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ata\Projekte\companiadelagalleta\companiadelagalleta\"/>
    </mc:Choice>
  </mc:AlternateContent>
  <bookViews>
    <workbookView xWindow="0" yWindow="0" windowWidth="16380" windowHeight="8190" tabRatio="990"/>
  </bookViews>
  <sheets>
    <sheet name="Ventas" sheetId="1" r:id="rId1"/>
    <sheet name="Cajas" sheetId="2" r:id="rId2"/>
    <sheet name="Vendite per giorno&amp;ora_2" sheetId="3" r:id="rId3"/>
    <sheet name="Spesa per mese&amp;nazionalita" sheetId="4" r:id="rId4"/>
    <sheet name="Facturado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4" l="1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E20" i="4" s="1"/>
  <c r="D21" i="4"/>
  <c r="D22" i="4"/>
  <c r="D23" i="4"/>
  <c r="D24" i="4"/>
  <c r="D25" i="4"/>
  <c r="E25" i="4" s="1"/>
  <c r="D26" i="4"/>
  <c r="D27" i="4"/>
  <c r="D28" i="4"/>
  <c r="D29" i="4"/>
  <c r="D30" i="4"/>
  <c r="D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F25" i="4" s="1"/>
  <c r="C26" i="4"/>
  <c r="C27" i="4"/>
  <c r="C28" i="4"/>
  <c r="C29" i="4"/>
  <c r="C30" i="4"/>
  <c r="C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F26" i="4" s="1"/>
  <c r="B27" i="4"/>
  <c r="B28" i="4"/>
  <c r="B29" i="4"/>
  <c r="B30" i="4"/>
  <c r="B3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E80" i="4" s="1"/>
  <c r="D81" i="4"/>
  <c r="D82" i="4"/>
  <c r="D83" i="4"/>
  <c r="D84" i="4"/>
  <c r="D85" i="4"/>
  <c r="D86" i="4"/>
  <c r="D87" i="4"/>
  <c r="D88" i="4"/>
  <c r="E88" i="4" s="1"/>
  <c r="D89" i="4"/>
  <c r="D90" i="4"/>
  <c r="D91" i="4"/>
  <c r="D92" i="4"/>
  <c r="D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F82" i="4" s="1"/>
  <c r="C83" i="4"/>
  <c r="F83" i="4" s="1"/>
  <c r="C84" i="4"/>
  <c r="C85" i="4"/>
  <c r="C86" i="4"/>
  <c r="F86" i="4" s="1"/>
  <c r="C87" i="4"/>
  <c r="C88" i="4"/>
  <c r="F88" i="4" s="1"/>
  <c r="C89" i="4"/>
  <c r="C90" i="4"/>
  <c r="C91" i="4"/>
  <c r="C92" i="4"/>
  <c r="C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E87" i="4" s="1"/>
  <c r="B88" i="4"/>
  <c r="B89" i="4"/>
  <c r="B90" i="4"/>
  <c r="B91" i="4"/>
  <c r="B92" i="4"/>
  <c r="B65" i="4"/>
  <c r="F85" i="4"/>
  <c r="E84" i="4"/>
  <c r="F84" i="4"/>
  <c r="E81" i="4"/>
  <c r="F81" i="4"/>
  <c r="F80" i="4"/>
  <c r="E79" i="4"/>
  <c r="F79" i="4"/>
  <c r="E78" i="4"/>
  <c r="F78" i="4"/>
  <c r="E77" i="4"/>
  <c r="F77" i="4"/>
  <c r="E76" i="4"/>
  <c r="F76" i="4"/>
  <c r="E75" i="4"/>
  <c r="F75" i="4"/>
  <c r="F74" i="4"/>
  <c r="E74" i="4"/>
  <c r="E73" i="4"/>
  <c r="F73" i="4"/>
  <c r="E72" i="4"/>
  <c r="F72" i="4"/>
  <c r="E71" i="4"/>
  <c r="F71" i="4"/>
  <c r="E70" i="4"/>
  <c r="F70" i="4"/>
  <c r="E69" i="4"/>
  <c r="F69" i="4"/>
  <c r="E68" i="4"/>
  <c r="F68" i="4"/>
  <c r="E67" i="4"/>
  <c r="F67" i="4"/>
  <c r="F66" i="4"/>
  <c r="E66" i="4"/>
  <c r="E26" i="4"/>
  <c r="F23" i="4"/>
  <c r="E23" i="4"/>
  <c r="F20" i="4"/>
  <c r="F18" i="4"/>
  <c r="E18" i="4"/>
  <c r="F17" i="4"/>
  <c r="E17" i="4"/>
  <c r="E16" i="4"/>
  <c r="F16" i="4"/>
  <c r="F15" i="4"/>
  <c r="E15" i="4"/>
  <c r="E14" i="4"/>
  <c r="E13" i="4"/>
  <c r="F13" i="4"/>
  <c r="E12" i="4"/>
  <c r="F12" i="4"/>
  <c r="F10" i="4"/>
  <c r="E10" i="4"/>
  <c r="F9" i="4"/>
  <c r="E9" i="4"/>
  <c r="E8" i="4"/>
  <c r="F8" i="4"/>
  <c r="F7" i="4"/>
  <c r="E7" i="4"/>
  <c r="E6" i="4"/>
  <c r="F6" i="4"/>
  <c r="F5" i="4"/>
  <c r="E5" i="4"/>
  <c r="E4" i="4"/>
  <c r="F4" i="4"/>
  <c r="D31" i="4" l="1"/>
  <c r="E30" i="4"/>
  <c r="E22" i="4"/>
  <c r="F28" i="4"/>
  <c r="C31" i="4"/>
  <c r="E11" i="4"/>
  <c r="E28" i="4"/>
  <c r="F11" i="4"/>
  <c r="E19" i="4"/>
  <c r="E27" i="4"/>
  <c r="F21" i="4"/>
  <c r="F29" i="4"/>
  <c r="E21" i="4"/>
  <c r="F24" i="4"/>
  <c r="E29" i="4"/>
  <c r="F22" i="4"/>
  <c r="E24" i="4"/>
  <c r="F30" i="4"/>
  <c r="F14" i="4"/>
  <c r="F19" i="4"/>
  <c r="F27" i="4"/>
  <c r="B31" i="4"/>
  <c r="D93" i="4"/>
  <c r="F90" i="4"/>
  <c r="C93" i="4"/>
  <c r="F91" i="4"/>
  <c r="E82" i="4"/>
  <c r="E85" i="4"/>
  <c r="E91" i="4"/>
  <c r="F92" i="4"/>
  <c r="F89" i="4"/>
  <c r="E92" i="4"/>
  <c r="E83" i="4"/>
  <c r="E86" i="4"/>
  <c r="E89" i="4"/>
  <c r="B93" i="4"/>
  <c r="E93" i="4" s="1"/>
  <c r="F87" i="4"/>
  <c r="E90" i="4"/>
  <c r="E3" i="4"/>
  <c r="E65" i="4"/>
  <c r="F3" i="4"/>
  <c r="F65" i="4"/>
  <c r="F31" i="4" l="1"/>
  <c r="E31" i="4"/>
  <c r="F93" i="4"/>
  <c r="BS79" i="5" l="1"/>
  <c r="BR79" i="5"/>
  <c r="BQ79" i="5"/>
  <c r="BP79" i="5"/>
  <c r="BO79" i="5"/>
  <c r="BN79" i="5"/>
  <c r="BM79" i="5"/>
  <c r="BL79" i="5"/>
  <c r="BK79" i="5"/>
  <c r="BJ79" i="5"/>
  <c r="BI79" i="5"/>
  <c r="BH79" i="5"/>
  <c r="BG79" i="5"/>
  <c r="BF79" i="5"/>
  <c r="BE79" i="5"/>
  <c r="BD79" i="5"/>
  <c r="BC79" i="5"/>
  <c r="BB79" i="5"/>
  <c r="BA79" i="5"/>
  <c r="AZ79" i="5"/>
  <c r="AY79" i="5"/>
  <c r="AX79" i="5"/>
  <c r="AW79" i="5"/>
  <c r="AV79" i="5"/>
  <c r="AU79" i="5"/>
  <c r="AT79" i="5"/>
  <c r="AS79" i="5"/>
  <c r="AR79" i="5"/>
  <c r="AQ79" i="5"/>
  <c r="AP79" i="5"/>
  <c r="AO79" i="5"/>
  <c r="AN79" i="5"/>
  <c r="AM79" i="5"/>
  <c r="AL79" i="5"/>
  <c r="AK79" i="5"/>
  <c r="AJ79" i="5"/>
  <c r="AI79" i="5"/>
  <c r="AH79" i="5"/>
  <c r="AG79" i="5"/>
  <c r="AF79" i="5"/>
  <c r="AE79" i="5"/>
  <c r="AD79" i="5"/>
  <c r="AC79" i="5"/>
  <c r="AB79" i="5"/>
  <c r="AA79" i="5"/>
  <c r="Z79" i="5"/>
  <c r="Y79" i="5"/>
  <c r="X79" i="5"/>
  <c r="W79" i="5"/>
  <c r="V79" i="5"/>
  <c r="U79" i="5"/>
  <c r="T79" i="5"/>
  <c r="S79" i="5"/>
  <c r="R79" i="5"/>
  <c r="Q79" i="5"/>
  <c r="P79" i="5"/>
  <c r="O79" i="5"/>
  <c r="N79" i="5"/>
  <c r="M79" i="5"/>
  <c r="L79" i="5"/>
  <c r="K79" i="5"/>
  <c r="J79" i="5"/>
  <c r="I79" i="5"/>
  <c r="H79" i="5"/>
  <c r="G79" i="5"/>
  <c r="F79" i="5"/>
  <c r="C79" i="5"/>
  <c r="B79" i="5"/>
  <c r="D79" i="5" s="1"/>
  <c r="BS78" i="5"/>
  <c r="BR78" i="5"/>
  <c r="BQ78" i="5"/>
  <c r="BP78" i="5"/>
  <c r="BO78" i="5"/>
  <c r="BN78" i="5"/>
  <c r="BM78" i="5"/>
  <c r="BL78" i="5"/>
  <c r="BK78" i="5"/>
  <c r="BJ78" i="5"/>
  <c r="BI78" i="5"/>
  <c r="BH78" i="5"/>
  <c r="BG78" i="5"/>
  <c r="BF78" i="5"/>
  <c r="BE78" i="5"/>
  <c r="BD78" i="5"/>
  <c r="BC78" i="5"/>
  <c r="BB78" i="5"/>
  <c r="BA78" i="5"/>
  <c r="AZ78" i="5"/>
  <c r="AY78" i="5"/>
  <c r="AX78" i="5"/>
  <c r="AW78" i="5"/>
  <c r="AV78" i="5"/>
  <c r="AU78" i="5"/>
  <c r="AT78" i="5"/>
  <c r="AS78" i="5"/>
  <c r="AR78" i="5"/>
  <c r="AQ78" i="5"/>
  <c r="AP78" i="5"/>
  <c r="AO78" i="5"/>
  <c r="AN78" i="5"/>
  <c r="AM78" i="5"/>
  <c r="AL78" i="5"/>
  <c r="AK78" i="5"/>
  <c r="AJ78" i="5"/>
  <c r="AI78" i="5"/>
  <c r="AH78" i="5"/>
  <c r="AG78" i="5"/>
  <c r="AF78" i="5"/>
  <c r="AE78" i="5"/>
  <c r="AD78" i="5"/>
  <c r="AC78" i="5"/>
  <c r="AB78" i="5"/>
  <c r="AA78" i="5"/>
  <c r="Z78" i="5"/>
  <c r="Y78" i="5"/>
  <c r="X78" i="5"/>
  <c r="W78" i="5"/>
  <c r="V78" i="5"/>
  <c r="U78" i="5"/>
  <c r="T78" i="5"/>
  <c r="S78" i="5"/>
  <c r="R78" i="5"/>
  <c r="Q78" i="5"/>
  <c r="P78" i="5"/>
  <c r="O78" i="5"/>
  <c r="N78" i="5"/>
  <c r="M78" i="5"/>
  <c r="L78" i="5"/>
  <c r="K78" i="5"/>
  <c r="J78" i="5"/>
  <c r="I78" i="5"/>
  <c r="H78" i="5"/>
  <c r="G78" i="5"/>
  <c r="F78" i="5"/>
  <c r="C78" i="5"/>
  <c r="B78" i="5"/>
  <c r="D78" i="5" s="1"/>
  <c r="BS77" i="5"/>
  <c r="BR77" i="5"/>
  <c r="BQ77" i="5"/>
  <c r="BP77" i="5"/>
  <c r="BO77" i="5"/>
  <c r="BN77" i="5"/>
  <c r="BM77" i="5"/>
  <c r="BL77" i="5"/>
  <c r="BK77" i="5"/>
  <c r="BJ77" i="5"/>
  <c r="BI77" i="5"/>
  <c r="BH77" i="5"/>
  <c r="BG77" i="5"/>
  <c r="BF77" i="5"/>
  <c r="BE77" i="5"/>
  <c r="BD77" i="5"/>
  <c r="BC77" i="5"/>
  <c r="BB77" i="5"/>
  <c r="BA77" i="5"/>
  <c r="AZ77" i="5"/>
  <c r="AY77" i="5"/>
  <c r="AX77" i="5"/>
  <c r="AW77" i="5"/>
  <c r="AV77" i="5"/>
  <c r="AU77" i="5"/>
  <c r="AT77" i="5"/>
  <c r="AS77" i="5"/>
  <c r="AR77" i="5"/>
  <c r="AQ77" i="5"/>
  <c r="AP77" i="5"/>
  <c r="AO77" i="5"/>
  <c r="AN77" i="5"/>
  <c r="AM77" i="5"/>
  <c r="AL77" i="5"/>
  <c r="AK77" i="5"/>
  <c r="AJ77" i="5"/>
  <c r="AI77" i="5"/>
  <c r="AH77" i="5"/>
  <c r="AG77" i="5"/>
  <c r="AF77" i="5"/>
  <c r="AE77" i="5"/>
  <c r="AD77" i="5"/>
  <c r="AC77" i="5"/>
  <c r="AB77" i="5"/>
  <c r="AA77" i="5"/>
  <c r="Z77" i="5"/>
  <c r="Y77" i="5"/>
  <c r="X77" i="5"/>
  <c r="W77" i="5"/>
  <c r="V77" i="5"/>
  <c r="U77" i="5"/>
  <c r="T77" i="5"/>
  <c r="S77" i="5"/>
  <c r="R77" i="5"/>
  <c r="Q77" i="5"/>
  <c r="P77" i="5"/>
  <c r="O77" i="5"/>
  <c r="N77" i="5"/>
  <c r="M77" i="5"/>
  <c r="L77" i="5"/>
  <c r="K77" i="5"/>
  <c r="J77" i="5"/>
  <c r="I77" i="5"/>
  <c r="H77" i="5"/>
  <c r="G77" i="5"/>
  <c r="F77" i="5"/>
  <c r="C77" i="5"/>
  <c r="B77" i="5"/>
  <c r="D77" i="5" s="1"/>
  <c r="BS76" i="5"/>
  <c r="BR76" i="5"/>
  <c r="BQ76" i="5"/>
  <c r="BP76" i="5"/>
  <c r="BO76" i="5"/>
  <c r="BN76" i="5"/>
  <c r="BM76" i="5"/>
  <c r="BL76" i="5"/>
  <c r="BK76" i="5"/>
  <c r="BJ76" i="5"/>
  <c r="BI76" i="5"/>
  <c r="BH76" i="5"/>
  <c r="BG76" i="5"/>
  <c r="BF76" i="5"/>
  <c r="BE76" i="5"/>
  <c r="BD76" i="5"/>
  <c r="BC76" i="5"/>
  <c r="BB76" i="5"/>
  <c r="BA76" i="5"/>
  <c r="AZ76" i="5"/>
  <c r="AY76" i="5"/>
  <c r="AX76" i="5"/>
  <c r="AW76" i="5"/>
  <c r="AV76" i="5"/>
  <c r="AU76" i="5"/>
  <c r="AT76" i="5"/>
  <c r="AS76" i="5"/>
  <c r="AR76" i="5"/>
  <c r="AQ76" i="5"/>
  <c r="AP76" i="5"/>
  <c r="AO76" i="5"/>
  <c r="AN76" i="5"/>
  <c r="AM76" i="5"/>
  <c r="AL76" i="5"/>
  <c r="AK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U76" i="5"/>
  <c r="T76" i="5"/>
  <c r="S76" i="5"/>
  <c r="R76" i="5"/>
  <c r="Q76" i="5"/>
  <c r="P76" i="5"/>
  <c r="O76" i="5"/>
  <c r="N76" i="5"/>
  <c r="M76" i="5"/>
  <c r="L76" i="5"/>
  <c r="K76" i="5"/>
  <c r="J76" i="5"/>
  <c r="I76" i="5"/>
  <c r="H76" i="5"/>
  <c r="G76" i="5"/>
  <c r="F76" i="5"/>
  <c r="D76" i="5"/>
  <c r="C76" i="5"/>
  <c r="B76" i="5"/>
  <c r="BS75" i="5"/>
  <c r="BR75" i="5"/>
  <c r="BQ75" i="5"/>
  <c r="BP75" i="5"/>
  <c r="BO75" i="5"/>
  <c r="BN75" i="5"/>
  <c r="BM75" i="5"/>
  <c r="BL75" i="5"/>
  <c r="BK75" i="5"/>
  <c r="BJ75" i="5"/>
  <c r="BI75" i="5"/>
  <c r="BH75" i="5"/>
  <c r="BG75" i="5"/>
  <c r="BF75" i="5"/>
  <c r="BE75" i="5"/>
  <c r="BD75" i="5"/>
  <c r="BC75" i="5"/>
  <c r="BB75" i="5"/>
  <c r="BA75" i="5"/>
  <c r="AZ75" i="5"/>
  <c r="AY75" i="5"/>
  <c r="AX75" i="5"/>
  <c r="AW75" i="5"/>
  <c r="AV75" i="5"/>
  <c r="AU75" i="5"/>
  <c r="AT75" i="5"/>
  <c r="AS75" i="5"/>
  <c r="AR75" i="5"/>
  <c r="AQ75" i="5"/>
  <c r="AP75" i="5"/>
  <c r="AO75" i="5"/>
  <c r="AN75" i="5"/>
  <c r="AM75" i="5"/>
  <c r="AL75" i="5"/>
  <c r="AK75" i="5"/>
  <c r="AJ75" i="5"/>
  <c r="AI75" i="5"/>
  <c r="AH75" i="5"/>
  <c r="AG75" i="5"/>
  <c r="AF75" i="5"/>
  <c r="AE75" i="5"/>
  <c r="AD75" i="5"/>
  <c r="AC75" i="5"/>
  <c r="AB75" i="5"/>
  <c r="AA75" i="5"/>
  <c r="Z75" i="5"/>
  <c r="Y75" i="5"/>
  <c r="X75" i="5"/>
  <c r="W75" i="5"/>
  <c r="V75" i="5"/>
  <c r="U75" i="5"/>
  <c r="T75" i="5"/>
  <c r="S75" i="5"/>
  <c r="R75" i="5"/>
  <c r="Q75" i="5"/>
  <c r="P75" i="5"/>
  <c r="O75" i="5"/>
  <c r="N75" i="5"/>
  <c r="M75" i="5"/>
  <c r="L75" i="5"/>
  <c r="K75" i="5"/>
  <c r="J75" i="5"/>
  <c r="I75" i="5"/>
  <c r="H75" i="5"/>
  <c r="G75" i="5"/>
  <c r="F75" i="5"/>
  <c r="C75" i="5"/>
  <c r="B75" i="5"/>
  <c r="D75" i="5" s="1"/>
  <c r="BS74" i="5"/>
  <c r="BR74" i="5"/>
  <c r="BQ74" i="5"/>
  <c r="BP74" i="5"/>
  <c r="BO74" i="5"/>
  <c r="BN74" i="5"/>
  <c r="BM74" i="5"/>
  <c r="BL74" i="5"/>
  <c r="BK74" i="5"/>
  <c r="BJ74" i="5"/>
  <c r="BI74" i="5"/>
  <c r="BH74" i="5"/>
  <c r="BG74" i="5"/>
  <c r="BF74" i="5"/>
  <c r="BE74" i="5"/>
  <c r="BD74" i="5"/>
  <c r="BC74" i="5"/>
  <c r="BB74" i="5"/>
  <c r="BA74" i="5"/>
  <c r="AZ74" i="5"/>
  <c r="AY74" i="5"/>
  <c r="AX74" i="5"/>
  <c r="AW74" i="5"/>
  <c r="AV74" i="5"/>
  <c r="AU74" i="5"/>
  <c r="AT74" i="5"/>
  <c r="AS74" i="5"/>
  <c r="AR74" i="5"/>
  <c r="AQ74" i="5"/>
  <c r="AP74" i="5"/>
  <c r="AO74" i="5"/>
  <c r="AN74" i="5"/>
  <c r="AM74" i="5"/>
  <c r="AL74" i="5"/>
  <c r="AK74" i="5"/>
  <c r="AJ74" i="5"/>
  <c r="AI74" i="5"/>
  <c r="AH74" i="5"/>
  <c r="AG74" i="5"/>
  <c r="AF74" i="5"/>
  <c r="AE74" i="5"/>
  <c r="AD74" i="5"/>
  <c r="AC74" i="5"/>
  <c r="AB74" i="5"/>
  <c r="AA74" i="5"/>
  <c r="Z74" i="5"/>
  <c r="Y74" i="5"/>
  <c r="X74" i="5"/>
  <c r="W74" i="5"/>
  <c r="V74" i="5"/>
  <c r="U74" i="5"/>
  <c r="T74" i="5"/>
  <c r="S74" i="5"/>
  <c r="R74" i="5"/>
  <c r="Q74" i="5"/>
  <c r="P74" i="5"/>
  <c r="O74" i="5"/>
  <c r="N74" i="5"/>
  <c r="M74" i="5"/>
  <c r="L74" i="5"/>
  <c r="K74" i="5"/>
  <c r="J74" i="5"/>
  <c r="I74" i="5"/>
  <c r="H74" i="5"/>
  <c r="G74" i="5"/>
  <c r="F74" i="5"/>
  <c r="C74" i="5"/>
  <c r="B74" i="5"/>
  <c r="D74" i="5" s="1"/>
  <c r="BS73" i="5"/>
  <c r="BR73" i="5"/>
  <c r="BQ73" i="5"/>
  <c r="BP73" i="5"/>
  <c r="BO73" i="5"/>
  <c r="BN73" i="5"/>
  <c r="BM73" i="5"/>
  <c r="BL73" i="5"/>
  <c r="BK73" i="5"/>
  <c r="BJ73" i="5"/>
  <c r="BI73" i="5"/>
  <c r="BH73" i="5"/>
  <c r="BG73" i="5"/>
  <c r="BF73" i="5"/>
  <c r="BE73" i="5"/>
  <c r="BD73" i="5"/>
  <c r="BC73" i="5"/>
  <c r="BB73" i="5"/>
  <c r="BA73" i="5"/>
  <c r="AZ73" i="5"/>
  <c r="AY73" i="5"/>
  <c r="AX73" i="5"/>
  <c r="AW73" i="5"/>
  <c r="AV73" i="5"/>
  <c r="AU73" i="5"/>
  <c r="AT73" i="5"/>
  <c r="AS73" i="5"/>
  <c r="AR73" i="5"/>
  <c r="AQ73" i="5"/>
  <c r="AP73" i="5"/>
  <c r="AO73" i="5"/>
  <c r="AN73" i="5"/>
  <c r="AM73" i="5"/>
  <c r="AL73" i="5"/>
  <c r="AK73" i="5"/>
  <c r="AJ73" i="5"/>
  <c r="AI73" i="5"/>
  <c r="AH73" i="5"/>
  <c r="AG73" i="5"/>
  <c r="AF73" i="5"/>
  <c r="AE73" i="5"/>
  <c r="AD73" i="5"/>
  <c r="AC73" i="5"/>
  <c r="AB73" i="5"/>
  <c r="AA73" i="5"/>
  <c r="Z73" i="5"/>
  <c r="Y73" i="5"/>
  <c r="X73" i="5"/>
  <c r="W73" i="5"/>
  <c r="V73" i="5"/>
  <c r="U73" i="5"/>
  <c r="T73" i="5"/>
  <c r="S73" i="5"/>
  <c r="R73" i="5"/>
  <c r="Q73" i="5"/>
  <c r="P73" i="5"/>
  <c r="O73" i="5"/>
  <c r="N73" i="5"/>
  <c r="M73" i="5"/>
  <c r="L73" i="5"/>
  <c r="K73" i="5"/>
  <c r="J73" i="5"/>
  <c r="I73" i="5"/>
  <c r="H73" i="5"/>
  <c r="G73" i="5"/>
  <c r="F73" i="5"/>
  <c r="C73" i="5"/>
  <c r="D73" i="5" s="1"/>
  <c r="B73" i="5"/>
  <c r="BS72" i="5"/>
  <c r="BR72" i="5"/>
  <c r="BQ72" i="5"/>
  <c r="BP72" i="5"/>
  <c r="BO72" i="5"/>
  <c r="BN72" i="5"/>
  <c r="BM72" i="5"/>
  <c r="BL72" i="5"/>
  <c r="BK72" i="5"/>
  <c r="BJ72" i="5"/>
  <c r="BI72" i="5"/>
  <c r="BH72" i="5"/>
  <c r="BG72" i="5"/>
  <c r="BF72" i="5"/>
  <c r="BE72" i="5"/>
  <c r="BD72" i="5"/>
  <c r="BC72" i="5"/>
  <c r="BB72" i="5"/>
  <c r="BA72" i="5"/>
  <c r="AZ72" i="5"/>
  <c r="AY72" i="5"/>
  <c r="AX72" i="5"/>
  <c r="AW72" i="5"/>
  <c r="AV72" i="5"/>
  <c r="AU72" i="5"/>
  <c r="AT72" i="5"/>
  <c r="AS72" i="5"/>
  <c r="AR72" i="5"/>
  <c r="AQ72" i="5"/>
  <c r="AP72" i="5"/>
  <c r="AO72" i="5"/>
  <c r="AN72" i="5"/>
  <c r="AM72" i="5"/>
  <c r="AL72" i="5"/>
  <c r="AK72" i="5"/>
  <c r="AJ72" i="5"/>
  <c r="AI72" i="5"/>
  <c r="AH72" i="5"/>
  <c r="AG72" i="5"/>
  <c r="AF72" i="5"/>
  <c r="AE72" i="5"/>
  <c r="AD72" i="5"/>
  <c r="AC72" i="5"/>
  <c r="AB72" i="5"/>
  <c r="AA72" i="5"/>
  <c r="Z72" i="5"/>
  <c r="Y72" i="5"/>
  <c r="X72" i="5"/>
  <c r="W72" i="5"/>
  <c r="V72" i="5"/>
  <c r="U72" i="5"/>
  <c r="T72" i="5"/>
  <c r="S72" i="5"/>
  <c r="R72" i="5"/>
  <c r="Q72" i="5"/>
  <c r="P72" i="5"/>
  <c r="O72" i="5"/>
  <c r="N72" i="5"/>
  <c r="M72" i="5"/>
  <c r="L72" i="5"/>
  <c r="K72" i="5"/>
  <c r="J72" i="5"/>
  <c r="I72" i="5"/>
  <c r="H72" i="5"/>
  <c r="G72" i="5"/>
  <c r="F72" i="5"/>
  <c r="D72" i="5"/>
  <c r="C72" i="5"/>
  <c r="B72" i="5"/>
  <c r="BS71" i="5"/>
  <c r="BR71" i="5"/>
  <c r="BQ71" i="5"/>
  <c r="BP71" i="5"/>
  <c r="BO71" i="5"/>
  <c r="BN71" i="5"/>
  <c r="BM71" i="5"/>
  <c r="BL71" i="5"/>
  <c r="BK71" i="5"/>
  <c r="BJ71" i="5"/>
  <c r="BI71" i="5"/>
  <c r="BH71" i="5"/>
  <c r="BG71" i="5"/>
  <c r="BF71" i="5"/>
  <c r="BE71" i="5"/>
  <c r="BD71" i="5"/>
  <c r="BC71" i="5"/>
  <c r="BB71" i="5"/>
  <c r="BA71" i="5"/>
  <c r="AZ71" i="5"/>
  <c r="AY71" i="5"/>
  <c r="AX71" i="5"/>
  <c r="AW71" i="5"/>
  <c r="AV71" i="5"/>
  <c r="AU71" i="5"/>
  <c r="AT71" i="5"/>
  <c r="AS71" i="5"/>
  <c r="AR71" i="5"/>
  <c r="AQ71" i="5"/>
  <c r="AP71" i="5"/>
  <c r="AO71" i="5"/>
  <c r="AN71" i="5"/>
  <c r="AM71" i="5"/>
  <c r="AL71" i="5"/>
  <c r="AK71" i="5"/>
  <c r="AJ71" i="5"/>
  <c r="AI71" i="5"/>
  <c r="AH71" i="5"/>
  <c r="AG71" i="5"/>
  <c r="AF71" i="5"/>
  <c r="AE71" i="5"/>
  <c r="AD71" i="5"/>
  <c r="AC71" i="5"/>
  <c r="AB71" i="5"/>
  <c r="AA71" i="5"/>
  <c r="Z71" i="5"/>
  <c r="Y71" i="5"/>
  <c r="X71" i="5"/>
  <c r="W71" i="5"/>
  <c r="V71" i="5"/>
  <c r="U71" i="5"/>
  <c r="T71" i="5"/>
  <c r="S71" i="5"/>
  <c r="R71" i="5"/>
  <c r="Q71" i="5"/>
  <c r="P71" i="5"/>
  <c r="O71" i="5"/>
  <c r="N71" i="5"/>
  <c r="M71" i="5"/>
  <c r="L71" i="5"/>
  <c r="K71" i="5"/>
  <c r="J71" i="5"/>
  <c r="I71" i="5"/>
  <c r="H71" i="5"/>
  <c r="G71" i="5"/>
  <c r="F71" i="5"/>
  <c r="C71" i="5"/>
  <c r="B71" i="5"/>
  <c r="D71" i="5" s="1"/>
  <c r="BS70" i="5"/>
  <c r="BR70" i="5"/>
  <c r="BQ70" i="5"/>
  <c r="BP70" i="5"/>
  <c r="BO70" i="5"/>
  <c r="BN70" i="5"/>
  <c r="BM70" i="5"/>
  <c r="BL70" i="5"/>
  <c r="BK70" i="5"/>
  <c r="BJ70" i="5"/>
  <c r="BI70" i="5"/>
  <c r="BH70" i="5"/>
  <c r="BG70" i="5"/>
  <c r="BF70" i="5"/>
  <c r="BE70" i="5"/>
  <c r="BD70" i="5"/>
  <c r="BC70" i="5"/>
  <c r="BB70" i="5"/>
  <c r="BA70" i="5"/>
  <c r="AZ70" i="5"/>
  <c r="AY70" i="5"/>
  <c r="AX70" i="5"/>
  <c r="AW70" i="5"/>
  <c r="AV70" i="5"/>
  <c r="AU70" i="5"/>
  <c r="AT70" i="5"/>
  <c r="AS70" i="5"/>
  <c r="AR70" i="5"/>
  <c r="AQ70" i="5"/>
  <c r="AP70" i="5"/>
  <c r="AO70" i="5"/>
  <c r="AN70" i="5"/>
  <c r="AM70" i="5"/>
  <c r="AL70" i="5"/>
  <c r="AK70" i="5"/>
  <c r="AJ70" i="5"/>
  <c r="AI70" i="5"/>
  <c r="AH70" i="5"/>
  <c r="AG70" i="5"/>
  <c r="AF70" i="5"/>
  <c r="AE70" i="5"/>
  <c r="AD70" i="5"/>
  <c r="AC70" i="5"/>
  <c r="AB70" i="5"/>
  <c r="AA70" i="5"/>
  <c r="Z70" i="5"/>
  <c r="Y70" i="5"/>
  <c r="X70" i="5"/>
  <c r="W70" i="5"/>
  <c r="V70" i="5"/>
  <c r="U70" i="5"/>
  <c r="T70" i="5"/>
  <c r="S70" i="5"/>
  <c r="R70" i="5"/>
  <c r="Q70" i="5"/>
  <c r="P70" i="5"/>
  <c r="O70" i="5"/>
  <c r="N70" i="5"/>
  <c r="M70" i="5"/>
  <c r="L70" i="5"/>
  <c r="K70" i="5"/>
  <c r="J70" i="5"/>
  <c r="I70" i="5"/>
  <c r="H70" i="5"/>
  <c r="G70" i="5"/>
  <c r="F70" i="5"/>
  <c r="C70" i="5"/>
  <c r="B70" i="5"/>
  <c r="D70" i="5" s="1"/>
  <c r="BS69" i="5"/>
  <c r="BR69" i="5"/>
  <c r="BQ69" i="5"/>
  <c r="BP69" i="5"/>
  <c r="BO69" i="5"/>
  <c r="BN69" i="5"/>
  <c r="BM69" i="5"/>
  <c r="BL69" i="5"/>
  <c r="BK69" i="5"/>
  <c r="BJ69" i="5"/>
  <c r="BI69" i="5"/>
  <c r="BH69" i="5"/>
  <c r="BG69" i="5"/>
  <c r="BF69" i="5"/>
  <c r="BE69" i="5"/>
  <c r="BD69" i="5"/>
  <c r="BC69" i="5"/>
  <c r="BB69" i="5"/>
  <c r="BA69" i="5"/>
  <c r="AZ69" i="5"/>
  <c r="AY69" i="5"/>
  <c r="AX69" i="5"/>
  <c r="AW69" i="5"/>
  <c r="AV69" i="5"/>
  <c r="AU69" i="5"/>
  <c r="AT69" i="5"/>
  <c r="AS69" i="5"/>
  <c r="AR69" i="5"/>
  <c r="AQ69" i="5"/>
  <c r="AP69" i="5"/>
  <c r="AO69" i="5"/>
  <c r="AN69" i="5"/>
  <c r="AM69" i="5"/>
  <c r="AL69" i="5"/>
  <c r="AK69" i="5"/>
  <c r="AJ69" i="5"/>
  <c r="AI69" i="5"/>
  <c r="AH69" i="5"/>
  <c r="AG69" i="5"/>
  <c r="AF69" i="5"/>
  <c r="AE69" i="5"/>
  <c r="AD69" i="5"/>
  <c r="AC69" i="5"/>
  <c r="AB69" i="5"/>
  <c r="AA69" i="5"/>
  <c r="Z69" i="5"/>
  <c r="Y69" i="5"/>
  <c r="X69" i="5"/>
  <c r="W69" i="5"/>
  <c r="V69" i="5"/>
  <c r="U69" i="5"/>
  <c r="T69" i="5"/>
  <c r="S69" i="5"/>
  <c r="R69" i="5"/>
  <c r="Q69" i="5"/>
  <c r="P69" i="5"/>
  <c r="O69" i="5"/>
  <c r="N69" i="5"/>
  <c r="M69" i="5"/>
  <c r="L69" i="5"/>
  <c r="K69" i="5"/>
  <c r="J69" i="5"/>
  <c r="I69" i="5"/>
  <c r="H69" i="5"/>
  <c r="G69" i="5"/>
  <c r="F69" i="5"/>
  <c r="D69" i="5"/>
  <c r="C69" i="5"/>
  <c r="B69" i="5"/>
  <c r="BS68" i="5"/>
  <c r="BR68" i="5"/>
  <c r="BQ68" i="5"/>
  <c r="BP68" i="5"/>
  <c r="BO68" i="5"/>
  <c r="BN68" i="5"/>
  <c r="BM68" i="5"/>
  <c r="BL68" i="5"/>
  <c r="BK68" i="5"/>
  <c r="BJ68" i="5"/>
  <c r="BI68" i="5"/>
  <c r="BH68" i="5"/>
  <c r="BG68" i="5"/>
  <c r="BF68" i="5"/>
  <c r="BE68" i="5"/>
  <c r="BD68" i="5"/>
  <c r="BC68" i="5"/>
  <c r="BB68" i="5"/>
  <c r="BA68" i="5"/>
  <c r="AZ68" i="5"/>
  <c r="AY68" i="5"/>
  <c r="AX68" i="5"/>
  <c r="AW68" i="5"/>
  <c r="AV68" i="5"/>
  <c r="AU68" i="5"/>
  <c r="AT68" i="5"/>
  <c r="AS68" i="5"/>
  <c r="AR68" i="5"/>
  <c r="AQ68" i="5"/>
  <c r="AP68" i="5"/>
  <c r="AO68" i="5"/>
  <c r="AN68" i="5"/>
  <c r="AM68" i="5"/>
  <c r="AL68" i="5"/>
  <c r="AK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U68" i="5"/>
  <c r="T68" i="5"/>
  <c r="S68" i="5"/>
  <c r="R68" i="5"/>
  <c r="Q68" i="5"/>
  <c r="P68" i="5"/>
  <c r="O68" i="5"/>
  <c r="N68" i="5"/>
  <c r="M68" i="5"/>
  <c r="L68" i="5"/>
  <c r="K68" i="5"/>
  <c r="J68" i="5"/>
  <c r="I68" i="5"/>
  <c r="H68" i="5"/>
  <c r="G68" i="5"/>
  <c r="F68" i="5"/>
  <c r="D68" i="5"/>
  <c r="C68" i="5"/>
  <c r="B68" i="5"/>
  <c r="BS67" i="5"/>
  <c r="BR67" i="5"/>
  <c r="BQ67" i="5"/>
  <c r="BP67" i="5"/>
  <c r="BO67" i="5"/>
  <c r="BN67" i="5"/>
  <c r="BM67" i="5"/>
  <c r="BL67" i="5"/>
  <c r="BK67" i="5"/>
  <c r="BJ67" i="5"/>
  <c r="BI67" i="5"/>
  <c r="BH67" i="5"/>
  <c r="BG67" i="5"/>
  <c r="BF67" i="5"/>
  <c r="BE67" i="5"/>
  <c r="BD67" i="5"/>
  <c r="BC67" i="5"/>
  <c r="BB67" i="5"/>
  <c r="BA67" i="5"/>
  <c r="AZ67" i="5"/>
  <c r="AY67" i="5"/>
  <c r="AX67" i="5"/>
  <c r="AW67" i="5"/>
  <c r="AV67" i="5"/>
  <c r="AU67" i="5"/>
  <c r="AT67" i="5"/>
  <c r="AS67" i="5"/>
  <c r="AR67" i="5"/>
  <c r="AQ67" i="5"/>
  <c r="AP67" i="5"/>
  <c r="AO67" i="5"/>
  <c r="AN67" i="5"/>
  <c r="AM67" i="5"/>
  <c r="AL67" i="5"/>
  <c r="AK67" i="5"/>
  <c r="AJ67" i="5"/>
  <c r="AI67" i="5"/>
  <c r="AH67" i="5"/>
  <c r="AG67" i="5"/>
  <c r="AF67" i="5"/>
  <c r="AE67" i="5"/>
  <c r="AD67" i="5"/>
  <c r="AC67" i="5"/>
  <c r="AB67" i="5"/>
  <c r="AA67" i="5"/>
  <c r="Z67" i="5"/>
  <c r="Y67" i="5"/>
  <c r="X67" i="5"/>
  <c r="W67" i="5"/>
  <c r="V67" i="5"/>
  <c r="U67" i="5"/>
  <c r="T67" i="5"/>
  <c r="S67" i="5"/>
  <c r="R67" i="5"/>
  <c r="Q67" i="5"/>
  <c r="P67" i="5"/>
  <c r="O67" i="5"/>
  <c r="N67" i="5"/>
  <c r="M67" i="5"/>
  <c r="L67" i="5"/>
  <c r="K67" i="5"/>
  <c r="J67" i="5"/>
  <c r="I67" i="5"/>
  <c r="H67" i="5"/>
  <c r="G67" i="5"/>
  <c r="F67" i="5"/>
  <c r="C67" i="5"/>
  <c r="B67" i="5"/>
  <c r="D67" i="5" s="1"/>
  <c r="BS66" i="5"/>
  <c r="BR66" i="5"/>
  <c r="BQ66" i="5"/>
  <c r="BP66" i="5"/>
  <c r="BO66" i="5"/>
  <c r="BN66" i="5"/>
  <c r="BM66" i="5"/>
  <c r="BL66" i="5"/>
  <c r="BK66" i="5"/>
  <c r="BJ66" i="5"/>
  <c r="BI66" i="5"/>
  <c r="BH66" i="5"/>
  <c r="BG66" i="5"/>
  <c r="BF66" i="5"/>
  <c r="BE66" i="5"/>
  <c r="BD66" i="5"/>
  <c r="BC66" i="5"/>
  <c r="BB66" i="5"/>
  <c r="BA66" i="5"/>
  <c r="AZ66" i="5"/>
  <c r="AY66" i="5"/>
  <c r="AX66" i="5"/>
  <c r="AW66" i="5"/>
  <c r="AV66" i="5"/>
  <c r="AU66" i="5"/>
  <c r="AT66" i="5"/>
  <c r="AS66" i="5"/>
  <c r="AR66" i="5"/>
  <c r="AQ66" i="5"/>
  <c r="AP66" i="5"/>
  <c r="AO66" i="5"/>
  <c r="AN66" i="5"/>
  <c r="AM66" i="5"/>
  <c r="AL66" i="5"/>
  <c r="AK66" i="5"/>
  <c r="AJ66" i="5"/>
  <c r="AI66" i="5"/>
  <c r="AH66" i="5"/>
  <c r="AG66" i="5"/>
  <c r="AF66" i="5"/>
  <c r="AE66" i="5"/>
  <c r="AD66" i="5"/>
  <c r="AC66" i="5"/>
  <c r="AB66" i="5"/>
  <c r="AA66" i="5"/>
  <c r="Z66" i="5"/>
  <c r="Y66" i="5"/>
  <c r="X66" i="5"/>
  <c r="W66" i="5"/>
  <c r="V66" i="5"/>
  <c r="U66" i="5"/>
  <c r="T66" i="5"/>
  <c r="S66" i="5"/>
  <c r="R66" i="5"/>
  <c r="Q66" i="5"/>
  <c r="P66" i="5"/>
  <c r="O66" i="5"/>
  <c r="N66" i="5"/>
  <c r="M66" i="5"/>
  <c r="L66" i="5"/>
  <c r="K66" i="5"/>
  <c r="J66" i="5"/>
  <c r="I66" i="5"/>
  <c r="H66" i="5"/>
  <c r="G66" i="5"/>
  <c r="F66" i="5"/>
  <c r="C66" i="5"/>
  <c r="B66" i="5"/>
  <c r="D66" i="5" s="1"/>
  <c r="BS65" i="5"/>
  <c r="BR65" i="5"/>
  <c r="BQ65" i="5"/>
  <c r="BP65" i="5"/>
  <c r="BO65" i="5"/>
  <c r="BN65" i="5"/>
  <c r="BM65" i="5"/>
  <c r="BL65" i="5"/>
  <c r="BK65" i="5"/>
  <c r="BJ65" i="5"/>
  <c r="BI65" i="5"/>
  <c r="BH65" i="5"/>
  <c r="BG65" i="5"/>
  <c r="BF65" i="5"/>
  <c r="BE65" i="5"/>
  <c r="BD65" i="5"/>
  <c r="BC65" i="5"/>
  <c r="BB65" i="5"/>
  <c r="BA65" i="5"/>
  <c r="AZ65" i="5"/>
  <c r="AY65" i="5"/>
  <c r="AX65" i="5"/>
  <c r="AW65" i="5"/>
  <c r="AV65" i="5"/>
  <c r="AU65" i="5"/>
  <c r="AT65" i="5"/>
  <c r="AS65" i="5"/>
  <c r="AR65" i="5"/>
  <c r="AQ65" i="5"/>
  <c r="AP65" i="5"/>
  <c r="AO65" i="5"/>
  <c r="AN65" i="5"/>
  <c r="AM65" i="5"/>
  <c r="AL65" i="5"/>
  <c r="AK65" i="5"/>
  <c r="AJ65" i="5"/>
  <c r="AI65" i="5"/>
  <c r="AH65" i="5"/>
  <c r="AG65" i="5"/>
  <c r="AF65" i="5"/>
  <c r="AE65" i="5"/>
  <c r="AD65" i="5"/>
  <c r="AC65" i="5"/>
  <c r="AB65" i="5"/>
  <c r="AA65" i="5"/>
  <c r="Z65" i="5"/>
  <c r="Y65" i="5"/>
  <c r="X65" i="5"/>
  <c r="W65" i="5"/>
  <c r="V65" i="5"/>
  <c r="U65" i="5"/>
  <c r="T65" i="5"/>
  <c r="S65" i="5"/>
  <c r="R65" i="5"/>
  <c r="Q65" i="5"/>
  <c r="P65" i="5"/>
  <c r="O65" i="5"/>
  <c r="N65" i="5"/>
  <c r="M65" i="5"/>
  <c r="L65" i="5"/>
  <c r="K65" i="5"/>
  <c r="J65" i="5"/>
  <c r="I65" i="5"/>
  <c r="H65" i="5"/>
  <c r="G65" i="5"/>
  <c r="F65" i="5"/>
  <c r="C65" i="5"/>
  <c r="D65" i="5" s="1"/>
  <c r="B65" i="5"/>
  <c r="BS64" i="5"/>
  <c r="BR64" i="5"/>
  <c r="BQ64" i="5"/>
  <c r="BP64" i="5"/>
  <c r="BO64" i="5"/>
  <c r="BN64" i="5"/>
  <c r="BM64" i="5"/>
  <c r="BL64" i="5"/>
  <c r="BK64" i="5"/>
  <c r="BJ64" i="5"/>
  <c r="BI64" i="5"/>
  <c r="BH64" i="5"/>
  <c r="BG64" i="5"/>
  <c r="BF64" i="5"/>
  <c r="BE64" i="5"/>
  <c r="BD64" i="5"/>
  <c r="BC64" i="5"/>
  <c r="BB64" i="5"/>
  <c r="BA64" i="5"/>
  <c r="AZ64" i="5"/>
  <c r="AY64" i="5"/>
  <c r="AX64" i="5"/>
  <c r="AW64" i="5"/>
  <c r="AV64" i="5"/>
  <c r="AU64" i="5"/>
  <c r="AT64" i="5"/>
  <c r="AS64" i="5"/>
  <c r="AR64" i="5"/>
  <c r="AQ64" i="5"/>
  <c r="AP64" i="5"/>
  <c r="AO64" i="5"/>
  <c r="AN64" i="5"/>
  <c r="AM64" i="5"/>
  <c r="AL64" i="5"/>
  <c r="AK64" i="5"/>
  <c r="AJ64" i="5"/>
  <c r="AI64" i="5"/>
  <c r="AH64" i="5"/>
  <c r="AG64" i="5"/>
  <c r="AF64" i="5"/>
  <c r="AE64" i="5"/>
  <c r="AD64" i="5"/>
  <c r="AC64" i="5"/>
  <c r="AB64" i="5"/>
  <c r="AA64" i="5"/>
  <c r="Z64" i="5"/>
  <c r="Y64" i="5"/>
  <c r="X64" i="5"/>
  <c r="W64" i="5"/>
  <c r="V64" i="5"/>
  <c r="U64" i="5"/>
  <c r="T64" i="5"/>
  <c r="S64" i="5"/>
  <c r="R64" i="5"/>
  <c r="Q64" i="5"/>
  <c r="P64" i="5"/>
  <c r="O64" i="5"/>
  <c r="N64" i="5"/>
  <c r="M64" i="5"/>
  <c r="L64" i="5"/>
  <c r="K64" i="5"/>
  <c r="J64" i="5"/>
  <c r="I64" i="5"/>
  <c r="H64" i="5"/>
  <c r="G64" i="5"/>
  <c r="F64" i="5"/>
  <c r="C64" i="5"/>
  <c r="D64" i="5" s="1"/>
  <c r="B64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V63" i="5"/>
  <c r="U63" i="5"/>
  <c r="T63" i="5"/>
  <c r="S63" i="5"/>
  <c r="R63" i="5"/>
  <c r="Q63" i="5"/>
  <c r="P63" i="5"/>
  <c r="O63" i="5"/>
  <c r="N63" i="5"/>
  <c r="M63" i="5"/>
  <c r="L63" i="5"/>
  <c r="K63" i="5"/>
  <c r="J63" i="5"/>
  <c r="I63" i="5"/>
  <c r="H63" i="5"/>
  <c r="G63" i="5"/>
  <c r="F63" i="5"/>
  <c r="C63" i="5"/>
  <c r="B63" i="5"/>
  <c r="D63" i="5" s="1"/>
  <c r="BS62" i="5"/>
  <c r="BR62" i="5"/>
  <c r="BQ62" i="5"/>
  <c r="BP62" i="5"/>
  <c r="BO62" i="5"/>
  <c r="BN62" i="5"/>
  <c r="BM62" i="5"/>
  <c r="BL62" i="5"/>
  <c r="BK62" i="5"/>
  <c r="BJ62" i="5"/>
  <c r="BI62" i="5"/>
  <c r="BH62" i="5"/>
  <c r="BG62" i="5"/>
  <c r="BF62" i="5"/>
  <c r="BE62" i="5"/>
  <c r="BD62" i="5"/>
  <c r="BC62" i="5"/>
  <c r="BB62" i="5"/>
  <c r="BA62" i="5"/>
  <c r="AZ62" i="5"/>
  <c r="AY62" i="5"/>
  <c r="AX62" i="5"/>
  <c r="AW62" i="5"/>
  <c r="AV62" i="5"/>
  <c r="AU62" i="5"/>
  <c r="AT62" i="5"/>
  <c r="AS62" i="5"/>
  <c r="AR62" i="5"/>
  <c r="AQ62" i="5"/>
  <c r="AP62" i="5"/>
  <c r="AO62" i="5"/>
  <c r="AN62" i="5"/>
  <c r="AM62" i="5"/>
  <c r="AL62" i="5"/>
  <c r="AK62" i="5"/>
  <c r="AJ62" i="5"/>
  <c r="AI62" i="5"/>
  <c r="AH62" i="5"/>
  <c r="AG62" i="5"/>
  <c r="AF62" i="5"/>
  <c r="AE62" i="5"/>
  <c r="AD62" i="5"/>
  <c r="AC62" i="5"/>
  <c r="AB62" i="5"/>
  <c r="AA62" i="5"/>
  <c r="Z62" i="5"/>
  <c r="Y62" i="5"/>
  <c r="X62" i="5"/>
  <c r="W62" i="5"/>
  <c r="V62" i="5"/>
  <c r="U62" i="5"/>
  <c r="T62" i="5"/>
  <c r="S62" i="5"/>
  <c r="R62" i="5"/>
  <c r="Q62" i="5"/>
  <c r="P62" i="5"/>
  <c r="O62" i="5"/>
  <c r="N62" i="5"/>
  <c r="M62" i="5"/>
  <c r="L62" i="5"/>
  <c r="K62" i="5"/>
  <c r="J62" i="5"/>
  <c r="I62" i="5"/>
  <c r="H62" i="5"/>
  <c r="G62" i="5"/>
  <c r="F62" i="5"/>
  <c r="C62" i="5"/>
  <c r="B62" i="5"/>
  <c r="D62" i="5" s="1"/>
  <c r="BS61" i="5"/>
  <c r="BR61" i="5"/>
  <c r="BQ61" i="5"/>
  <c r="BP61" i="5"/>
  <c r="BO61" i="5"/>
  <c r="BN61" i="5"/>
  <c r="BM61" i="5"/>
  <c r="BL61" i="5"/>
  <c r="BK61" i="5"/>
  <c r="BJ61" i="5"/>
  <c r="BI61" i="5"/>
  <c r="BH61" i="5"/>
  <c r="BG61" i="5"/>
  <c r="BF61" i="5"/>
  <c r="BE61" i="5"/>
  <c r="BD61" i="5"/>
  <c r="BC61" i="5"/>
  <c r="BB61" i="5"/>
  <c r="BA61" i="5"/>
  <c r="AZ61" i="5"/>
  <c r="AY61" i="5"/>
  <c r="AX61" i="5"/>
  <c r="AW61" i="5"/>
  <c r="AV61" i="5"/>
  <c r="AU61" i="5"/>
  <c r="AT61" i="5"/>
  <c r="AS61" i="5"/>
  <c r="AR61" i="5"/>
  <c r="AQ61" i="5"/>
  <c r="AP61" i="5"/>
  <c r="AO61" i="5"/>
  <c r="AN61" i="5"/>
  <c r="AM61" i="5"/>
  <c r="AL61" i="5"/>
  <c r="AK61" i="5"/>
  <c r="AJ61" i="5"/>
  <c r="AI61" i="5"/>
  <c r="AH61" i="5"/>
  <c r="AG61" i="5"/>
  <c r="AF61" i="5"/>
  <c r="AE61" i="5"/>
  <c r="AD61" i="5"/>
  <c r="AC61" i="5"/>
  <c r="AB61" i="5"/>
  <c r="AA61" i="5"/>
  <c r="Z61" i="5"/>
  <c r="Y61" i="5"/>
  <c r="X61" i="5"/>
  <c r="W61" i="5"/>
  <c r="V61" i="5"/>
  <c r="U61" i="5"/>
  <c r="T61" i="5"/>
  <c r="S61" i="5"/>
  <c r="R61" i="5"/>
  <c r="Q61" i="5"/>
  <c r="P61" i="5"/>
  <c r="O61" i="5"/>
  <c r="N61" i="5"/>
  <c r="M61" i="5"/>
  <c r="L61" i="5"/>
  <c r="K61" i="5"/>
  <c r="J61" i="5"/>
  <c r="I61" i="5"/>
  <c r="H61" i="5"/>
  <c r="G61" i="5"/>
  <c r="F61" i="5"/>
  <c r="D61" i="5"/>
  <c r="C61" i="5"/>
  <c r="B61" i="5"/>
  <c r="BS60" i="5"/>
  <c r="BR60" i="5"/>
  <c r="BQ60" i="5"/>
  <c r="BP60" i="5"/>
  <c r="BO60" i="5"/>
  <c r="BN60" i="5"/>
  <c r="BM60" i="5"/>
  <c r="BL60" i="5"/>
  <c r="BK60" i="5"/>
  <c r="BJ60" i="5"/>
  <c r="BI60" i="5"/>
  <c r="BH60" i="5"/>
  <c r="BG60" i="5"/>
  <c r="BF60" i="5"/>
  <c r="BE60" i="5"/>
  <c r="BD60" i="5"/>
  <c r="BC60" i="5"/>
  <c r="BB60" i="5"/>
  <c r="BA60" i="5"/>
  <c r="AZ60" i="5"/>
  <c r="AY60" i="5"/>
  <c r="AX60" i="5"/>
  <c r="AW60" i="5"/>
  <c r="AV60" i="5"/>
  <c r="AU60" i="5"/>
  <c r="AT60" i="5"/>
  <c r="AS60" i="5"/>
  <c r="AR60" i="5"/>
  <c r="AQ60" i="5"/>
  <c r="AP60" i="5"/>
  <c r="AO60" i="5"/>
  <c r="AN60" i="5"/>
  <c r="AM60" i="5"/>
  <c r="AL60" i="5"/>
  <c r="AK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U60" i="5"/>
  <c r="T60" i="5"/>
  <c r="S60" i="5"/>
  <c r="R60" i="5"/>
  <c r="Q60" i="5"/>
  <c r="P60" i="5"/>
  <c r="O60" i="5"/>
  <c r="N60" i="5"/>
  <c r="M60" i="5"/>
  <c r="L60" i="5"/>
  <c r="K60" i="5"/>
  <c r="J60" i="5"/>
  <c r="I60" i="5"/>
  <c r="H60" i="5"/>
  <c r="G60" i="5"/>
  <c r="F60" i="5"/>
  <c r="D60" i="5"/>
  <c r="C60" i="5"/>
  <c r="B60" i="5"/>
  <c r="BS59" i="5"/>
  <c r="BR59" i="5"/>
  <c r="BQ59" i="5"/>
  <c r="BP59" i="5"/>
  <c r="BO59" i="5"/>
  <c r="BN59" i="5"/>
  <c r="BM59" i="5"/>
  <c r="BL59" i="5"/>
  <c r="BK59" i="5"/>
  <c r="BJ59" i="5"/>
  <c r="BI59" i="5"/>
  <c r="BH59" i="5"/>
  <c r="BG59" i="5"/>
  <c r="BF59" i="5"/>
  <c r="BE59" i="5"/>
  <c r="BD59" i="5"/>
  <c r="BC59" i="5"/>
  <c r="BB59" i="5"/>
  <c r="BA59" i="5"/>
  <c r="AZ59" i="5"/>
  <c r="AY59" i="5"/>
  <c r="AX59" i="5"/>
  <c r="AW59" i="5"/>
  <c r="AV59" i="5"/>
  <c r="AU59" i="5"/>
  <c r="AT59" i="5"/>
  <c r="AS59" i="5"/>
  <c r="AR59" i="5"/>
  <c r="AQ59" i="5"/>
  <c r="AP59" i="5"/>
  <c r="AO59" i="5"/>
  <c r="AN59" i="5"/>
  <c r="AM59" i="5"/>
  <c r="AL59" i="5"/>
  <c r="AK59" i="5"/>
  <c r="AJ59" i="5"/>
  <c r="AI59" i="5"/>
  <c r="AH59" i="5"/>
  <c r="AG59" i="5"/>
  <c r="AF59" i="5"/>
  <c r="AE59" i="5"/>
  <c r="AD59" i="5"/>
  <c r="AC59" i="5"/>
  <c r="AB59" i="5"/>
  <c r="AA59" i="5"/>
  <c r="Z59" i="5"/>
  <c r="Y59" i="5"/>
  <c r="X59" i="5"/>
  <c r="W59" i="5"/>
  <c r="V59" i="5"/>
  <c r="U59" i="5"/>
  <c r="T59" i="5"/>
  <c r="S59" i="5"/>
  <c r="R59" i="5"/>
  <c r="Q59" i="5"/>
  <c r="P59" i="5"/>
  <c r="O59" i="5"/>
  <c r="N59" i="5"/>
  <c r="M59" i="5"/>
  <c r="L59" i="5"/>
  <c r="K59" i="5"/>
  <c r="J59" i="5"/>
  <c r="I59" i="5"/>
  <c r="H59" i="5"/>
  <c r="G59" i="5"/>
  <c r="F59" i="5"/>
  <c r="C59" i="5"/>
  <c r="B59" i="5"/>
  <c r="D59" i="5" s="1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C58" i="5"/>
  <c r="B58" i="5"/>
  <c r="D58" i="5" s="1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C57" i="5"/>
  <c r="B57" i="5"/>
  <c r="D57" i="5" s="1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D56" i="5"/>
  <c r="C56" i="5"/>
  <c r="B56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C55" i="5"/>
  <c r="B55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C54" i="5"/>
  <c r="B54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D53" i="5"/>
  <c r="C53" i="5"/>
  <c r="B53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C52" i="5"/>
  <c r="B52" i="5"/>
  <c r="D52" i="5" s="1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C51" i="5"/>
  <c r="B51" i="5"/>
  <c r="D51" i="5" s="1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R48" i="5" s="1"/>
  <c r="Q50" i="5"/>
  <c r="P50" i="5"/>
  <c r="O50" i="5"/>
  <c r="N50" i="5"/>
  <c r="M50" i="5"/>
  <c r="L50" i="5"/>
  <c r="K50" i="5"/>
  <c r="J50" i="5"/>
  <c r="I50" i="5"/>
  <c r="H50" i="5"/>
  <c r="G50" i="5"/>
  <c r="F50" i="5"/>
  <c r="C50" i="5"/>
  <c r="B50" i="5"/>
  <c r="BS49" i="5"/>
  <c r="BS48" i="5" s="1"/>
  <c r="BR49" i="5"/>
  <c r="BQ49" i="5"/>
  <c r="BP49" i="5"/>
  <c r="BP48" i="5" s="1"/>
  <c r="BO49" i="5"/>
  <c r="BN49" i="5"/>
  <c r="BM49" i="5"/>
  <c r="BL49" i="5"/>
  <c r="BL48" i="5" s="1"/>
  <c r="BK49" i="5"/>
  <c r="BJ49" i="5"/>
  <c r="BI49" i="5"/>
  <c r="BH49" i="5"/>
  <c r="BH48" i="5" s="1"/>
  <c r="BG49" i="5"/>
  <c r="BF49" i="5"/>
  <c r="BE49" i="5"/>
  <c r="BE48" i="5" s="1"/>
  <c r="BD49" i="5"/>
  <c r="BD48" i="5" s="1"/>
  <c r="BC49" i="5"/>
  <c r="BB49" i="5"/>
  <c r="BA49" i="5"/>
  <c r="AZ49" i="5"/>
  <c r="AZ48" i="5" s="1"/>
  <c r="AY49" i="5"/>
  <c r="AX49" i="5"/>
  <c r="AW49" i="5"/>
  <c r="AV49" i="5"/>
  <c r="AV48" i="5" s="1"/>
  <c r="AU49" i="5"/>
  <c r="AT49" i="5"/>
  <c r="AS49" i="5"/>
  <c r="AR49" i="5"/>
  <c r="AR48" i="5" s="1"/>
  <c r="AQ49" i="5"/>
  <c r="AP49" i="5"/>
  <c r="AO49" i="5"/>
  <c r="AO48" i="5" s="1"/>
  <c r="AN49" i="5"/>
  <c r="AN48" i="5" s="1"/>
  <c r="AM49" i="5"/>
  <c r="AL49" i="5"/>
  <c r="AK49" i="5"/>
  <c r="AJ49" i="5"/>
  <c r="AJ48" i="5" s="1"/>
  <c r="AI49" i="5"/>
  <c r="AH49" i="5"/>
  <c r="AG49" i="5"/>
  <c r="AF49" i="5"/>
  <c r="AF48" i="5" s="1"/>
  <c r="AE49" i="5"/>
  <c r="AE48" i="5" s="1"/>
  <c r="AD49" i="5"/>
  <c r="AD48" i="5" s="1"/>
  <c r="AC49" i="5"/>
  <c r="AC48" i="5" s="1"/>
  <c r="AB49" i="5"/>
  <c r="AB48" i="5" s="1"/>
  <c r="AA49" i="5"/>
  <c r="Z49" i="5"/>
  <c r="Y49" i="5"/>
  <c r="Y48" i="5" s="1"/>
  <c r="X49" i="5"/>
  <c r="X48" i="5" s="1"/>
  <c r="W49" i="5"/>
  <c r="W48" i="5" s="1"/>
  <c r="V49" i="5"/>
  <c r="U49" i="5"/>
  <c r="U48" i="5" s="1"/>
  <c r="T49" i="5"/>
  <c r="T48" i="5" s="1"/>
  <c r="S49" i="5"/>
  <c r="R49" i="5"/>
  <c r="Q49" i="5"/>
  <c r="Q48" i="5" s="1"/>
  <c r="P49" i="5"/>
  <c r="P48" i="5" s="1"/>
  <c r="O49" i="5"/>
  <c r="O48" i="5" s="1"/>
  <c r="N49" i="5"/>
  <c r="M49" i="5"/>
  <c r="M48" i="5" s="1"/>
  <c r="L49" i="5"/>
  <c r="L48" i="5" s="1"/>
  <c r="K49" i="5"/>
  <c r="J49" i="5"/>
  <c r="I49" i="5"/>
  <c r="I48" i="5" s="1"/>
  <c r="H49" i="5"/>
  <c r="H48" i="5" s="1"/>
  <c r="G49" i="5"/>
  <c r="G48" i="5" s="1"/>
  <c r="F49" i="5"/>
  <c r="C49" i="5"/>
  <c r="C48" i="5" s="1"/>
  <c r="B49" i="5"/>
  <c r="D49" i="5" s="1"/>
  <c r="BR48" i="5"/>
  <c r="BQ48" i="5"/>
  <c r="BN48" i="5"/>
  <c r="BM48" i="5"/>
  <c r="BJ48" i="5"/>
  <c r="BI48" i="5"/>
  <c r="BF48" i="5"/>
  <c r="BB48" i="5"/>
  <c r="BA48" i="5"/>
  <c r="AX48" i="5"/>
  <c r="AW48" i="5"/>
  <c r="AT48" i="5"/>
  <c r="AS48" i="5"/>
  <c r="AP48" i="5"/>
  <c r="AL48" i="5"/>
  <c r="AK48" i="5"/>
  <c r="AH48" i="5"/>
  <c r="AG48" i="5"/>
  <c r="Z48" i="5"/>
  <c r="V48" i="5"/>
  <c r="N48" i="5"/>
  <c r="J48" i="5"/>
  <c r="F48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AP57" i="3"/>
  <c r="AO57" i="3"/>
  <c r="AN57" i="3"/>
  <c r="AK57" i="3"/>
  <c r="AJ57" i="3"/>
  <c r="AI57" i="3"/>
  <c r="AF57" i="3"/>
  <c r="AE57" i="3"/>
  <c r="AD57" i="3"/>
  <c r="AA57" i="3"/>
  <c r="AB57" i="3" s="1"/>
  <c r="Z57" i="3"/>
  <c r="Y57" i="3"/>
  <c r="V57" i="3"/>
  <c r="U57" i="3"/>
  <c r="X57" i="3" s="1"/>
  <c r="T57" i="3"/>
  <c r="Q57" i="3"/>
  <c r="R57" i="3" s="1"/>
  <c r="P57" i="3"/>
  <c r="S57" i="3" s="1"/>
  <c r="O57" i="3"/>
  <c r="L57" i="3"/>
  <c r="K57" i="3"/>
  <c r="J57" i="3"/>
  <c r="G57" i="3"/>
  <c r="F57" i="3"/>
  <c r="E57" i="3"/>
  <c r="D57" i="3"/>
  <c r="C57" i="3"/>
  <c r="H57" i="3" s="1"/>
  <c r="AP56" i="3"/>
  <c r="AO56" i="3"/>
  <c r="AR56" i="3" s="1"/>
  <c r="AN56" i="3"/>
  <c r="AK56" i="3"/>
  <c r="AJ56" i="3"/>
  <c r="AM56" i="3" s="1"/>
  <c r="AI56" i="3"/>
  <c r="AF56" i="3"/>
  <c r="AE56" i="3"/>
  <c r="AH56" i="3" s="1"/>
  <c r="AD56" i="3"/>
  <c r="AG56" i="3" s="1"/>
  <c r="AA56" i="3"/>
  <c r="Z56" i="3"/>
  <c r="Y56" i="3"/>
  <c r="V56" i="3"/>
  <c r="W56" i="3" s="1"/>
  <c r="U56" i="3"/>
  <c r="T56" i="3"/>
  <c r="Q56" i="3"/>
  <c r="P56" i="3"/>
  <c r="S56" i="3" s="1"/>
  <c r="O56" i="3"/>
  <c r="R56" i="3" s="1"/>
  <c r="L56" i="3"/>
  <c r="K56" i="3"/>
  <c r="J56" i="3"/>
  <c r="N56" i="3" s="1"/>
  <c r="G56" i="3"/>
  <c r="F56" i="3"/>
  <c r="E56" i="3"/>
  <c r="D56" i="3"/>
  <c r="C56" i="3"/>
  <c r="H56" i="3" s="1"/>
  <c r="AP55" i="3"/>
  <c r="AO55" i="3"/>
  <c r="AR55" i="3" s="1"/>
  <c r="AN55" i="3"/>
  <c r="AQ55" i="3" s="1"/>
  <c r="AK55" i="3"/>
  <c r="AL55" i="3" s="1"/>
  <c r="AJ55" i="3"/>
  <c r="AM55" i="3" s="1"/>
  <c r="AI55" i="3"/>
  <c r="AF55" i="3"/>
  <c r="AG55" i="3" s="1"/>
  <c r="AE55" i="3"/>
  <c r="AH55" i="3" s="1"/>
  <c r="AD55" i="3"/>
  <c r="AA55" i="3"/>
  <c r="AB55" i="3" s="1"/>
  <c r="Z55" i="3"/>
  <c r="AC55" i="3" s="1"/>
  <c r="Y55" i="3"/>
  <c r="V55" i="3"/>
  <c r="U55" i="3"/>
  <c r="T55" i="3"/>
  <c r="Q55" i="3"/>
  <c r="P55" i="3"/>
  <c r="O55" i="3"/>
  <c r="L55" i="3"/>
  <c r="K55" i="3"/>
  <c r="J55" i="3"/>
  <c r="G55" i="3"/>
  <c r="F55" i="3"/>
  <c r="E55" i="3"/>
  <c r="D55" i="3"/>
  <c r="C55" i="3"/>
  <c r="AP54" i="3"/>
  <c r="AO54" i="3"/>
  <c r="AN54" i="3"/>
  <c r="AK54" i="3"/>
  <c r="AL54" i="3" s="1"/>
  <c r="AJ54" i="3"/>
  <c r="AI54" i="3"/>
  <c r="AM54" i="3" s="1"/>
  <c r="AF54" i="3"/>
  <c r="AE54" i="3"/>
  <c r="AD54" i="3"/>
  <c r="AH54" i="3" s="1"/>
  <c r="AA54" i="3"/>
  <c r="AB54" i="3" s="1"/>
  <c r="Z54" i="3"/>
  <c r="Y54" i="3"/>
  <c r="V54" i="3"/>
  <c r="U54" i="3"/>
  <c r="X54" i="3" s="1"/>
  <c r="T54" i="3"/>
  <c r="Q54" i="3"/>
  <c r="P54" i="3"/>
  <c r="S54" i="3" s="1"/>
  <c r="O54" i="3"/>
  <c r="L54" i="3"/>
  <c r="K54" i="3"/>
  <c r="N54" i="3" s="1"/>
  <c r="J54" i="3"/>
  <c r="M54" i="3" s="1"/>
  <c r="I54" i="3"/>
  <c r="G54" i="3"/>
  <c r="H54" i="3" s="1"/>
  <c r="F54" i="3"/>
  <c r="E54" i="3"/>
  <c r="D54" i="3"/>
  <c r="C54" i="3"/>
  <c r="AP53" i="3"/>
  <c r="AO53" i="3"/>
  <c r="AN53" i="3"/>
  <c r="AK53" i="3"/>
  <c r="AJ53" i="3"/>
  <c r="AM53" i="3" s="1"/>
  <c r="AI53" i="3"/>
  <c r="AF53" i="3"/>
  <c r="AE53" i="3"/>
  <c r="AD53" i="3"/>
  <c r="AA53" i="3"/>
  <c r="Z53" i="3"/>
  <c r="Y53" i="3"/>
  <c r="V53" i="3"/>
  <c r="U53" i="3"/>
  <c r="X53" i="3" s="1"/>
  <c r="T53" i="3"/>
  <c r="W53" i="3" s="1"/>
  <c r="Q53" i="3"/>
  <c r="R53" i="3" s="1"/>
  <c r="P53" i="3"/>
  <c r="S53" i="3" s="1"/>
  <c r="O53" i="3"/>
  <c r="L53" i="3"/>
  <c r="M53" i="3" s="1"/>
  <c r="K53" i="3"/>
  <c r="N53" i="3" s="1"/>
  <c r="J53" i="3"/>
  <c r="G53" i="3"/>
  <c r="F53" i="3"/>
  <c r="E53" i="3"/>
  <c r="D53" i="3"/>
  <c r="C53" i="3"/>
  <c r="I53" i="3" s="1"/>
  <c r="AP52" i="3"/>
  <c r="AO52" i="3"/>
  <c r="AN52" i="3"/>
  <c r="AK52" i="3"/>
  <c r="AJ52" i="3"/>
  <c r="AM52" i="3" s="1"/>
  <c r="AI52" i="3"/>
  <c r="AF52" i="3"/>
  <c r="AE52" i="3"/>
  <c r="AH52" i="3" s="1"/>
  <c r="AD52" i="3"/>
  <c r="AA52" i="3"/>
  <c r="Z52" i="3"/>
  <c r="Y52" i="3"/>
  <c r="V52" i="3"/>
  <c r="U52" i="3"/>
  <c r="T52" i="3"/>
  <c r="R52" i="3"/>
  <c r="Q52" i="3"/>
  <c r="P52" i="3"/>
  <c r="S52" i="3" s="1"/>
  <c r="O52" i="3"/>
  <c r="L52" i="3"/>
  <c r="K52" i="3"/>
  <c r="J52" i="3"/>
  <c r="G52" i="3"/>
  <c r="F52" i="3"/>
  <c r="E52" i="3"/>
  <c r="D52" i="3"/>
  <c r="C52" i="3"/>
  <c r="AP51" i="3"/>
  <c r="AO51" i="3"/>
  <c r="AN51" i="3"/>
  <c r="AQ51" i="3" s="1"/>
  <c r="AK51" i="3"/>
  <c r="AJ51" i="3"/>
  <c r="AI51" i="3"/>
  <c r="AF51" i="3"/>
  <c r="AE51" i="3"/>
  <c r="AH51" i="3" s="1"/>
  <c r="AD51" i="3"/>
  <c r="AB51" i="3"/>
  <c r="AA51" i="3"/>
  <c r="Z51" i="3"/>
  <c r="Y51" i="3"/>
  <c r="AC51" i="3" s="1"/>
  <c r="V51" i="3"/>
  <c r="U51" i="3"/>
  <c r="T51" i="3"/>
  <c r="Q51" i="3"/>
  <c r="P51" i="3"/>
  <c r="S51" i="3" s="1"/>
  <c r="O51" i="3"/>
  <c r="R51" i="3" s="1"/>
  <c r="L51" i="3"/>
  <c r="K51" i="3"/>
  <c r="N51" i="3" s="1"/>
  <c r="J51" i="3"/>
  <c r="G51" i="3"/>
  <c r="H51" i="3" s="1"/>
  <c r="F51" i="3"/>
  <c r="E51" i="3"/>
  <c r="D51" i="3"/>
  <c r="C51" i="3"/>
  <c r="AP50" i="3"/>
  <c r="AO50" i="3"/>
  <c r="AR50" i="3" s="1"/>
  <c r="AN50" i="3"/>
  <c r="AL50" i="3"/>
  <c r="AK50" i="3"/>
  <c r="AK58" i="3" s="1"/>
  <c r="AJ50" i="3"/>
  <c r="AJ58" i="3" s="1"/>
  <c r="AM58" i="3" s="1"/>
  <c r="AI50" i="3"/>
  <c r="AI58" i="3" s="1"/>
  <c r="AF50" i="3"/>
  <c r="AE50" i="3"/>
  <c r="AE58" i="3" s="1"/>
  <c r="AD50" i="3"/>
  <c r="AA50" i="3"/>
  <c r="AA58" i="3" s="1"/>
  <c r="Z50" i="3"/>
  <c r="AC50" i="3" s="1"/>
  <c r="Y50" i="3"/>
  <c r="V50" i="3"/>
  <c r="V58" i="3" s="1"/>
  <c r="U50" i="3"/>
  <c r="U58" i="3" s="1"/>
  <c r="T50" i="3"/>
  <c r="Q50" i="3"/>
  <c r="P50" i="3"/>
  <c r="O50" i="3"/>
  <c r="O58" i="3" s="1"/>
  <c r="L50" i="3"/>
  <c r="L58" i="3" s="1"/>
  <c r="K50" i="3"/>
  <c r="K58" i="3" s="1"/>
  <c r="J50" i="3"/>
  <c r="M50" i="3" s="1"/>
  <c r="G50" i="3"/>
  <c r="F50" i="3"/>
  <c r="F58" i="3" s="1"/>
  <c r="E50" i="3"/>
  <c r="E58" i="3" s="1"/>
  <c r="D50" i="3"/>
  <c r="C50" i="3"/>
  <c r="C58" i="3" s="1"/>
  <c r="AP48" i="3"/>
  <c r="AO48" i="3"/>
  <c r="AN48" i="3"/>
  <c r="AK48" i="3"/>
  <c r="AJ48" i="3"/>
  <c r="AM48" i="3" s="1"/>
  <c r="AI48" i="3"/>
  <c r="AF48" i="3"/>
  <c r="AE48" i="3"/>
  <c r="AH48" i="3" s="1"/>
  <c r="AD48" i="3"/>
  <c r="AA48" i="3"/>
  <c r="Z48" i="3"/>
  <c r="Y48" i="3"/>
  <c r="V48" i="3"/>
  <c r="U48" i="3"/>
  <c r="T48" i="3"/>
  <c r="Q48" i="3"/>
  <c r="R48" i="3" s="1"/>
  <c r="P48" i="3"/>
  <c r="S48" i="3" s="1"/>
  <c r="O48" i="3"/>
  <c r="L48" i="3"/>
  <c r="K48" i="3"/>
  <c r="J48" i="3"/>
  <c r="N48" i="3" s="1"/>
  <c r="G48" i="3"/>
  <c r="F48" i="3"/>
  <c r="E48" i="3"/>
  <c r="D48" i="3"/>
  <c r="C48" i="3"/>
  <c r="H48" i="3" s="1"/>
  <c r="AP47" i="3"/>
  <c r="AO47" i="3"/>
  <c r="AR47" i="3" s="1"/>
  <c r="AN47" i="3"/>
  <c r="AQ47" i="3" s="1"/>
  <c r="AK47" i="3"/>
  <c r="AJ47" i="3"/>
  <c r="AM47" i="3" s="1"/>
  <c r="AI47" i="3"/>
  <c r="AF47" i="3"/>
  <c r="AG47" i="3" s="1"/>
  <c r="AE47" i="3"/>
  <c r="AH47" i="3" s="1"/>
  <c r="AD47" i="3"/>
  <c r="AC47" i="3"/>
  <c r="AA47" i="3"/>
  <c r="Z47" i="3"/>
  <c r="Y47" i="3"/>
  <c r="AB47" i="3" s="1"/>
  <c r="V47" i="3"/>
  <c r="U47" i="3"/>
  <c r="T47" i="3"/>
  <c r="Q47" i="3"/>
  <c r="P47" i="3"/>
  <c r="S47" i="3" s="1"/>
  <c r="O47" i="3"/>
  <c r="L47" i="3"/>
  <c r="K47" i="3"/>
  <c r="J47" i="3"/>
  <c r="G47" i="3"/>
  <c r="H47" i="3" s="1"/>
  <c r="F47" i="3"/>
  <c r="E47" i="3"/>
  <c r="I47" i="3" s="1"/>
  <c r="D47" i="3"/>
  <c r="C47" i="3"/>
  <c r="AP46" i="3"/>
  <c r="AO46" i="3"/>
  <c r="AN46" i="3"/>
  <c r="AM46" i="3"/>
  <c r="AK46" i="3"/>
  <c r="AL46" i="3" s="1"/>
  <c r="AJ46" i="3"/>
  <c r="AI46" i="3"/>
  <c r="AF46" i="3"/>
  <c r="AE46" i="3"/>
  <c r="AD46" i="3"/>
  <c r="AH46" i="3" s="1"/>
  <c r="AA46" i="3"/>
  <c r="Z46" i="3"/>
  <c r="Y46" i="3"/>
  <c r="AB46" i="3" s="1"/>
  <c r="V46" i="3"/>
  <c r="U46" i="3"/>
  <c r="T46" i="3"/>
  <c r="Q46" i="3"/>
  <c r="P46" i="3"/>
  <c r="S46" i="3" s="1"/>
  <c r="O46" i="3"/>
  <c r="L46" i="3"/>
  <c r="K46" i="3"/>
  <c r="N46" i="3" s="1"/>
  <c r="J46" i="3"/>
  <c r="I46" i="3"/>
  <c r="G46" i="3"/>
  <c r="H46" i="3" s="1"/>
  <c r="F46" i="3"/>
  <c r="E46" i="3"/>
  <c r="D46" i="3"/>
  <c r="C46" i="3"/>
  <c r="AP45" i="3"/>
  <c r="AO45" i="3"/>
  <c r="AN45" i="3"/>
  <c r="AK45" i="3"/>
  <c r="AL45" i="3" s="1"/>
  <c r="AJ45" i="3"/>
  <c r="AM45" i="3" s="1"/>
  <c r="AI45" i="3"/>
  <c r="AF45" i="3"/>
  <c r="AG45" i="3" s="1"/>
  <c r="AE45" i="3"/>
  <c r="AH45" i="3" s="1"/>
  <c r="AD45" i="3"/>
  <c r="AA45" i="3"/>
  <c r="Z45" i="3"/>
  <c r="Y45" i="3"/>
  <c r="V45" i="3"/>
  <c r="U45" i="3"/>
  <c r="X45" i="3" s="1"/>
  <c r="T45" i="3"/>
  <c r="W45" i="3" s="1"/>
  <c r="Q45" i="3"/>
  <c r="P45" i="3"/>
  <c r="S45" i="3" s="1"/>
  <c r="O45" i="3"/>
  <c r="L45" i="3"/>
  <c r="M45" i="3" s="1"/>
  <c r="K45" i="3"/>
  <c r="N45" i="3" s="1"/>
  <c r="J45" i="3"/>
  <c r="G45" i="3"/>
  <c r="F45" i="3"/>
  <c r="E45" i="3"/>
  <c r="D45" i="3"/>
  <c r="C45" i="3"/>
  <c r="AP44" i="3"/>
  <c r="AQ44" i="3" s="1"/>
  <c r="AO44" i="3"/>
  <c r="AR44" i="3" s="1"/>
  <c r="AN44" i="3"/>
  <c r="AK44" i="3"/>
  <c r="AL44" i="3" s="1"/>
  <c r="AJ44" i="3"/>
  <c r="AM44" i="3" s="1"/>
  <c r="AI44" i="3"/>
  <c r="AF44" i="3"/>
  <c r="AE44" i="3"/>
  <c r="AH44" i="3" s="1"/>
  <c r="AD44" i="3"/>
  <c r="AG44" i="3" s="1"/>
  <c r="AA44" i="3"/>
  <c r="AB44" i="3" s="1"/>
  <c r="Z44" i="3"/>
  <c r="AC44" i="3" s="1"/>
  <c r="Y44" i="3"/>
  <c r="V44" i="3"/>
  <c r="U44" i="3"/>
  <c r="T44" i="3"/>
  <c r="Q44" i="3"/>
  <c r="P44" i="3"/>
  <c r="S44" i="3" s="1"/>
  <c r="O44" i="3"/>
  <c r="L44" i="3"/>
  <c r="M44" i="3" s="1"/>
  <c r="K44" i="3"/>
  <c r="J44" i="3"/>
  <c r="N44" i="3" s="1"/>
  <c r="G44" i="3"/>
  <c r="F44" i="3"/>
  <c r="E44" i="3"/>
  <c r="I44" i="3" s="1"/>
  <c r="D44" i="3"/>
  <c r="C44" i="3"/>
  <c r="AR43" i="3"/>
  <c r="AP43" i="3"/>
  <c r="AQ43" i="3" s="1"/>
  <c r="AO43" i="3"/>
  <c r="AN43" i="3"/>
  <c r="AM43" i="3"/>
  <c r="AK43" i="3"/>
  <c r="AJ43" i="3"/>
  <c r="AI43" i="3"/>
  <c r="AF43" i="3"/>
  <c r="AE43" i="3"/>
  <c r="AH43" i="3" s="1"/>
  <c r="AD43" i="3"/>
  <c r="AA43" i="3"/>
  <c r="AA49" i="3" s="1"/>
  <c r="Z43" i="3"/>
  <c r="AC43" i="3" s="1"/>
  <c r="Y43" i="3"/>
  <c r="V43" i="3"/>
  <c r="W43" i="3" s="1"/>
  <c r="U43" i="3"/>
  <c r="T43" i="3"/>
  <c r="Q43" i="3"/>
  <c r="P43" i="3"/>
  <c r="O43" i="3"/>
  <c r="L43" i="3"/>
  <c r="K43" i="3"/>
  <c r="J43" i="3"/>
  <c r="G43" i="3"/>
  <c r="H43" i="3" s="1"/>
  <c r="F43" i="3"/>
  <c r="E43" i="3"/>
  <c r="D43" i="3"/>
  <c r="C43" i="3"/>
  <c r="AP42" i="3"/>
  <c r="AO42" i="3"/>
  <c r="AN42" i="3"/>
  <c r="AK42" i="3"/>
  <c r="AJ42" i="3"/>
  <c r="AJ49" i="3" s="1"/>
  <c r="AI42" i="3"/>
  <c r="AM42" i="3" s="1"/>
  <c r="AF42" i="3"/>
  <c r="AE42" i="3"/>
  <c r="AD42" i="3"/>
  <c r="AD49" i="3" s="1"/>
  <c r="AA42" i="3"/>
  <c r="Z42" i="3"/>
  <c r="Z49" i="3" s="1"/>
  <c r="Y42" i="3"/>
  <c r="V42" i="3"/>
  <c r="V49" i="3" s="1"/>
  <c r="U42" i="3"/>
  <c r="T42" i="3"/>
  <c r="Q42" i="3"/>
  <c r="P42" i="3"/>
  <c r="O42" i="3"/>
  <c r="O49" i="3" s="1"/>
  <c r="O59" i="3" s="1"/>
  <c r="L42" i="3"/>
  <c r="L49" i="3" s="1"/>
  <c r="K42" i="3"/>
  <c r="K49" i="3" s="1"/>
  <c r="J42" i="3"/>
  <c r="G42" i="3"/>
  <c r="F42" i="3"/>
  <c r="F49" i="3" s="1"/>
  <c r="F59" i="3" s="1"/>
  <c r="E42" i="3"/>
  <c r="D42" i="3"/>
  <c r="C42" i="3"/>
  <c r="C49" i="3" s="1"/>
  <c r="C59" i="3" s="1"/>
  <c r="AN41" i="3"/>
  <c r="AI41" i="3"/>
  <c r="AD41" i="3"/>
  <c r="Y41" i="3"/>
  <c r="T41" i="3"/>
  <c r="O41" i="3"/>
  <c r="J41" i="3"/>
  <c r="F41" i="3"/>
  <c r="U49" i="3" l="1"/>
  <c r="AG42" i="3"/>
  <c r="S43" i="3"/>
  <c r="W46" i="3"/>
  <c r="AQ48" i="3"/>
  <c r="AL51" i="3"/>
  <c r="AQ52" i="3"/>
  <c r="H55" i="3"/>
  <c r="AM48" i="5"/>
  <c r="AU48" i="5"/>
  <c r="BC48" i="5"/>
  <c r="BK48" i="5"/>
  <c r="D49" i="3"/>
  <c r="M42" i="3"/>
  <c r="AC42" i="3"/>
  <c r="I43" i="3"/>
  <c r="AN49" i="3"/>
  <c r="R44" i="3"/>
  <c r="AC46" i="3"/>
  <c r="X47" i="3"/>
  <c r="X48" i="3"/>
  <c r="D58" i="3"/>
  <c r="AB50" i="3"/>
  <c r="AL58" i="3"/>
  <c r="I51" i="3"/>
  <c r="N52" i="3"/>
  <c r="X52" i="3"/>
  <c r="AC53" i="3"/>
  <c r="AR53" i="3"/>
  <c r="R54" i="3"/>
  <c r="AR54" i="3"/>
  <c r="N55" i="3"/>
  <c r="AC56" i="3"/>
  <c r="AL56" i="3"/>
  <c r="W57" i="3"/>
  <c r="AH57" i="3"/>
  <c r="E49" i="3"/>
  <c r="N42" i="3"/>
  <c r="AK49" i="3"/>
  <c r="X43" i="3"/>
  <c r="W48" i="3"/>
  <c r="N50" i="3"/>
  <c r="X51" i="3"/>
  <c r="W52" i="3"/>
  <c r="AB53" i="3"/>
  <c r="AQ54" i="3"/>
  <c r="M55" i="3"/>
  <c r="I56" i="3"/>
  <c r="AB56" i="3"/>
  <c r="AG57" i="3"/>
  <c r="D55" i="5"/>
  <c r="AM50" i="3"/>
  <c r="AR51" i="3"/>
  <c r="K48" i="5"/>
  <c r="S48" i="5"/>
  <c r="AA48" i="5"/>
  <c r="AI48" i="5"/>
  <c r="AQ48" i="5"/>
  <c r="AY48" i="5"/>
  <c r="BG48" i="5"/>
  <c r="BO48" i="5"/>
  <c r="G49" i="3"/>
  <c r="AF49" i="3"/>
  <c r="X44" i="3"/>
  <c r="H45" i="3"/>
  <c r="AC45" i="3"/>
  <c r="AR45" i="3"/>
  <c r="R46" i="3"/>
  <c r="AR46" i="3"/>
  <c r="N47" i="3"/>
  <c r="AC48" i="3"/>
  <c r="AL48" i="3"/>
  <c r="G58" i="3"/>
  <c r="H58" i="3" s="1"/>
  <c r="S50" i="3"/>
  <c r="AD58" i="3"/>
  <c r="AD59" i="3" s="1"/>
  <c r="AN58" i="3"/>
  <c r="AG51" i="3"/>
  <c r="H52" i="3"/>
  <c r="AC52" i="3"/>
  <c r="AL52" i="3"/>
  <c r="AH53" i="3"/>
  <c r="W54" i="3"/>
  <c r="S55" i="3"/>
  <c r="AQ56" i="3"/>
  <c r="N57" i="3"/>
  <c r="AM57" i="3"/>
  <c r="D50" i="5"/>
  <c r="H42" i="3"/>
  <c r="AE49" i="3"/>
  <c r="AH49" i="3" s="1"/>
  <c r="N43" i="3"/>
  <c r="AI49" i="3"/>
  <c r="AI59" i="3" s="1"/>
  <c r="W44" i="3"/>
  <c r="AB45" i="3"/>
  <c r="AQ46" i="3"/>
  <c r="M47" i="3"/>
  <c r="I48" i="3"/>
  <c r="AB48" i="3"/>
  <c r="H50" i="3"/>
  <c r="R50" i="3"/>
  <c r="AB52" i="3"/>
  <c r="H53" i="3"/>
  <c r="AG53" i="3"/>
  <c r="I55" i="3"/>
  <c r="R55" i="3"/>
  <c r="I57" i="3"/>
  <c r="M57" i="3"/>
  <c r="AL57" i="3"/>
  <c r="P49" i="3"/>
  <c r="R42" i="3"/>
  <c r="AR42" i="3"/>
  <c r="J49" i="3"/>
  <c r="T49" i="3"/>
  <c r="AQ42" i="3"/>
  <c r="M43" i="3"/>
  <c r="H44" i="3"/>
  <c r="R45" i="3"/>
  <c r="M46" i="3"/>
  <c r="X46" i="3"/>
  <c r="R47" i="3"/>
  <c r="AL47" i="3"/>
  <c r="AG48" i="3"/>
  <c r="AR48" i="3"/>
  <c r="I50" i="3"/>
  <c r="T58" i="3"/>
  <c r="W58" i="3" s="1"/>
  <c r="AF58" i="3"/>
  <c r="AG58" i="3" s="1"/>
  <c r="AQ50" i="3"/>
  <c r="M51" i="3"/>
  <c r="AM51" i="3"/>
  <c r="I52" i="3"/>
  <c r="AG52" i="3"/>
  <c r="AR52" i="3"/>
  <c r="AL53" i="3"/>
  <c r="AC54" i="3"/>
  <c r="X55" i="3"/>
  <c r="X56" i="3"/>
  <c r="AC57" i="3"/>
  <c r="AR57" i="3"/>
  <c r="D54" i="5"/>
  <c r="K59" i="3"/>
  <c r="N49" i="3"/>
  <c r="X49" i="3"/>
  <c r="U59" i="3"/>
  <c r="X58" i="3"/>
  <c r="L59" i="3"/>
  <c r="M49" i="3"/>
  <c r="AJ59" i="3"/>
  <c r="AM59" i="3" s="1"/>
  <c r="AM49" i="3"/>
  <c r="E59" i="3"/>
  <c r="I59" i="3" s="1"/>
  <c r="I49" i="3"/>
  <c r="AL49" i="3"/>
  <c r="AK59" i="3"/>
  <c r="AL59" i="3" s="1"/>
  <c r="I58" i="3"/>
  <c r="W49" i="3"/>
  <c r="V59" i="3"/>
  <c r="AG49" i="3"/>
  <c r="AA59" i="3"/>
  <c r="H49" i="3"/>
  <c r="G59" i="3"/>
  <c r="H59" i="3" s="1"/>
  <c r="S49" i="3"/>
  <c r="AE59" i="3"/>
  <c r="AH58" i="3"/>
  <c r="AL42" i="3"/>
  <c r="AB43" i="3"/>
  <c r="W42" i="3"/>
  <c r="I45" i="3"/>
  <c r="Q49" i="3"/>
  <c r="Y49" i="3"/>
  <c r="AB49" i="3" s="1"/>
  <c r="AO49" i="3"/>
  <c r="W50" i="3"/>
  <c r="B48" i="5"/>
  <c r="D48" i="5" s="1"/>
  <c r="X42" i="3"/>
  <c r="AL43" i="3"/>
  <c r="AP49" i="3"/>
  <c r="X50" i="3"/>
  <c r="P58" i="3"/>
  <c r="S58" i="3" s="1"/>
  <c r="I42" i="3"/>
  <c r="AQ45" i="3"/>
  <c r="AG46" i="3"/>
  <c r="W47" i="3"/>
  <c r="M48" i="3"/>
  <c r="AG50" i="3"/>
  <c r="W51" i="3"/>
  <c r="M52" i="3"/>
  <c r="AQ53" i="3"/>
  <c r="AG54" i="3"/>
  <c r="W55" i="3"/>
  <c r="M56" i="3"/>
  <c r="AQ57" i="3"/>
  <c r="Q58" i="3"/>
  <c r="R58" i="3" s="1"/>
  <c r="Y58" i="3"/>
  <c r="AB58" i="3" s="1"/>
  <c r="AO58" i="3"/>
  <c r="AR58" i="3" s="1"/>
  <c r="AH50" i="3"/>
  <c r="J58" i="3"/>
  <c r="M58" i="3" s="1"/>
  <c r="Z58" i="3"/>
  <c r="AP58" i="3"/>
  <c r="AQ58" i="3" s="1"/>
  <c r="S42" i="3"/>
  <c r="AG43" i="3"/>
  <c r="AH42" i="3"/>
  <c r="AB42" i="3"/>
  <c r="R43" i="3"/>
  <c r="AF59" i="3" l="1"/>
  <c r="AG59" i="3" s="1"/>
  <c r="AH59" i="3"/>
  <c r="D59" i="3"/>
  <c r="P59" i="3"/>
  <c r="S59" i="3" s="1"/>
  <c r="T59" i="3"/>
  <c r="X59" i="3" s="1"/>
  <c r="AC58" i="3"/>
  <c r="AN59" i="3"/>
  <c r="AC49" i="3"/>
  <c r="Z59" i="3"/>
  <c r="N58" i="3"/>
  <c r="AO59" i="3"/>
  <c r="AR49" i="3"/>
  <c r="Y59" i="3"/>
  <c r="AB59" i="3" s="1"/>
  <c r="J59" i="3"/>
  <c r="M59" i="3" s="1"/>
  <c r="Q59" i="3"/>
  <c r="R59" i="3" s="1"/>
  <c r="R49" i="3"/>
  <c r="AP59" i="3"/>
  <c r="AQ49" i="3"/>
  <c r="AR59" i="3" l="1"/>
  <c r="AQ59" i="3"/>
  <c r="W59" i="3"/>
  <c r="N59" i="3"/>
  <c r="AC59" i="3"/>
</calcChain>
</file>

<file path=xl/sharedStrings.xml><?xml version="1.0" encoding="utf-8"?>
<sst xmlns="http://schemas.openxmlformats.org/spreadsheetml/2006/main" count="878" uniqueCount="162">
  <si>
    <t>fecha</t>
  </si>
  <si>
    <t>país</t>
  </si>
  <si>
    <t>desconto</t>
  </si>
  <si>
    <t>tarjeta</t>
  </si>
  <si>
    <t>cajas</t>
  </si>
  <si>
    <t>total</t>
  </si>
  <si>
    <t>nota</t>
  </si>
  <si>
    <t>Desconocido</t>
  </si>
  <si>
    <t>Alemania</t>
  </si>
  <si>
    <t>España</t>
  </si>
  <si>
    <t>Gran Bretaña</t>
  </si>
  <si>
    <t>Islas Canarias</t>
  </si>
  <si>
    <t>Francia</t>
  </si>
  <si>
    <t>Países Bajos</t>
  </si>
  <si>
    <t>Italia</t>
  </si>
  <si>
    <t>EE.UU.</t>
  </si>
  <si>
    <t>Otro</t>
  </si>
  <si>
    <t>Europa</t>
  </si>
  <si>
    <t>Suiza</t>
  </si>
  <si>
    <t>Belgia</t>
  </si>
  <si>
    <t>Suecia</t>
  </si>
  <si>
    <t>id</t>
  </si>
  <si>
    <t>nombre</t>
  </si>
  <si>
    <t>precio</t>
  </si>
  <si>
    <t>Galletas a la carta - 10</t>
  </si>
  <si>
    <t>Galletas a la carta - 20</t>
  </si>
  <si>
    <t>Galletas a la carta - 30</t>
  </si>
  <si>
    <t>Basic bag pequeña - Frutas</t>
  </si>
  <si>
    <t>Basic bag pequeña - Canarias</t>
  </si>
  <si>
    <t>Basic bag pequeña - Chocolate</t>
  </si>
  <si>
    <t>Basic bag pequeña - Clasica</t>
  </si>
  <si>
    <t>Basic bag grande - Frutas</t>
  </si>
  <si>
    <t>Basic bag grande - Canarias</t>
  </si>
  <si>
    <t>Basic bag grande - Chocolate</t>
  </si>
  <si>
    <t>Basic bag grande - Clásica</t>
  </si>
  <si>
    <t>Cube pequeña - Frutas</t>
  </si>
  <si>
    <t>Cube pequeña - Canarias</t>
  </si>
  <si>
    <t>Cube pequeña - Chocolate</t>
  </si>
  <si>
    <t>Cube pequeña - Clásica</t>
  </si>
  <si>
    <t>Cube grande - Frutas</t>
  </si>
  <si>
    <t>Cube grande - Canarias</t>
  </si>
  <si>
    <t>Cube grande - Chocolate</t>
  </si>
  <si>
    <t>Cube grande - Clásica</t>
  </si>
  <si>
    <t>Pyramid - Frutas</t>
  </si>
  <si>
    <t>Pyramid - Canarias</t>
  </si>
  <si>
    <t>Pyramid - Chocolate</t>
  </si>
  <si>
    <t>Pyramid - Clásica</t>
  </si>
  <si>
    <t>Elegant box 1 verde - Chocolate</t>
  </si>
  <si>
    <t>Elegant box 1 verde - Baño de chocolate</t>
  </si>
  <si>
    <t>Elegant box 1 crema - Frutas tropicales</t>
  </si>
  <si>
    <t>Elegant box 1 crema - Sabores de Canarias</t>
  </si>
  <si>
    <t>Elegant box 2 verde - Chocolate</t>
  </si>
  <si>
    <t>Elegant box 2 verde - Baño de chocolate</t>
  </si>
  <si>
    <t>Elegant box 2 verde - Excelencia</t>
  </si>
  <si>
    <t>Elegant box 2 crema - Frutas tropicales</t>
  </si>
  <si>
    <t>Elegant box 2 crema - Sabores de Canarias</t>
  </si>
  <si>
    <t>Elegant box 2 crema - Clásica</t>
  </si>
  <si>
    <t>Elegant box 3 verde - Chocolate</t>
  </si>
  <si>
    <t>Elegant box 3 verde - Baño de chocolate</t>
  </si>
  <si>
    <t>Elegant box 3 verde - Excelencia</t>
  </si>
  <si>
    <t>Elegant box 3 crema - Frutas tropicales</t>
  </si>
  <si>
    <t>Elegant box 3 crema - Sabores de Canarias</t>
  </si>
  <si>
    <t>Elegant box 3 crema - Clásica</t>
  </si>
  <si>
    <t>Strelitzia box - Sabores de Canarias</t>
  </si>
  <si>
    <t>Mango box - Excelencia</t>
  </si>
  <si>
    <t>Plumeria box - Excelencia</t>
  </si>
  <si>
    <t>Galleta individual</t>
  </si>
  <si>
    <t>Surfero Aythami</t>
  </si>
  <si>
    <t>Cube Box pequeño - vegano</t>
  </si>
  <si>
    <t>Cube box grande - vegano</t>
  </si>
  <si>
    <t>Elegant box 1 verde - vegano</t>
  </si>
  <si>
    <t>Elegant box 1 crema - vegano</t>
  </si>
  <si>
    <t>Strelitzia box - vegano</t>
  </si>
  <si>
    <t>Galletas a la Carta 18 - vegano</t>
  </si>
  <si>
    <t>Mango Box - vegano</t>
  </si>
  <si>
    <t>Basic bag pequeña - GRATIS</t>
  </si>
  <si>
    <t>Bolsa Merienda</t>
  </si>
  <si>
    <t>Tot. Nr Clientes</t>
  </si>
  <si>
    <t>Avg. Nr Clientes</t>
  </si>
  <si>
    <t>Tot. € facturado</t>
  </si>
  <si>
    <t>Avg. € facturado</t>
  </si>
  <si>
    <t>Tot. Nr. Unidades vendidas</t>
  </si>
  <si>
    <t>Nr. Medio unidad comprada/cliente</t>
  </si>
  <si>
    <t>Gasto € medio/cliente</t>
  </si>
  <si>
    <t>Avg. Nr. Unidades vendidas</t>
  </si>
  <si>
    <t>09:00-10:00</t>
  </si>
  <si>
    <t>10:00-11:00</t>
  </si>
  <si>
    <t>11:00-12:00</t>
  </si>
  <si>
    <t>12:00-13:00</t>
  </si>
  <si>
    <t>13:00-14:00</t>
  </si>
  <si>
    <t>14:00-15:00</t>
  </si>
  <si>
    <t>15:00-16:00</t>
  </si>
  <si>
    <t>Mañana</t>
  </si>
  <si>
    <t>16:00-17:00</t>
  </si>
  <si>
    <t>17:00-18:00</t>
  </si>
  <si>
    <t>18:00-19:00</t>
  </si>
  <si>
    <t>19:00-20:00</t>
  </si>
  <si>
    <t>20:00-21:00</t>
  </si>
  <si>
    <t>21:00-22:00</t>
  </si>
  <si>
    <t>22:00-23:00</t>
  </si>
  <si>
    <t>23:00-24:00</t>
  </si>
  <si>
    <t>Tarde</t>
  </si>
  <si>
    <t>Nacionalidad</t>
  </si>
  <si>
    <t>Nr. Clientes</t>
  </si>
  <si>
    <t>Tot. € gasto</t>
  </si>
  <si>
    <t>Tot. Nr unidades compradas</t>
  </si>
  <si>
    <t>Nr. Medio unidades/clientes</t>
  </si>
  <si>
    <t>Gasto € medio/clientes</t>
  </si>
  <si>
    <t>Extranjeros en Canarias</t>
  </si>
  <si>
    <t>Noruega</t>
  </si>
  <si>
    <t>Austria</t>
  </si>
  <si>
    <t>Asia</t>
  </si>
  <si>
    <t>China</t>
  </si>
  <si>
    <t>Japan</t>
  </si>
  <si>
    <t>Korea</t>
  </si>
  <si>
    <t>India</t>
  </si>
  <si>
    <t>America</t>
  </si>
  <si>
    <t>Sur-America</t>
  </si>
  <si>
    <t>Total</t>
  </si>
  <si>
    <t>Carta 10</t>
  </si>
  <si>
    <t>Carta 20</t>
  </si>
  <si>
    <t>Carta 30</t>
  </si>
  <si>
    <t>Basic Bag pequeño</t>
  </si>
  <si>
    <t>Basic Bag grande</t>
  </si>
  <si>
    <t>Cube box pequeño</t>
  </si>
  <si>
    <t>Cube box grande</t>
  </si>
  <si>
    <t>Pyramid box</t>
  </si>
  <si>
    <t>Elegant box 1</t>
  </si>
  <si>
    <t>Elegant box 2</t>
  </si>
  <si>
    <t>Elegant box 3</t>
  </si>
  <si>
    <t>Strelitzia</t>
  </si>
  <si>
    <t>Mango</t>
  </si>
  <si>
    <t>Plumerica</t>
  </si>
  <si>
    <t>Galleta</t>
  </si>
  <si>
    <t>Basic bag g</t>
  </si>
  <si>
    <t>Cube box p</t>
  </si>
  <si>
    <t>Cube box g</t>
  </si>
  <si>
    <t>Ele verde 1</t>
  </si>
  <si>
    <t>Ele crema 1</t>
  </si>
  <si>
    <t>Carta 18</t>
  </si>
  <si>
    <t>Basic bag p</t>
  </si>
  <si>
    <t>Facturado €</t>
  </si>
  <si>
    <t>Cash</t>
  </si>
  <si>
    <t>Card</t>
  </si>
  <si>
    <t>Mix</t>
  </si>
  <si>
    <t>Frutas</t>
  </si>
  <si>
    <t>Canarias</t>
  </si>
  <si>
    <t>Chocolate</t>
  </si>
  <si>
    <t>Clásica</t>
  </si>
  <si>
    <t>Baño</t>
  </si>
  <si>
    <t>Excelencia</t>
  </si>
  <si>
    <t>surtido</t>
  </si>
  <si>
    <t>Aythami</t>
  </si>
  <si>
    <t>vegano</t>
  </si>
  <si>
    <t>gratis</t>
  </si>
  <si>
    <t>Merienda</t>
  </si>
  <si>
    <t>Polonia</t>
  </si>
  <si>
    <t>África</t>
  </si>
  <si>
    <t>Portugal</t>
  </si>
  <si>
    <t>Dinamarca</t>
  </si>
  <si>
    <t>Japón</t>
  </si>
  <si>
    <t>Corea del sur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</si>
</sst>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.00\ [$€-C0A];[Red]\-#,##0.00\ [$€-C0A]"/>
    <numFmt numFmtId="165" formatCode="yyyy\-mm\-dd\ h:mm:ss"/>
    <numFmt numFmtId="166" formatCode="dd/mm/yy"/>
    <numFmt numFmtId="167" formatCode="dddd"/>
    <numFmt numFmtId="168" formatCode="mmm\-yy"/>
    <numFmt numFmtId="169" formatCode="yyyy\-mm\-dd"/>
    <numFmt numFmtId="171" formatCode="yyyy"/>
  </numFmts>
  <fonts count="3" x14ac:knownFonts="1">
    <font>
      <sz val="10"/>
      <color rgb="FF000000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0"/>
      <color rgb="FFEEEEE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EEEEEE"/>
        <bgColor rgb="FFFFFFCC"/>
      </patternFill>
    </fill>
  </fills>
  <borders count="11">
    <border>
      <left/>
      <right/>
      <top/>
      <bottom/>
      <diagonal/>
    </border>
    <border>
      <left style="hair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Font="1" applyBorder="1" applyAlignment="1">
      <alignment horizontal="center"/>
    </xf>
    <xf numFmtId="167" fontId="1" fillId="0" borderId="3" xfId="0" applyNumberFormat="1" applyFont="1" applyBorder="1" applyAlignment="1">
      <alignment horizontal="center"/>
    </xf>
    <xf numFmtId="167" fontId="1" fillId="0" borderId="1" xfId="0" applyNumberFormat="1" applyFont="1" applyBorder="1" applyAlignment="1">
      <alignment horizontal="center"/>
    </xf>
    <xf numFmtId="167" fontId="1" fillId="0" borderId="2" xfId="0" applyNumberFormat="1" applyFont="1" applyBorder="1" applyAlignment="1">
      <alignment horizontal="center"/>
    </xf>
    <xf numFmtId="0" fontId="0" fillId="0" borderId="0" xfId="0" applyAlignment="1"/>
    <xf numFmtId="164" fontId="0" fillId="0" borderId="0" xfId="0" applyNumberFormat="1" applyAlignment="1"/>
    <xf numFmtId="165" fontId="0" fillId="0" borderId="0" xfId="0" applyNumberFormat="1"/>
    <xf numFmtId="166" fontId="0" fillId="0" borderId="0" xfId="0" applyNumberFormat="1" applyAlignment="1"/>
    <xf numFmtId="0" fontId="0" fillId="2" borderId="0" xfId="0" applyFill="1" applyAlignment="1"/>
    <xf numFmtId="2" fontId="0" fillId="0" borderId="1" xfId="0" applyNumberFormat="1" applyBorder="1" applyAlignment="1"/>
    <xf numFmtId="2" fontId="0" fillId="0" borderId="0" xfId="0" applyNumberFormat="1" applyAlignmen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vertical="center" wrapText="1"/>
    </xf>
    <xf numFmtId="168" fontId="1" fillId="0" borderId="0" xfId="0" applyNumberFormat="1" applyFont="1" applyAlignment="1"/>
    <xf numFmtId="0" fontId="0" fillId="0" borderId="0" xfId="0" applyBorder="1" applyAlignment="1">
      <alignment horizontal="center" vertical="center" wrapText="1"/>
    </xf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 applyAlignment="1">
      <alignment horizontal="center" vertical="center" wrapText="1"/>
    </xf>
    <xf numFmtId="0" fontId="0" fillId="0" borderId="0" xfId="0" applyFont="1" applyBorder="1" applyAlignment="1"/>
    <xf numFmtId="0" fontId="0" fillId="2" borderId="4" xfId="0" applyFill="1" applyBorder="1" applyAlignment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0" xfId="0" applyNumberFormat="1" applyBorder="1" applyAlignment="1"/>
    <xf numFmtId="2" fontId="0" fillId="0" borderId="1" xfId="0" applyNumberFormat="1" applyBorder="1" applyAlignment="1">
      <alignment horizontal="center"/>
    </xf>
    <xf numFmtId="0" fontId="0" fillId="3" borderId="0" xfId="0" applyFont="1" applyFill="1" applyBorder="1" applyAlignment="1"/>
    <xf numFmtId="0" fontId="0" fillId="3" borderId="4" xfId="0" applyFill="1" applyBorder="1" applyAlignment="1"/>
    <xf numFmtId="0" fontId="0" fillId="3" borderId="0" xfId="0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164" fontId="0" fillId="3" borderId="0" xfId="0" applyNumberFormat="1" applyFill="1" applyBorder="1" applyAlignment="1"/>
    <xf numFmtId="2" fontId="0" fillId="3" borderId="1" xfId="0" applyNumberFormat="1" applyFill="1" applyBorder="1" applyAlignment="1">
      <alignment horizontal="center"/>
    </xf>
    <xf numFmtId="0" fontId="0" fillId="3" borderId="0" xfId="0" applyFill="1"/>
    <xf numFmtId="0" fontId="0" fillId="2" borderId="0" xfId="0" applyFill="1" applyBorder="1" applyAlignment="1"/>
    <xf numFmtId="0" fontId="0" fillId="0" borderId="0" xfId="0" applyBorder="1" applyAlignment="1"/>
    <xf numFmtId="0" fontId="0" fillId="0" borderId="0" xfId="0" applyBorder="1"/>
    <xf numFmtId="0" fontId="0" fillId="3" borderId="6" xfId="0" applyFill="1" applyBorder="1" applyAlignment="1"/>
    <xf numFmtId="0" fontId="0" fillId="3" borderId="7" xfId="0" applyFill="1" applyBorder="1" applyAlignment="1">
      <alignment horizontal="center"/>
    </xf>
    <xf numFmtId="2" fontId="0" fillId="3" borderId="7" xfId="0" applyNumberFormat="1" applyFill="1" applyBorder="1" applyAlignment="1">
      <alignment horizontal="center"/>
    </xf>
    <xf numFmtId="164" fontId="0" fillId="3" borderId="7" xfId="0" applyNumberFormat="1" applyFill="1" applyBorder="1" applyAlignment="1">
      <alignment horizontal="center"/>
    </xf>
    <xf numFmtId="0" fontId="0" fillId="3" borderId="7" xfId="0" applyFill="1" applyBorder="1" applyAlignment="1"/>
    <xf numFmtId="0" fontId="0" fillId="3" borderId="7" xfId="0" applyFill="1" applyBorder="1"/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/>
    <xf numFmtId="164" fontId="0" fillId="0" borderId="8" xfId="0" applyNumberFormat="1" applyBorder="1" applyAlignment="1">
      <alignment horizontal="center"/>
    </xf>
    <xf numFmtId="164" fontId="0" fillId="0" borderId="8" xfId="0" applyNumberFormat="1" applyBorder="1" applyAlignment="1"/>
    <xf numFmtId="0" fontId="0" fillId="0" borderId="8" xfId="0" applyBorder="1"/>
    <xf numFmtId="0" fontId="0" fillId="0" borderId="8" xfId="0" applyBorder="1" applyAlignment="1"/>
    <xf numFmtId="0" fontId="0" fillId="0" borderId="8" xfId="0" applyBorder="1" applyAlignment="1">
      <alignment horizontal="center"/>
    </xf>
    <xf numFmtId="2" fontId="0" fillId="0" borderId="8" xfId="0" applyNumberFormat="1" applyBorder="1" applyAlignment="1"/>
    <xf numFmtId="0" fontId="0" fillId="0" borderId="10" xfId="0" applyBorder="1" applyAlignment="1"/>
    <xf numFmtId="168" fontId="1" fillId="0" borderId="10" xfId="0" applyNumberFormat="1" applyFont="1" applyBorder="1" applyAlignment="1"/>
    <xf numFmtId="0" fontId="1" fillId="0" borderId="0" xfId="0" applyFont="1" applyAlignment="1"/>
    <xf numFmtId="168" fontId="1" fillId="3" borderId="0" xfId="0" applyNumberFormat="1" applyFont="1" applyFill="1" applyAlignment="1"/>
    <xf numFmtId="164" fontId="0" fillId="3" borderId="0" xfId="0" applyNumberFormat="1" applyFill="1" applyAlignment="1"/>
    <xf numFmtId="0" fontId="0" fillId="3" borderId="0" xfId="0" applyFill="1" applyAlignment="1"/>
    <xf numFmtId="169" fontId="0" fillId="0" borderId="0" xfId="0" applyNumberFormat="1" applyAlignment="1"/>
    <xf numFmtId="165" fontId="0" fillId="0" borderId="0" xfId="0" applyNumberFormat="1" applyAlignment="1"/>
    <xf numFmtId="0" fontId="0" fillId="0" borderId="10" xfId="0" applyBorder="1" applyAlignment="1">
      <alignment horizontal="center" vertical="center" wrapText="1"/>
    </xf>
    <xf numFmtId="171" fontId="1" fillId="0" borderId="10" xfId="0" applyNumberFormat="1" applyFont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17"/>
  <sheetViews>
    <sheetView tabSelected="1" zoomScale="120" zoomScaleNormal="120" workbookViewId="0">
      <pane xSplit="1" ySplit="1" topLeftCell="B497" activePane="bottomRight" state="frozen"/>
      <selection pane="topRight" activeCell="B1" sqref="B1"/>
      <selection pane="bottomLeft" activeCell="A2" sqref="A2"/>
      <selection pane="bottomRight" activeCell="B515" sqref="B515"/>
    </sheetView>
  </sheetViews>
  <sheetFormatPr baseColWidth="10" defaultRowHeight="12.75" x14ac:dyDescent="0.2"/>
  <cols>
    <col min="1" max="1" width="20.5703125" style="5" customWidth="1"/>
    <col min="2" max="2" width="21.140625" style="5" bestFit="1" customWidth="1"/>
    <col min="3" max="3" width="8.5703125" style="5" customWidth="1"/>
    <col min="4" max="5" width="6.140625" style="5" customWidth="1"/>
    <col min="6" max="6" width="11.5703125" style="6" customWidth="1"/>
    <col min="7" max="7" width="23.42578125" style="5" customWidth="1"/>
    <col min="8" max="1025" width="6.140625" style="5" customWidth="1"/>
    <col min="1026" max="16384" width="11.42578125" style="5"/>
  </cols>
  <sheetData>
    <row r="1" spans="1:73" ht="12.7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  <c r="H1" s="5">
        <v>1</v>
      </c>
      <c r="I1" s="5">
        <v>2</v>
      </c>
      <c r="J1" s="5">
        <v>3</v>
      </c>
      <c r="K1" s="5">
        <v>4</v>
      </c>
      <c r="L1" s="5">
        <v>5</v>
      </c>
      <c r="M1" s="5">
        <v>6</v>
      </c>
      <c r="N1" s="5">
        <v>7</v>
      </c>
      <c r="O1" s="5">
        <v>8</v>
      </c>
      <c r="P1" s="5">
        <v>9</v>
      </c>
      <c r="Q1" s="5">
        <v>10</v>
      </c>
      <c r="R1" s="5">
        <v>11</v>
      </c>
      <c r="S1" s="5">
        <v>12</v>
      </c>
      <c r="T1" s="5">
        <v>13</v>
      </c>
      <c r="U1" s="5">
        <v>14</v>
      </c>
      <c r="V1" s="5">
        <v>15</v>
      </c>
      <c r="W1" s="5">
        <v>16</v>
      </c>
      <c r="X1" s="5">
        <v>17</v>
      </c>
      <c r="Y1" s="5">
        <v>18</v>
      </c>
      <c r="Z1" s="5">
        <v>19</v>
      </c>
      <c r="AA1" s="5">
        <v>20</v>
      </c>
      <c r="AB1" s="5">
        <v>21</v>
      </c>
      <c r="AC1" s="5">
        <v>22</v>
      </c>
      <c r="AD1" s="5">
        <v>23</v>
      </c>
      <c r="AE1" s="5">
        <v>24</v>
      </c>
      <c r="AF1" s="5">
        <v>25</v>
      </c>
      <c r="AG1" s="5">
        <v>26</v>
      </c>
      <c r="AH1" s="5">
        <v>27</v>
      </c>
      <c r="AI1" s="5">
        <v>28</v>
      </c>
      <c r="AJ1" s="5">
        <v>29</v>
      </c>
      <c r="AK1" s="5">
        <v>30</v>
      </c>
      <c r="AL1" s="5">
        <v>31</v>
      </c>
      <c r="AM1" s="5">
        <v>32</v>
      </c>
      <c r="AN1" s="5">
        <v>33</v>
      </c>
      <c r="AO1" s="5">
        <v>34</v>
      </c>
      <c r="AP1" s="5">
        <v>35</v>
      </c>
      <c r="AQ1" s="5">
        <v>36</v>
      </c>
      <c r="AR1" s="5">
        <v>37</v>
      </c>
      <c r="AS1" s="5">
        <v>38</v>
      </c>
      <c r="AT1" s="5">
        <v>39</v>
      </c>
      <c r="AU1" s="5">
        <v>40</v>
      </c>
      <c r="AV1" s="5">
        <v>41</v>
      </c>
      <c r="AW1" s="5">
        <v>42</v>
      </c>
      <c r="AX1" s="5">
        <v>43</v>
      </c>
      <c r="AY1" s="5">
        <v>44</v>
      </c>
      <c r="AZ1" s="5">
        <v>45</v>
      </c>
      <c r="BA1" s="5">
        <v>46</v>
      </c>
      <c r="BB1" s="5">
        <v>47</v>
      </c>
      <c r="BC1" s="5">
        <v>48</v>
      </c>
      <c r="BD1" s="5">
        <v>49</v>
      </c>
      <c r="BE1" s="5">
        <v>50</v>
      </c>
      <c r="BF1" s="5">
        <v>51</v>
      </c>
      <c r="BG1" s="5">
        <v>52</v>
      </c>
      <c r="BH1" s="5">
        <v>53</v>
      </c>
      <c r="BI1" s="5">
        <v>54</v>
      </c>
      <c r="BJ1" s="5">
        <v>55</v>
      </c>
      <c r="BK1" s="5">
        <v>56</v>
      </c>
      <c r="BL1" s="5">
        <v>57</v>
      </c>
      <c r="BM1" s="5">
        <v>58</v>
      </c>
      <c r="BN1" s="5">
        <v>59</v>
      </c>
      <c r="BO1" s="5">
        <v>60</v>
      </c>
      <c r="BP1" s="5">
        <v>61</v>
      </c>
      <c r="BQ1" s="5">
        <v>62</v>
      </c>
      <c r="BR1" s="5">
        <v>63</v>
      </c>
      <c r="BS1" s="5">
        <v>64</v>
      </c>
      <c r="BT1" s="5">
        <v>65</v>
      </c>
      <c r="BU1" s="5">
        <v>66</v>
      </c>
    </row>
    <row r="2" spans="1:73" ht="12.75" customHeight="1" x14ac:dyDescent="0.2">
      <c r="A2" s="61">
        <v>42541.458333333299</v>
      </c>
      <c r="B2" s="5" t="s">
        <v>7</v>
      </c>
      <c r="C2" s="5">
        <v>0</v>
      </c>
      <c r="D2" s="5">
        <v>0</v>
      </c>
      <c r="E2" s="5">
        <v>1</v>
      </c>
      <c r="F2" s="6">
        <v>15.95</v>
      </c>
      <c r="AS2" s="5">
        <v>1</v>
      </c>
    </row>
    <row r="3" spans="1:73" ht="12.75" customHeight="1" x14ac:dyDescent="0.2">
      <c r="A3" s="61">
        <v>42541.479166666701</v>
      </c>
      <c r="B3" s="5" t="s">
        <v>7</v>
      </c>
      <c r="C3" s="5">
        <v>0</v>
      </c>
      <c r="D3" s="5">
        <v>0</v>
      </c>
      <c r="E3" s="5">
        <v>1</v>
      </c>
      <c r="F3" s="6">
        <v>9.9499999999999993</v>
      </c>
      <c r="AL3" s="5">
        <v>1</v>
      </c>
    </row>
    <row r="4" spans="1:73" ht="12.75" customHeight="1" x14ac:dyDescent="0.2">
      <c r="A4" s="61">
        <v>42541.569444444503</v>
      </c>
      <c r="B4" s="5" t="s">
        <v>7</v>
      </c>
      <c r="C4" s="5">
        <v>0</v>
      </c>
      <c r="D4" s="5">
        <v>0</v>
      </c>
      <c r="E4" s="5">
        <v>1</v>
      </c>
      <c r="F4" s="6">
        <v>18.95</v>
      </c>
      <c r="BJ4" s="5">
        <v>1</v>
      </c>
    </row>
    <row r="5" spans="1:73" ht="12.75" customHeight="1" x14ac:dyDescent="0.2">
      <c r="A5" s="61">
        <v>42541.756944444503</v>
      </c>
      <c r="B5" s="5" t="s">
        <v>7</v>
      </c>
      <c r="C5" s="5">
        <v>0</v>
      </c>
      <c r="D5" s="5">
        <v>0</v>
      </c>
      <c r="E5" s="5">
        <v>3</v>
      </c>
      <c r="F5" s="6">
        <v>25.85</v>
      </c>
      <c r="I5" s="5">
        <v>1</v>
      </c>
      <c r="N5" s="5">
        <v>2</v>
      </c>
    </row>
    <row r="6" spans="1:73" ht="12.75" customHeight="1" x14ac:dyDescent="0.2">
      <c r="A6" s="61">
        <v>42542.458333333299</v>
      </c>
      <c r="B6" s="5" t="s">
        <v>7</v>
      </c>
      <c r="C6" s="5">
        <v>0</v>
      </c>
      <c r="D6" s="5">
        <v>0</v>
      </c>
      <c r="E6" s="5">
        <v>2</v>
      </c>
      <c r="F6" s="6">
        <v>27.9</v>
      </c>
      <c r="BG6" s="5">
        <v>2</v>
      </c>
    </row>
    <row r="7" spans="1:73" ht="12.75" customHeight="1" x14ac:dyDescent="0.2">
      <c r="A7" s="61">
        <v>42542.493055555598</v>
      </c>
      <c r="B7" s="5" t="s">
        <v>7</v>
      </c>
      <c r="C7" s="5">
        <v>0</v>
      </c>
      <c r="D7" s="5">
        <v>0</v>
      </c>
      <c r="E7" s="5">
        <v>1</v>
      </c>
      <c r="F7" s="6">
        <v>21.95</v>
      </c>
      <c r="J7" s="5">
        <v>1</v>
      </c>
    </row>
    <row r="8" spans="1:73" ht="12.75" customHeight="1" x14ac:dyDescent="0.2">
      <c r="A8" s="61">
        <v>42542.826388888898</v>
      </c>
      <c r="B8" s="5" t="s">
        <v>7</v>
      </c>
      <c r="C8" s="5">
        <v>0</v>
      </c>
      <c r="D8" s="5">
        <v>0</v>
      </c>
      <c r="E8" s="5">
        <v>2</v>
      </c>
      <c r="F8" s="6">
        <v>43.9</v>
      </c>
      <c r="J8" s="5">
        <v>2</v>
      </c>
    </row>
    <row r="9" spans="1:73" ht="12.75" customHeight="1" x14ac:dyDescent="0.2">
      <c r="A9" s="61">
        <v>42542.833333333299</v>
      </c>
      <c r="B9" s="5" t="s">
        <v>7</v>
      </c>
      <c r="C9" s="5">
        <v>0</v>
      </c>
      <c r="D9" s="5">
        <v>0</v>
      </c>
      <c r="E9" s="5">
        <v>1</v>
      </c>
      <c r="F9" s="6">
        <v>8.9499999999999993</v>
      </c>
      <c r="H9" s="5">
        <v>1</v>
      </c>
    </row>
    <row r="10" spans="1:73" ht="12.75" customHeight="1" x14ac:dyDescent="0.2">
      <c r="A10" s="61">
        <v>42542.84375</v>
      </c>
      <c r="B10" s="5" t="s">
        <v>7</v>
      </c>
      <c r="C10" s="5">
        <v>0</v>
      </c>
      <c r="D10" s="5">
        <v>0</v>
      </c>
      <c r="E10" s="5">
        <v>1</v>
      </c>
      <c r="F10" s="6">
        <v>8.9499999999999993</v>
      </c>
      <c r="H10" s="5">
        <v>1</v>
      </c>
    </row>
    <row r="11" spans="1:73" ht="12.75" customHeight="1" x14ac:dyDescent="0.2">
      <c r="A11" s="61">
        <v>42542.875</v>
      </c>
      <c r="B11" s="5" t="s">
        <v>7</v>
      </c>
      <c r="C11" s="5">
        <v>0</v>
      </c>
      <c r="D11" s="5">
        <v>0</v>
      </c>
      <c r="E11" s="5">
        <v>1</v>
      </c>
      <c r="F11" s="6">
        <v>15.95</v>
      </c>
      <c r="I11" s="5">
        <v>1</v>
      </c>
    </row>
    <row r="12" spans="1:73" ht="12.75" customHeight="1" x14ac:dyDescent="0.2">
      <c r="A12" s="61">
        <v>42542.876388888901</v>
      </c>
      <c r="B12" s="5" t="s">
        <v>7</v>
      </c>
      <c r="C12" s="5">
        <v>0</v>
      </c>
      <c r="D12" s="5">
        <v>0</v>
      </c>
      <c r="E12" s="5">
        <v>2</v>
      </c>
      <c r="F12" s="6">
        <v>15.9</v>
      </c>
      <c r="V12" s="5">
        <v>1</v>
      </c>
      <c r="W12" s="5">
        <v>1</v>
      </c>
    </row>
    <row r="13" spans="1:73" ht="12.75" customHeight="1" x14ac:dyDescent="0.2">
      <c r="A13" s="61">
        <v>42542.902777777803</v>
      </c>
      <c r="B13" s="5" t="s">
        <v>7</v>
      </c>
      <c r="C13" s="5">
        <v>0</v>
      </c>
      <c r="D13" s="5">
        <v>0</v>
      </c>
      <c r="E13" s="5">
        <v>4</v>
      </c>
      <c r="F13" s="6">
        <v>31.8</v>
      </c>
      <c r="H13" s="5">
        <v>3</v>
      </c>
      <c r="L13" s="5">
        <v>1</v>
      </c>
    </row>
    <row r="14" spans="1:73" ht="12.75" customHeight="1" x14ac:dyDescent="0.2">
      <c r="A14" s="61">
        <v>42542.930555555497</v>
      </c>
      <c r="B14" s="5" t="s">
        <v>7</v>
      </c>
      <c r="C14" s="5">
        <v>0</v>
      </c>
      <c r="D14" s="5">
        <v>0</v>
      </c>
      <c r="E14" s="5">
        <v>1</v>
      </c>
      <c r="F14" s="6">
        <v>8.9499999999999993</v>
      </c>
      <c r="H14" s="5">
        <v>1</v>
      </c>
    </row>
    <row r="15" spans="1:73" ht="12.75" customHeight="1" x14ac:dyDescent="0.2">
      <c r="A15" s="61">
        <v>42543.4819444444</v>
      </c>
      <c r="B15" s="5" t="s">
        <v>8</v>
      </c>
      <c r="C15" s="5">
        <v>0</v>
      </c>
      <c r="D15" s="5">
        <v>0</v>
      </c>
      <c r="E15" s="5">
        <v>5</v>
      </c>
      <c r="F15" s="6">
        <v>20.8</v>
      </c>
      <c r="L15" s="5">
        <v>4</v>
      </c>
      <c r="BK15" s="5">
        <v>1</v>
      </c>
    </row>
    <row r="16" spans="1:73" ht="12.75" customHeight="1" x14ac:dyDescent="0.2">
      <c r="A16" s="61">
        <v>42543.482222222199</v>
      </c>
      <c r="B16" s="5" t="s">
        <v>9</v>
      </c>
      <c r="C16" s="5">
        <v>0</v>
      </c>
      <c r="D16" s="5">
        <v>0</v>
      </c>
      <c r="E16" s="5">
        <v>1</v>
      </c>
      <c r="F16" s="6">
        <v>8.9499999999999993</v>
      </c>
      <c r="H16" s="5">
        <v>1</v>
      </c>
    </row>
    <row r="17" spans="1:63" ht="12.75" customHeight="1" x14ac:dyDescent="0.2">
      <c r="A17" s="61">
        <v>42543.523252314801</v>
      </c>
      <c r="B17" s="5" t="s">
        <v>10</v>
      </c>
      <c r="C17" s="5">
        <v>0</v>
      </c>
      <c r="D17" s="5">
        <v>0</v>
      </c>
      <c r="E17" s="5">
        <v>2</v>
      </c>
      <c r="F17" s="6">
        <v>31.9</v>
      </c>
      <c r="AL17" s="5">
        <v>1</v>
      </c>
      <c r="BD17" s="5">
        <v>1</v>
      </c>
    </row>
    <row r="18" spans="1:63" ht="12.75" customHeight="1" x14ac:dyDescent="0.2">
      <c r="A18" s="61">
        <v>42543.5531597222</v>
      </c>
      <c r="B18" s="5" t="s">
        <v>10</v>
      </c>
      <c r="C18" s="5">
        <v>0</v>
      </c>
      <c r="D18" s="5">
        <v>0</v>
      </c>
      <c r="E18" s="5">
        <v>3</v>
      </c>
      <c r="F18" s="6">
        <v>25.85</v>
      </c>
      <c r="H18" s="5">
        <v>1</v>
      </c>
      <c r="AG18" s="5">
        <v>1</v>
      </c>
      <c r="AK18" s="5">
        <v>1</v>
      </c>
    </row>
    <row r="19" spans="1:63" ht="12.75" customHeight="1" x14ac:dyDescent="0.2">
      <c r="A19" s="61">
        <v>42543.5880555556</v>
      </c>
      <c r="B19" s="5" t="s">
        <v>9</v>
      </c>
      <c r="C19" s="5">
        <v>0</v>
      </c>
      <c r="D19" s="5">
        <v>0</v>
      </c>
      <c r="E19" s="5">
        <v>2</v>
      </c>
      <c r="F19" s="6">
        <v>31.9</v>
      </c>
      <c r="I19" s="5">
        <v>2</v>
      </c>
    </row>
    <row r="20" spans="1:63" ht="12.75" customHeight="1" x14ac:dyDescent="0.2">
      <c r="A20" s="61">
        <v>42543.773125</v>
      </c>
      <c r="B20" s="5" t="s">
        <v>10</v>
      </c>
      <c r="C20" s="5">
        <v>0</v>
      </c>
      <c r="D20" s="5">
        <v>0</v>
      </c>
      <c r="E20" s="5">
        <v>2</v>
      </c>
      <c r="F20" s="6">
        <v>43.9</v>
      </c>
      <c r="BA20" s="5">
        <v>2</v>
      </c>
    </row>
    <row r="21" spans="1:63" ht="12.75" customHeight="1" x14ac:dyDescent="0.2">
      <c r="A21" s="61">
        <v>42543.805625000001</v>
      </c>
      <c r="B21" s="5" t="s">
        <v>10</v>
      </c>
      <c r="C21" s="5">
        <v>0</v>
      </c>
      <c r="D21" s="5">
        <v>0</v>
      </c>
      <c r="E21" s="5">
        <v>2</v>
      </c>
      <c r="F21" s="6">
        <v>22.9</v>
      </c>
      <c r="H21" s="5">
        <v>1</v>
      </c>
      <c r="BI21" s="5">
        <v>1</v>
      </c>
    </row>
    <row r="22" spans="1:63" ht="12.75" customHeight="1" x14ac:dyDescent="0.2">
      <c r="A22" s="61">
        <v>42543.827199074098</v>
      </c>
      <c r="B22" s="5" t="s">
        <v>8</v>
      </c>
      <c r="C22" s="5">
        <v>0</v>
      </c>
      <c r="D22" s="5">
        <v>0</v>
      </c>
      <c r="E22" s="5">
        <v>1</v>
      </c>
      <c r="F22" s="6">
        <v>21.95</v>
      </c>
      <c r="J22" s="5">
        <v>1</v>
      </c>
    </row>
    <row r="23" spans="1:63" ht="12.75" customHeight="1" x14ac:dyDescent="0.2">
      <c r="A23" s="61">
        <v>42543.842858796299</v>
      </c>
      <c r="B23" s="5" t="s">
        <v>9</v>
      </c>
      <c r="C23" s="5">
        <v>0</v>
      </c>
      <c r="D23" s="5">
        <v>0</v>
      </c>
      <c r="E23" s="5">
        <v>1</v>
      </c>
      <c r="F23" s="6">
        <v>8.9499999999999993</v>
      </c>
      <c r="H23" s="5">
        <v>1</v>
      </c>
    </row>
    <row r="24" spans="1:63" ht="12.75" customHeight="1" x14ac:dyDescent="0.2">
      <c r="A24" s="61">
        <v>42543.851388888899</v>
      </c>
      <c r="B24" s="5" t="s">
        <v>7</v>
      </c>
      <c r="C24" s="5">
        <v>0</v>
      </c>
      <c r="D24" s="5">
        <v>0</v>
      </c>
      <c r="E24" s="5">
        <v>3</v>
      </c>
      <c r="F24" s="6">
        <v>6.95</v>
      </c>
      <c r="L24" s="5">
        <v>1</v>
      </c>
      <c r="BK24" s="5">
        <v>2</v>
      </c>
    </row>
    <row r="25" spans="1:63" ht="12.75" customHeight="1" x14ac:dyDescent="0.2">
      <c r="A25" s="61">
        <v>42543.8659722222</v>
      </c>
      <c r="B25" s="5" t="s">
        <v>7</v>
      </c>
      <c r="C25" s="5">
        <v>0</v>
      </c>
      <c r="D25" s="5">
        <v>0</v>
      </c>
      <c r="E25" s="5">
        <v>1</v>
      </c>
      <c r="F25" s="6">
        <v>4.95</v>
      </c>
      <c r="L25" s="5">
        <v>1</v>
      </c>
    </row>
    <row r="26" spans="1:63" ht="12.75" customHeight="1" x14ac:dyDescent="0.2">
      <c r="A26" s="61">
        <v>42544.490810185198</v>
      </c>
      <c r="B26" s="5" t="s">
        <v>8</v>
      </c>
      <c r="C26" s="5">
        <v>0</v>
      </c>
      <c r="D26" s="5">
        <v>0</v>
      </c>
      <c r="E26" s="5">
        <v>1</v>
      </c>
      <c r="F26" s="6">
        <v>18.95</v>
      </c>
      <c r="BJ26" s="5">
        <v>1</v>
      </c>
    </row>
    <row r="27" spans="1:63" ht="12.75" customHeight="1" x14ac:dyDescent="0.2">
      <c r="A27" s="61">
        <v>42544.549942129597</v>
      </c>
      <c r="B27" s="5" t="s">
        <v>8</v>
      </c>
      <c r="C27" s="5">
        <v>0</v>
      </c>
      <c r="D27" s="5">
        <v>0</v>
      </c>
      <c r="E27" s="5">
        <v>1</v>
      </c>
      <c r="F27" s="6">
        <v>9.9499999999999993</v>
      </c>
      <c r="AK27" s="5">
        <v>1</v>
      </c>
    </row>
    <row r="28" spans="1:63" ht="12.75" customHeight="1" x14ac:dyDescent="0.2">
      <c r="A28" s="61">
        <v>42544.550300925897</v>
      </c>
      <c r="B28" s="5" t="s">
        <v>8</v>
      </c>
      <c r="C28" s="5">
        <v>0</v>
      </c>
      <c r="D28" s="5">
        <v>0</v>
      </c>
      <c r="E28" s="5">
        <v>1</v>
      </c>
      <c r="F28" s="6">
        <v>7.95</v>
      </c>
      <c r="V28" s="5">
        <v>1</v>
      </c>
    </row>
    <row r="29" spans="1:63" ht="12.75" customHeight="1" x14ac:dyDescent="0.2">
      <c r="A29" s="61">
        <v>42544.604340277801</v>
      </c>
      <c r="B29" s="5" t="s">
        <v>11</v>
      </c>
      <c r="C29" s="5">
        <v>10</v>
      </c>
      <c r="D29" s="5">
        <v>0</v>
      </c>
      <c r="E29" s="5">
        <v>1</v>
      </c>
      <c r="F29" s="6">
        <v>17.05</v>
      </c>
      <c r="BJ29" s="5">
        <v>1</v>
      </c>
    </row>
    <row r="30" spans="1:63" ht="12.75" customHeight="1" x14ac:dyDescent="0.2">
      <c r="A30" s="61">
        <v>42544.604606481502</v>
      </c>
      <c r="B30" s="5" t="s">
        <v>11</v>
      </c>
      <c r="C30" s="5">
        <v>10</v>
      </c>
      <c r="D30" s="5">
        <v>1</v>
      </c>
      <c r="E30" s="5">
        <v>2</v>
      </c>
      <c r="F30" s="6">
        <v>19.7</v>
      </c>
      <c r="W30" s="5">
        <v>1</v>
      </c>
      <c r="BG30" s="5">
        <v>1</v>
      </c>
    </row>
    <row r="31" spans="1:63" ht="12.75" customHeight="1" x14ac:dyDescent="0.2">
      <c r="A31" s="61">
        <v>42544.757638888899</v>
      </c>
      <c r="B31" s="5" t="s">
        <v>12</v>
      </c>
      <c r="C31" s="5">
        <v>0</v>
      </c>
      <c r="D31" s="5">
        <v>0</v>
      </c>
      <c r="E31" s="5">
        <v>1</v>
      </c>
      <c r="F31" s="6">
        <v>13.95</v>
      </c>
      <c r="BG31" s="5">
        <v>1</v>
      </c>
    </row>
    <row r="32" spans="1:63" ht="12.75" customHeight="1" x14ac:dyDescent="0.2">
      <c r="A32" s="61">
        <v>42544.838194444397</v>
      </c>
      <c r="B32" s="5" t="s">
        <v>13</v>
      </c>
      <c r="C32" s="5">
        <v>0</v>
      </c>
      <c r="D32" s="5">
        <v>0</v>
      </c>
      <c r="E32" s="5">
        <v>4</v>
      </c>
      <c r="F32" s="6">
        <v>29.9</v>
      </c>
      <c r="BG32" s="5">
        <v>2</v>
      </c>
      <c r="BK32" s="5">
        <v>2</v>
      </c>
    </row>
    <row r="33" spans="1:62" ht="12.75" customHeight="1" x14ac:dyDescent="0.2">
      <c r="A33" s="61">
        <v>42544.868055555598</v>
      </c>
      <c r="B33" s="5" t="s">
        <v>8</v>
      </c>
      <c r="C33" s="5">
        <v>0</v>
      </c>
      <c r="D33" s="5">
        <v>0</v>
      </c>
      <c r="E33" s="5">
        <v>2</v>
      </c>
      <c r="F33" s="6">
        <v>19.899999999999999</v>
      </c>
      <c r="AK33" s="5">
        <v>2</v>
      </c>
    </row>
    <row r="34" spans="1:62" ht="12.75" customHeight="1" x14ac:dyDescent="0.2">
      <c r="A34" s="61">
        <v>42544.872222222199</v>
      </c>
      <c r="B34" s="5" t="s">
        <v>8</v>
      </c>
      <c r="C34" s="5">
        <v>0</v>
      </c>
      <c r="D34" s="5">
        <v>0</v>
      </c>
      <c r="E34" s="5">
        <v>2</v>
      </c>
      <c r="F34" s="6">
        <v>13.9</v>
      </c>
      <c r="AF34" s="5">
        <v>1</v>
      </c>
      <c r="AI34" s="5">
        <v>1</v>
      </c>
    </row>
    <row r="35" spans="1:62" ht="12.75" customHeight="1" x14ac:dyDescent="0.2">
      <c r="A35" s="61">
        <v>42545.4375</v>
      </c>
      <c r="B35" s="5" t="s">
        <v>7</v>
      </c>
      <c r="C35" s="5">
        <v>0</v>
      </c>
      <c r="D35" s="5">
        <v>0</v>
      </c>
      <c r="E35" s="5">
        <v>1</v>
      </c>
      <c r="F35" s="6">
        <v>9.9499999999999993</v>
      </c>
      <c r="AO35" s="5">
        <v>1</v>
      </c>
    </row>
    <row r="36" spans="1:62" ht="12.75" customHeight="1" x14ac:dyDescent="0.2">
      <c r="A36" s="61">
        <v>42545.479166666701</v>
      </c>
      <c r="B36" s="5" t="s">
        <v>7</v>
      </c>
      <c r="C36" s="5">
        <v>0</v>
      </c>
      <c r="D36" s="5">
        <v>0</v>
      </c>
      <c r="E36" s="5">
        <v>1</v>
      </c>
      <c r="F36" s="6">
        <v>8.9499999999999993</v>
      </c>
      <c r="H36" s="5">
        <v>1</v>
      </c>
    </row>
    <row r="37" spans="1:62" ht="12.75" customHeight="1" x14ac:dyDescent="0.2">
      <c r="A37" s="61">
        <v>42545.506944444503</v>
      </c>
      <c r="B37" s="5" t="s">
        <v>13</v>
      </c>
      <c r="C37" s="5">
        <v>0</v>
      </c>
      <c r="D37" s="5">
        <v>0</v>
      </c>
      <c r="E37" s="5">
        <v>2</v>
      </c>
      <c r="F37" s="6">
        <v>22.9</v>
      </c>
      <c r="I37" s="5">
        <v>1</v>
      </c>
      <c r="AF37" s="5">
        <v>1</v>
      </c>
    </row>
    <row r="38" spans="1:62" ht="12.75" customHeight="1" x14ac:dyDescent="0.2">
      <c r="A38" s="61">
        <v>42545.520833333299</v>
      </c>
      <c r="B38" s="5" t="s">
        <v>10</v>
      </c>
      <c r="C38" s="5">
        <v>0</v>
      </c>
      <c r="D38" s="5">
        <v>0</v>
      </c>
      <c r="E38" s="5">
        <v>1</v>
      </c>
      <c r="F38" s="6">
        <v>8.9499999999999993</v>
      </c>
      <c r="H38" s="5">
        <v>1</v>
      </c>
    </row>
    <row r="39" spans="1:62" ht="12.75" customHeight="1" x14ac:dyDescent="0.2">
      <c r="A39" s="61">
        <v>42545.618055555497</v>
      </c>
      <c r="B39" s="5" t="s">
        <v>10</v>
      </c>
      <c r="C39" s="5">
        <v>0</v>
      </c>
      <c r="D39" s="5">
        <v>0</v>
      </c>
      <c r="E39" s="5">
        <v>1</v>
      </c>
      <c r="F39" s="6">
        <v>18.95</v>
      </c>
      <c r="BJ39" s="5">
        <v>1</v>
      </c>
    </row>
    <row r="40" spans="1:62" ht="12.75" customHeight="1" x14ac:dyDescent="0.2">
      <c r="A40" s="61">
        <v>42545.7903703704</v>
      </c>
      <c r="B40" s="5" t="s">
        <v>9</v>
      </c>
      <c r="C40" s="5">
        <v>0</v>
      </c>
      <c r="D40" s="5">
        <v>1</v>
      </c>
      <c r="E40" s="5">
        <v>2</v>
      </c>
      <c r="F40" s="6">
        <v>31.9</v>
      </c>
      <c r="I40" s="5">
        <v>2</v>
      </c>
    </row>
    <row r="41" spans="1:62" ht="12.75" customHeight="1" x14ac:dyDescent="0.2">
      <c r="A41" s="61">
        <v>42545.843229166698</v>
      </c>
      <c r="B41" s="5" t="s">
        <v>8</v>
      </c>
      <c r="C41" s="5">
        <v>0</v>
      </c>
      <c r="D41" s="5">
        <v>0</v>
      </c>
      <c r="E41" s="5">
        <v>2</v>
      </c>
      <c r="F41" s="6">
        <v>13.9</v>
      </c>
      <c r="H41" s="5">
        <v>1</v>
      </c>
      <c r="M41" s="5">
        <v>1</v>
      </c>
    </row>
    <row r="42" spans="1:62" ht="12.75" customHeight="1" x14ac:dyDescent="0.2">
      <c r="A42" s="61">
        <v>42545.868750000001</v>
      </c>
      <c r="B42" s="5" t="s">
        <v>8</v>
      </c>
      <c r="C42" s="5">
        <v>0</v>
      </c>
      <c r="D42" s="5">
        <v>0</v>
      </c>
      <c r="E42" s="5">
        <v>1</v>
      </c>
      <c r="F42" s="6">
        <v>4.95</v>
      </c>
      <c r="N42" s="5">
        <v>1</v>
      </c>
    </row>
    <row r="43" spans="1:62" ht="12.75" customHeight="1" x14ac:dyDescent="0.2">
      <c r="A43" s="61">
        <v>42545.871527777803</v>
      </c>
      <c r="B43" s="5" t="s">
        <v>8</v>
      </c>
      <c r="C43" s="5">
        <v>0</v>
      </c>
      <c r="D43" s="5">
        <v>0</v>
      </c>
      <c r="E43" s="5">
        <v>1</v>
      </c>
      <c r="F43" s="6">
        <v>6.95</v>
      </c>
      <c r="AH43" s="5">
        <v>1</v>
      </c>
    </row>
    <row r="44" spans="1:62" ht="12.75" customHeight="1" x14ac:dyDescent="0.2">
      <c r="A44" s="61">
        <v>42545.892418981501</v>
      </c>
      <c r="B44" s="5" t="s">
        <v>8</v>
      </c>
      <c r="C44" s="5">
        <v>0</v>
      </c>
      <c r="D44" s="5">
        <v>0</v>
      </c>
      <c r="E44" s="5">
        <v>3</v>
      </c>
      <c r="F44" s="6">
        <v>14.85</v>
      </c>
      <c r="N44" s="5">
        <v>3</v>
      </c>
    </row>
    <row r="45" spans="1:62" ht="12.75" customHeight="1" x14ac:dyDescent="0.2">
      <c r="A45" s="61">
        <v>42545.915740740696</v>
      </c>
      <c r="B45" s="5" t="s">
        <v>7</v>
      </c>
      <c r="C45" s="5">
        <v>0</v>
      </c>
      <c r="D45" s="5">
        <v>1</v>
      </c>
      <c r="E45" s="5">
        <v>1</v>
      </c>
      <c r="F45" s="6">
        <v>15.95</v>
      </c>
      <c r="I45" s="5">
        <v>1</v>
      </c>
    </row>
    <row r="46" spans="1:62" ht="12.75" customHeight="1" x14ac:dyDescent="0.2">
      <c r="A46" s="61">
        <v>42545.916666666701</v>
      </c>
      <c r="B46" s="5" t="s">
        <v>7</v>
      </c>
      <c r="C46" s="5">
        <v>0</v>
      </c>
      <c r="D46" s="5">
        <v>1</v>
      </c>
      <c r="E46" s="5">
        <v>3</v>
      </c>
      <c r="F46" s="6">
        <v>23.85</v>
      </c>
      <c r="V46" s="5">
        <v>1</v>
      </c>
      <c r="X46" s="5">
        <v>1</v>
      </c>
      <c r="Y46" s="5">
        <v>1</v>
      </c>
    </row>
    <row r="47" spans="1:62" ht="12.75" customHeight="1" x14ac:dyDescent="0.2">
      <c r="A47" s="61">
        <v>42546.458715277797</v>
      </c>
      <c r="B47" s="5" t="s">
        <v>7</v>
      </c>
      <c r="C47" s="5">
        <v>0</v>
      </c>
      <c r="D47" s="5">
        <v>0</v>
      </c>
      <c r="E47" s="5">
        <v>2</v>
      </c>
      <c r="F47" s="6">
        <v>23.9</v>
      </c>
      <c r="AA47" s="5">
        <v>2</v>
      </c>
    </row>
    <row r="48" spans="1:62" ht="12.75" customHeight="1" x14ac:dyDescent="0.2">
      <c r="A48" s="61">
        <v>42546.4921875</v>
      </c>
      <c r="B48" s="5" t="s">
        <v>9</v>
      </c>
      <c r="C48" s="5">
        <v>0</v>
      </c>
      <c r="D48" s="5">
        <v>0</v>
      </c>
      <c r="E48" s="5">
        <v>1</v>
      </c>
      <c r="F48" s="6">
        <v>9.9499999999999993</v>
      </c>
      <c r="AO48" s="5">
        <v>1</v>
      </c>
    </row>
    <row r="49" spans="1:63" ht="12.75" customHeight="1" x14ac:dyDescent="0.2">
      <c r="A49" s="61">
        <v>42546.510416666701</v>
      </c>
      <c r="B49" s="5" t="s">
        <v>9</v>
      </c>
      <c r="C49" s="5">
        <v>0</v>
      </c>
      <c r="D49" s="5">
        <v>0</v>
      </c>
      <c r="E49" s="5">
        <v>1</v>
      </c>
      <c r="F49" s="6">
        <v>18.95</v>
      </c>
      <c r="BJ49" s="5">
        <v>1</v>
      </c>
    </row>
    <row r="50" spans="1:63" ht="12.75" customHeight="1" x14ac:dyDescent="0.2">
      <c r="A50" s="61">
        <v>42546.617523148103</v>
      </c>
      <c r="B50" s="5" t="s">
        <v>9</v>
      </c>
      <c r="C50" s="5">
        <v>0</v>
      </c>
      <c r="D50" s="5">
        <v>0</v>
      </c>
      <c r="E50" s="5">
        <v>4</v>
      </c>
      <c r="F50" s="6">
        <v>28.8</v>
      </c>
      <c r="W50" s="5">
        <v>1</v>
      </c>
      <c r="AG50" s="5">
        <v>3</v>
      </c>
    </row>
    <row r="51" spans="1:63" ht="12.75" customHeight="1" x14ac:dyDescent="0.2">
      <c r="A51" s="61">
        <v>42546.617893518502</v>
      </c>
      <c r="B51" s="5" t="s">
        <v>10</v>
      </c>
      <c r="C51" s="5">
        <v>0</v>
      </c>
      <c r="D51" s="5">
        <v>0</v>
      </c>
      <c r="E51" s="5">
        <v>1</v>
      </c>
      <c r="F51" s="6">
        <v>13.95</v>
      </c>
      <c r="BI51" s="5">
        <v>1</v>
      </c>
    </row>
    <row r="52" spans="1:63" ht="12.75" customHeight="1" x14ac:dyDescent="0.2">
      <c r="A52" s="61">
        <v>42546.631446759297</v>
      </c>
      <c r="B52" s="5" t="s">
        <v>8</v>
      </c>
      <c r="C52" s="5">
        <v>0</v>
      </c>
      <c r="D52" s="5">
        <v>0</v>
      </c>
      <c r="E52" s="5">
        <v>3</v>
      </c>
      <c r="F52" s="6">
        <v>10.95</v>
      </c>
      <c r="H52" s="5">
        <v>1</v>
      </c>
      <c r="BK52" s="5">
        <v>2</v>
      </c>
    </row>
    <row r="53" spans="1:63" ht="12.75" customHeight="1" x14ac:dyDescent="0.2">
      <c r="A53" s="61">
        <v>42546.631944444503</v>
      </c>
      <c r="B53" s="5" t="s">
        <v>7</v>
      </c>
      <c r="C53" s="5">
        <v>0</v>
      </c>
      <c r="D53" s="5">
        <v>0</v>
      </c>
      <c r="E53" s="5">
        <v>1</v>
      </c>
      <c r="F53" s="6">
        <v>4.95</v>
      </c>
      <c r="M53" s="5">
        <v>1</v>
      </c>
    </row>
    <row r="54" spans="1:63" ht="12.75" customHeight="1" x14ac:dyDescent="0.2">
      <c r="A54" s="61">
        <v>42546.758333333302</v>
      </c>
      <c r="B54" s="5" t="s">
        <v>8</v>
      </c>
      <c r="C54" s="5">
        <v>0</v>
      </c>
      <c r="D54" s="5">
        <v>0</v>
      </c>
      <c r="E54" s="5">
        <v>1</v>
      </c>
      <c r="F54" s="6">
        <v>15.95</v>
      </c>
      <c r="I54" s="5">
        <v>1</v>
      </c>
    </row>
    <row r="55" spans="1:63" ht="12.75" customHeight="1" x14ac:dyDescent="0.2">
      <c r="A55" s="61">
        <v>42546.810416666704</v>
      </c>
      <c r="B55" s="5" t="s">
        <v>10</v>
      </c>
      <c r="C55" s="5">
        <v>0</v>
      </c>
      <c r="D55" s="5">
        <v>0</v>
      </c>
      <c r="E55" s="5">
        <v>1</v>
      </c>
      <c r="F55" s="6">
        <v>15.95</v>
      </c>
      <c r="I55" s="5">
        <v>1</v>
      </c>
    </row>
    <row r="56" spans="1:63" ht="12.75" customHeight="1" x14ac:dyDescent="0.2">
      <c r="A56" s="61">
        <v>42546.8569444444</v>
      </c>
      <c r="B56" s="5" t="s">
        <v>8</v>
      </c>
      <c r="C56" s="5">
        <v>0</v>
      </c>
      <c r="D56" s="5">
        <v>0</v>
      </c>
      <c r="E56" s="5">
        <v>1</v>
      </c>
      <c r="F56" s="6">
        <v>8.9499999999999993</v>
      </c>
      <c r="H56" s="5">
        <v>1</v>
      </c>
    </row>
    <row r="57" spans="1:63" ht="12.75" customHeight="1" x14ac:dyDescent="0.2">
      <c r="A57" s="61">
        <v>42546.902777777803</v>
      </c>
      <c r="B57" s="5" t="s">
        <v>8</v>
      </c>
      <c r="C57" s="5">
        <v>0</v>
      </c>
      <c r="D57" s="5">
        <v>0</v>
      </c>
      <c r="E57" s="5">
        <v>1</v>
      </c>
      <c r="F57" s="6">
        <v>4.95</v>
      </c>
      <c r="O57" s="5">
        <v>1</v>
      </c>
    </row>
    <row r="58" spans="1:63" ht="12.75" customHeight="1" x14ac:dyDescent="0.2">
      <c r="A58" s="61">
        <v>42547.489583333299</v>
      </c>
      <c r="B58" s="5" t="s">
        <v>10</v>
      </c>
      <c r="C58" s="5">
        <v>0</v>
      </c>
      <c r="D58" s="5">
        <v>0</v>
      </c>
      <c r="E58" s="5">
        <v>2</v>
      </c>
      <c r="F58" s="6">
        <v>2</v>
      </c>
      <c r="BK58" s="5">
        <v>2</v>
      </c>
    </row>
    <row r="59" spans="1:63" ht="12.75" customHeight="1" x14ac:dyDescent="0.2">
      <c r="A59" s="61">
        <v>42547.572916666701</v>
      </c>
      <c r="B59" s="5" t="s">
        <v>8</v>
      </c>
      <c r="C59" s="5">
        <v>0</v>
      </c>
      <c r="D59" s="5">
        <v>0</v>
      </c>
      <c r="E59" s="5">
        <v>1</v>
      </c>
      <c r="F59" s="6">
        <v>8.9499999999999993</v>
      </c>
      <c r="H59" s="5">
        <v>1</v>
      </c>
    </row>
    <row r="60" spans="1:63" ht="12.75" customHeight="1" x14ac:dyDescent="0.2">
      <c r="A60" s="61">
        <v>42547.597222222197</v>
      </c>
      <c r="B60" s="5" t="s">
        <v>11</v>
      </c>
      <c r="C60" s="5">
        <v>0</v>
      </c>
      <c r="D60" s="5">
        <v>0</v>
      </c>
      <c r="E60" s="5">
        <v>1</v>
      </c>
      <c r="F60" s="6">
        <v>6.95</v>
      </c>
      <c r="AF60" s="5">
        <v>1</v>
      </c>
    </row>
    <row r="61" spans="1:63" ht="12.75" customHeight="1" x14ac:dyDescent="0.2">
      <c r="A61" s="61">
        <v>42547.600694444503</v>
      </c>
      <c r="B61" s="5" t="s">
        <v>11</v>
      </c>
      <c r="C61" s="5">
        <v>0</v>
      </c>
      <c r="D61" s="5">
        <v>0</v>
      </c>
      <c r="E61" s="5">
        <v>1</v>
      </c>
      <c r="F61" s="6">
        <v>8.9499999999999993</v>
      </c>
      <c r="H61" s="5">
        <v>1</v>
      </c>
    </row>
    <row r="62" spans="1:63" ht="12.75" customHeight="1" x14ac:dyDescent="0.2">
      <c r="A62" s="61">
        <v>42547.618055555598</v>
      </c>
      <c r="B62" s="5" t="s">
        <v>9</v>
      </c>
      <c r="C62" s="5">
        <v>0</v>
      </c>
      <c r="D62" s="5">
        <v>0</v>
      </c>
      <c r="E62" s="5">
        <v>1</v>
      </c>
      <c r="F62" s="6">
        <v>8.9499999999999993</v>
      </c>
      <c r="H62" s="5">
        <v>1</v>
      </c>
    </row>
    <row r="63" spans="1:63" ht="12.75" customHeight="1" x14ac:dyDescent="0.2">
      <c r="A63" s="61">
        <v>42547.784722222197</v>
      </c>
      <c r="B63" s="5" t="s">
        <v>8</v>
      </c>
      <c r="C63" s="5">
        <v>0</v>
      </c>
      <c r="D63" s="5">
        <v>0</v>
      </c>
      <c r="E63" s="5">
        <v>2</v>
      </c>
      <c r="F63" s="6">
        <v>19.899999999999999</v>
      </c>
      <c r="S63" s="5">
        <v>2</v>
      </c>
    </row>
    <row r="64" spans="1:63" ht="12.75" customHeight="1" x14ac:dyDescent="0.2">
      <c r="A64" s="61">
        <v>42547.809027777803</v>
      </c>
      <c r="B64" s="5" t="s">
        <v>11</v>
      </c>
      <c r="C64" s="5">
        <v>0</v>
      </c>
      <c r="D64" s="5">
        <v>0</v>
      </c>
      <c r="E64" s="5">
        <v>1</v>
      </c>
      <c r="F64" s="6">
        <v>4.95</v>
      </c>
      <c r="O64" s="5">
        <v>1</v>
      </c>
    </row>
    <row r="65" spans="1:64" ht="12.75" customHeight="1" x14ac:dyDescent="0.2">
      <c r="A65" s="61">
        <v>42547.811111111099</v>
      </c>
      <c r="B65" s="5" t="s">
        <v>9</v>
      </c>
      <c r="C65" s="5">
        <v>0</v>
      </c>
      <c r="D65" s="5">
        <v>1</v>
      </c>
      <c r="E65" s="5">
        <v>2</v>
      </c>
      <c r="F65" s="6">
        <v>23.9</v>
      </c>
      <c r="I65" s="5">
        <v>1</v>
      </c>
      <c r="V65" s="5">
        <v>1</v>
      </c>
    </row>
    <row r="66" spans="1:64" ht="12.75" customHeight="1" x14ac:dyDescent="0.2">
      <c r="A66" s="61">
        <v>42547.811805555597</v>
      </c>
      <c r="B66" s="5" t="s">
        <v>10</v>
      </c>
      <c r="C66" s="5">
        <v>0</v>
      </c>
      <c r="D66" s="5">
        <v>0</v>
      </c>
      <c r="E66" s="5">
        <v>1</v>
      </c>
      <c r="F66" s="6">
        <v>8.9499999999999993</v>
      </c>
      <c r="H66" s="5">
        <v>1</v>
      </c>
    </row>
    <row r="67" spans="1:64" ht="12.75" customHeight="1" x14ac:dyDescent="0.2">
      <c r="A67" s="61">
        <v>42547.818749999999</v>
      </c>
      <c r="B67" s="5" t="s">
        <v>7</v>
      </c>
      <c r="C67" s="5">
        <v>0</v>
      </c>
      <c r="D67" s="5">
        <v>0</v>
      </c>
      <c r="E67" s="5">
        <v>3</v>
      </c>
      <c r="F67" s="6">
        <v>17.850000000000001</v>
      </c>
      <c r="M67" s="5">
        <v>1</v>
      </c>
      <c r="N67" s="5">
        <v>1</v>
      </c>
      <c r="Y67" s="5">
        <v>1</v>
      </c>
    </row>
    <row r="68" spans="1:64" ht="12.75" customHeight="1" x14ac:dyDescent="0.2">
      <c r="A68" s="61">
        <v>42547.831944444399</v>
      </c>
      <c r="B68" s="5" t="s">
        <v>9</v>
      </c>
      <c r="C68" s="5">
        <v>0</v>
      </c>
      <c r="D68" s="5">
        <v>1</v>
      </c>
      <c r="E68" s="5">
        <v>1</v>
      </c>
      <c r="F68" s="6">
        <v>8.9499999999999993</v>
      </c>
      <c r="H68" s="5">
        <v>1</v>
      </c>
    </row>
    <row r="69" spans="1:64" ht="12.75" customHeight="1" x14ac:dyDescent="0.2">
      <c r="A69" s="61">
        <v>42547.852083333302</v>
      </c>
      <c r="B69" s="5" t="s">
        <v>10</v>
      </c>
      <c r="C69" s="5">
        <v>0</v>
      </c>
      <c r="D69" s="5">
        <v>0</v>
      </c>
      <c r="E69" s="5">
        <v>2</v>
      </c>
      <c r="F69" s="6">
        <v>17.899999999999999</v>
      </c>
      <c r="H69" s="5">
        <v>2</v>
      </c>
    </row>
    <row r="70" spans="1:64" ht="12.75" customHeight="1" x14ac:dyDescent="0.2">
      <c r="A70" s="61">
        <v>42547.8527777778</v>
      </c>
      <c r="B70" s="5" t="s">
        <v>10</v>
      </c>
      <c r="C70" s="5">
        <v>0</v>
      </c>
      <c r="D70" s="5">
        <v>0</v>
      </c>
      <c r="E70" s="5">
        <v>2</v>
      </c>
      <c r="F70" s="6">
        <v>17.899999999999999</v>
      </c>
      <c r="H70" s="5">
        <v>2</v>
      </c>
    </row>
    <row r="71" spans="1:64" ht="12.75" customHeight="1" x14ac:dyDescent="0.2">
      <c r="A71" s="61">
        <v>42547.854166666701</v>
      </c>
      <c r="B71" s="5" t="s">
        <v>12</v>
      </c>
      <c r="C71" s="5">
        <v>0</v>
      </c>
      <c r="D71" s="5">
        <v>0</v>
      </c>
      <c r="E71" s="5">
        <v>2</v>
      </c>
      <c r="F71" s="6">
        <v>37.9</v>
      </c>
      <c r="I71" s="5">
        <v>1</v>
      </c>
      <c r="BA71" s="5">
        <v>1</v>
      </c>
    </row>
    <row r="72" spans="1:64" ht="12.75" customHeight="1" x14ac:dyDescent="0.2">
      <c r="A72" s="61">
        <v>42547.902777777803</v>
      </c>
      <c r="B72" s="5" t="s">
        <v>8</v>
      </c>
      <c r="C72" s="5">
        <v>0</v>
      </c>
      <c r="D72" s="5">
        <v>0</v>
      </c>
      <c r="E72" s="5">
        <v>1</v>
      </c>
      <c r="F72" s="6">
        <v>8.9499999999999993</v>
      </c>
      <c r="H72" s="5">
        <v>1</v>
      </c>
    </row>
    <row r="73" spans="1:64" ht="12.75" customHeight="1" x14ac:dyDescent="0.2">
      <c r="A73" s="61">
        <v>42547.90625</v>
      </c>
      <c r="B73" s="5" t="s">
        <v>10</v>
      </c>
      <c r="C73" s="5">
        <v>0</v>
      </c>
      <c r="D73" s="5">
        <v>0</v>
      </c>
      <c r="E73" s="5">
        <v>2</v>
      </c>
      <c r="F73" s="6">
        <v>14.95</v>
      </c>
      <c r="BI73" s="5">
        <v>1</v>
      </c>
      <c r="BK73" s="5">
        <v>1</v>
      </c>
    </row>
    <row r="74" spans="1:64" ht="12.75" customHeight="1" x14ac:dyDescent="0.2">
      <c r="A74" s="61">
        <v>42548.561111111099</v>
      </c>
      <c r="B74" s="5" t="s">
        <v>7</v>
      </c>
      <c r="C74" s="5">
        <v>0</v>
      </c>
      <c r="D74" s="5">
        <v>0</v>
      </c>
      <c r="E74" s="5">
        <v>2</v>
      </c>
      <c r="F74" s="6">
        <v>19.899999999999999</v>
      </c>
      <c r="R74" s="5">
        <v>2</v>
      </c>
    </row>
    <row r="75" spans="1:64" ht="12.75" customHeight="1" x14ac:dyDescent="0.2">
      <c r="A75" s="61">
        <v>42548.618055555598</v>
      </c>
      <c r="B75" s="5" t="s">
        <v>10</v>
      </c>
      <c r="C75" s="5">
        <v>0</v>
      </c>
      <c r="D75" s="5">
        <v>0</v>
      </c>
      <c r="E75" s="5">
        <v>1</v>
      </c>
      <c r="F75" s="6">
        <v>8.9499999999999993</v>
      </c>
      <c r="H75" s="5">
        <v>1</v>
      </c>
    </row>
    <row r="76" spans="1:64" ht="12.75" customHeight="1" x14ac:dyDescent="0.2">
      <c r="A76" s="61">
        <v>42548.8125</v>
      </c>
      <c r="B76" s="5" t="s">
        <v>8</v>
      </c>
      <c r="C76" s="5">
        <v>0</v>
      </c>
      <c r="D76" s="5">
        <v>0</v>
      </c>
      <c r="E76" s="5">
        <v>3</v>
      </c>
      <c r="F76" s="6">
        <v>38.85</v>
      </c>
      <c r="BJ76" s="5">
        <v>1</v>
      </c>
      <c r="BL76" s="5">
        <v>2</v>
      </c>
    </row>
    <row r="77" spans="1:64" ht="12.75" customHeight="1" x14ac:dyDescent="0.2">
      <c r="A77" s="61">
        <v>42548.847222222197</v>
      </c>
      <c r="B77" s="5" t="s">
        <v>9</v>
      </c>
      <c r="C77" s="5">
        <v>0</v>
      </c>
      <c r="D77" s="5">
        <v>0</v>
      </c>
      <c r="E77" s="5">
        <v>3</v>
      </c>
      <c r="F77" s="6">
        <v>46.85</v>
      </c>
      <c r="H77" s="5">
        <v>1</v>
      </c>
      <c r="BJ77" s="5">
        <v>2</v>
      </c>
    </row>
    <row r="78" spans="1:64" ht="12.75" customHeight="1" x14ac:dyDescent="0.2">
      <c r="A78" s="61">
        <v>42548.886805555601</v>
      </c>
      <c r="B78" s="5" t="s">
        <v>8</v>
      </c>
      <c r="C78" s="5">
        <v>0</v>
      </c>
      <c r="D78" s="5">
        <v>0</v>
      </c>
      <c r="E78" s="5">
        <v>1</v>
      </c>
      <c r="F78" s="6">
        <v>15.95</v>
      </c>
      <c r="AS78" s="5">
        <v>1</v>
      </c>
    </row>
    <row r="79" spans="1:64" ht="12.75" customHeight="1" x14ac:dyDescent="0.2">
      <c r="A79" s="61">
        <v>42548.888888888898</v>
      </c>
      <c r="B79" s="5" t="s">
        <v>8</v>
      </c>
      <c r="C79" s="5">
        <v>0</v>
      </c>
      <c r="D79" s="5">
        <v>0</v>
      </c>
      <c r="E79" s="5">
        <v>1</v>
      </c>
      <c r="F79" s="6">
        <v>11.95</v>
      </c>
      <c r="AC79" s="5">
        <v>1</v>
      </c>
    </row>
    <row r="80" spans="1:64" ht="12.75" customHeight="1" x14ac:dyDescent="0.2">
      <c r="A80" s="61">
        <v>42548.913194444503</v>
      </c>
      <c r="B80" s="5" t="s">
        <v>9</v>
      </c>
      <c r="C80" s="5">
        <v>0</v>
      </c>
      <c r="D80" s="5">
        <v>0</v>
      </c>
      <c r="E80" s="5">
        <v>1</v>
      </c>
      <c r="F80" s="6">
        <v>8.9499999999999993</v>
      </c>
      <c r="H80" s="5">
        <v>1</v>
      </c>
    </row>
    <row r="81" spans="1:63" ht="12.75" customHeight="1" x14ac:dyDescent="0.2">
      <c r="A81" s="61">
        <v>42549.53125</v>
      </c>
      <c r="B81" s="5" t="s">
        <v>7</v>
      </c>
      <c r="C81" s="5">
        <v>0</v>
      </c>
      <c r="D81" s="5">
        <v>0</v>
      </c>
      <c r="E81" s="5">
        <v>3</v>
      </c>
      <c r="F81" s="6">
        <v>3</v>
      </c>
      <c r="BK81" s="5">
        <v>3</v>
      </c>
    </row>
    <row r="82" spans="1:63" ht="12.75" customHeight="1" x14ac:dyDescent="0.2">
      <c r="A82" s="61">
        <v>42549.559027777803</v>
      </c>
      <c r="B82" s="5" t="s">
        <v>7</v>
      </c>
      <c r="C82" s="5">
        <v>0</v>
      </c>
      <c r="D82" s="5">
        <v>0</v>
      </c>
      <c r="E82" s="5">
        <v>1</v>
      </c>
      <c r="F82" s="6">
        <v>8.9499999999999993</v>
      </c>
      <c r="H82" s="5">
        <v>1</v>
      </c>
    </row>
    <row r="83" spans="1:63" ht="12.75" customHeight="1" x14ac:dyDescent="0.2">
      <c r="A83" s="61">
        <v>42549.635416666701</v>
      </c>
      <c r="B83" s="5" t="s">
        <v>7</v>
      </c>
      <c r="C83" s="5">
        <v>0</v>
      </c>
      <c r="D83" s="5">
        <v>0</v>
      </c>
      <c r="E83" s="5">
        <v>3</v>
      </c>
      <c r="F83" s="6">
        <v>25.85</v>
      </c>
      <c r="H83" s="5">
        <v>2</v>
      </c>
      <c r="X83" s="5">
        <v>1</v>
      </c>
    </row>
    <row r="84" spans="1:63" ht="12.75" customHeight="1" x14ac:dyDescent="0.2">
      <c r="A84" s="61">
        <v>42549.645833333401</v>
      </c>
      <c r="B84" s="5" t="s">
        <v>13</v>
      </c>
      <c r="C84" s="5">
        <v>0</v>
      </c>
      <c r="D84" s="5">
        <v>0</v>
      </c>
      <c r="E84" s="5">
        <v>1</v>
      </c>
      <c r="F84" s="6">
        <v>21.95</v>
      </c>
      <c r="J84" s="5">
        <v>1</v>
      </c>
    </row>
    <row r="85" spans="1:63" ht="12.75" customHeight="1" x14ac:dyDescent="0.2">
      <c r="A85" s="61">
        <v>42549.8125</v>
      </c>
      <c r="B85" s="5" t="s">
        <v>9</v>
      </c>
      <c r="C85" s="5">
        <v>0</v>
      </c>
      <c r="D85" s="5">
        <v>0</v>
      </c>
      <c r="E85" s="5">
        <v>1</v>
      </c>
      <c r="F85" s="6">
        <v>6.95</v>
      </c>
      <c r="AF85" s="5">
        <v>1</v>
      </c>
    </row>
    <row r="86" spans="1:63" ht="12.75" customHeight="1" x14ac:dyDescent="0.2">
      <c r="A86" s="61">
        <v>42549.847222222197</v>
      </c>
      <c r="B86" s="5" t="s">
        <v>9</v>
      </c>
      <c r="C86" s="5">
        <v>0</v>
      </c>
      <c r="D86" s="5">
        <v>0</v>
      </c>
      <c r="E86" s="5">
        <v>2</v>
      </c>
      <c r="F86" s="6">
        <v>31.9</v>
      </c>
      <c r="AS86" s="5">
        <v>2</v>
      </c>
    </row>
    <row r="87" spans="1:63" ht="12.75" customHeight="1" x14ac:dyDescent="0.2">
      <c r="A87" s="61">
        <v>42549.871527777803</v>
      </c>
      <c r="B87" s="5" t="s">
        <v>9</v>
      </c>
      <c r="C87" s="5">
        <v>0</v>
      </c>
      <c r="D87" s="5">
        <v>1</v>
      </c>
      <c r="E87" s="5">
        <v>2</v>
      </c>
      <c r="F87" s="6">
        <v>17.899999999999999</v>
      </c>
      <c r="H87" s="5">
        <v>2</v>
      </c>
    </row>
    <row r="88" spans="1:63" ht="12.75" customHeight="1" x14ac:dyDescent="0.2">
      <c r="A88" s="61">
        <v>42549.888888888898</v>
      </c>
      <c r="B88" s="5" t="s">
        <v>11</v>
      </c>
      <c r="C88" s="5">
        <v>0</v>
      </c>
      <c r="D88" s="5">
        <v>0</v>
      </c>
      <c r="E88" s="5">
        <v>3</v>
      </c>
      <c r="F88" s="6">
        <v>28.85</v>
      </c>
      <c r="L88" s="5">
        <v>1</v>
      </c>
      <c r="AA88" s="5">
        <v>1</v>
      </c>
      <c r="AB88" s="5">
        <v>1</v>
      </c>
    </row>
    <row r="89" spans="1:63" ht="12.75" customHeight="1" x14ac:dyDescent="0.2">
      <c r="A89" s="61">
        <v>42549.90625</v>
      </c>
      <c r="B89" s="5" t="s">
        <v>10</v>
      </c>
      <c r="C89" s="5">
        <v>0</v>
      </c>
      <c r="D89" s="5">
        <v>0</v>
      </c>
      <c r="E89" s="5">
        <v>1</v>
      </c>
      <c r="F89" s="6">
        <v>8.9499999999999993</v>
      </c>
      <c r="H89" s="5">
        <v>1</v>
      </c>
    </row>
    <row r="90" spans="1:63" ht="12.75" customHeight="1" x14ac:dyDescent="0.2">
      <c r="A90" s="61">
        <v>42549.909722222197</v>
      </c>
      <c r="B90" s="5" t="s">
        <v>7</v>
      </c>
      <c r="C90" s="5">
        <v>0</v>
      </c>
      <c r="D90" s="5">
        <v>0</v>
      </c>
      <c r="E90" s="5">
        <v>1</v>
      </c>
      <c r="F90" s="6">
        <v>7.95</v>
      </c>
      <c r="W90" s="5">
        <v>1</v>
      </c>
    </row>
    <row r="91" spans="1:63" ht="12.75" customHeight="1" x14ac:dyDescent="0.2">
      <c r="A91" s="61">
        <v>42549.913194444503</v>
      </c>
      <c r="B91" s="5" t="s">
        <v>10</v>
      </c>
      <c r="C91" s="5">
        <v>0</v>
      </c>
      <c r="D91" s="5">
        <v>0</v>
      </c>
      <c r="E91" s="5">
        <v>1</v>
      </c>
      <c r="F91" s="6">
        <v>18.95</v>
      </c>
      <c r="BJ91" s="5">
        <v>1</v>
      </c>
    </row>
    <row r="92" spans="1:63" ht="12.75" customHeight="1" x14ac:dyDescent="0.2">
      <c r="A92" s="61">
        <v>42549.927083333299</v>
      </c>
      <c r="B92" s="5" t="s">
        <v>10</v>
      </c>
      <c r="C92" s="5">
        <v>0</v>
      </c>
      <c r="D92" s="5">
        <v>0</v>
      </c>
      <c r="E92" s="5">
        <v>1</v>
      </c>
      <c r="F92" s="6">
        <v>13.95</v>
      </c>
      <c r="BG92" s="5">
        <v>1</v>
      </c>
    </row>
    <row r="93" spans="1:63" ht="12.75" customHeight="1" x14ac:dyDescent="0.2">
      <c r="A93" s="61">
        <v>42550.465277777803</v>
      </c>
      <c r="B93" s="5" t="s">
        <v>11</v>
      </c>
      <c r="C93" s="5">
        <v>0</v>
      </c>
      <c r="D93" s="5">
        <v>0</v>
      </c>
      <c r="E93" s="5">
        <v>1</v>
      </c>
      <c r="F93" s="6">
        <v>1</v>
      </c>
      <c r="BK93" s="5">
        <v>1</v>
      </c>
    </row>
    <row r="94" spans="1:63" ht="12.75" customHeight="1" x14ac:dyDescent="0.2">
      <c r="A94" s="61">
        <v>42550.548611111102</v>
      </c>
      <c r="B94" s="5" t="s">
        <v>9</v>
      </c>
      <c r="C94" s="5">
        <v>0</v>
      </c>
      <c r="D94" s="5">
        <v>0</v>
      </c>
      <c r="E94" s="5">
        <v>1</v>
      </c>
      <c r="F94" s="6">
        <v>8.9499999999999993</v>
      </c>
      <c r="H94" s="5">
        <v>1</v>
      </c>
    </row>
    <row r="95" spans="1:63" ht="12.75" customHeight="1" x14ac:dyDescent="0.2">
      <c r="A95" s="61">
        <v>42550.559027777803</v>
      </c>
      <c r="B95" s="5" t="s">
        <v>10</v>
      </c>
      <c r="C95" s="5">
        <v>0</v>
      </c>
      <c r="D95" s="5">
        <v>0</v>
      </c>
      <c r="E95" s="5">
        <v>2</v>
      </c>
      <c r="F95" s="6">
        <v>9.9</v>
      </c>
      <c r="M95" s="5">
        <v>2</v>
      </c>
    </row>
    <row r="96" spans="1:63" ht="12.75" customHeight="1" x14ac:dyDescent="0.2">
      <c r="A96" s="61">
        <v>42550.826388888898</v>
      </c>
      <c r="B96" s="5" t="s">
        <v>9</v>
      </c>
      <c r="C96" s="5">
        <v>0</v>
      </c>
      <c r="D96" s="5">
        <v>0</v>
      </c>
      <c r="E96" s="5">
        <v>1</v>
      </c>
      <c r="F96" s="6">
        <v>8.9499999999999993</v>
      </c>
      <c r="H96" s="5">
        <v>1</v>
      </c>
    </row>
    <row r="97" spans="1:62" ht="12.75" customHeight="1" x14ac:dyDescent="0.2">
      <c r="A97" s="61">
        <v>42550.840277777803</v>
      </c>
      <c r="B97" s="5" t="s">
        <v>14</v>
      </c>
      <c r="C97" s="5">
        <v>10</v>
      </c>
      <c r="D97" s="5">
        <v>0</v>
      </c>
      <c r="E97" s="5">
        <v>3</v>
      </c>
      <c r="F97" s="6">
        <v>34.049999999999997</v>
      </c>
      <c r="H97" s="5">
        <v>1</v>
      </c>
      <c r="AN97" s="5">
        <v>1</v>
      </c>
      <c r="BJ97" s="5">
        <v>1</v>
      </c>
    </row>
    <row r="98" spans="1:62" ht="12.75" customHeight="1" x14ac:dyDescent="0.2">
      <c r="A98" s="61">
        <v>42550.847222222197</v>
      </c>
      <c r="B98" s="5" t="s">
        <v>10</v>
      </c>
      <c r="C98" s="5">
        <v>0</v>
      </c>
      <c r="D98" s="5">
        <v>0</v>
      </c>
      <c r="E98" s="5">
        <v>1</v>
      </c>
      <c r="F98" s="6">
        <v>8.9499999999999993</v>
      </c>
      <c r="H98" s="5">
        <v>1</v>
      </c>
    </row>
    <row r="99" spans="1:62" ht="12.75" customHeight="1" x14ac:dyDescent="0.2">
      <c r="A99" s="61">
        <v>42550.847222222197</v>
      </c>
      <c r="B99" s="5" t="s">
        <v>9</v>
      </c>
      <c r="C99" s="5">
        <v>0</v>
      </c>
      <c r="D99" s="5">
        <v>0</v>
      </c>
      <c r="E99" s="5">
        <v>1</v>
      </c>
      <c r="F99" s="6">
        <v>13.95</v>
      </c>
      <c r="BI99" s="5">
        <v>1</v>
      </c>
    </row>
    <row r="100" spans="1:62" ht="12.75" customHeight="1" x14ac:dyDescent="0.2">
      <c r="A100" s="61">
        <v>42550.847222222197</v>
      </c>
      <c r="B100" s="5" t="s">
        <v>8</v>
      </c>
      <c r="C100" s="5">
        <v>0</v>
      </c>
      <c r="D100" s="5">
        <v>0</v>
      </c>
      <c r="E100" s="5">
        <v>1</v>
      </c>
      <c r="F100" s="6">
        <v>4.95</v>
      </c>
      <c r="O100" s="5">
        <v>1</v>
      </c>
    </row>
    <row r="101" spans="1:62" ht="12.75" customHeight="1" x14ac:dyDescent="0.2">
      <c r="A101" s="61">
        <v>42550.861111111102</v>
      </c>
      <c r="B101" s="5" t="s">
        <v>9</v>
      </c>
      <c r="C101" s="5">
        <v>0</v>
      </c>
      <c r="D101" s="5">
        <v>0</v>
      </c>
      <c r="E101" s="5">
        <v>1</v>
      </c>
      <c r="F101" s="6">
        <v>8.9499999999999993</v>
      </c>
      <c r="H101" s="5">
        <v>1</v>
      </c>
    </row>
    <row r="102" spans="1:62" ht="12.75" customHeight="1" x14ac:dyDescent="0.2">
      <c r="A102" s="61">
        <v>42550.868055555598</v>
      </c>
      <c r="B102" s="5" t="s">
        <v>8</v>
      </c>
      <c r="C102" s="5">
        <v>0</v>
      </c>
      <c r="D102" s="5">
        <v>0</v>
      </c>
      <c r="E102" s="5">
        <v>1</v>
      </c>
      <c r="F102" s="6">
        <v>21.95</v>
      </c>
      <c r="J102" s="5">
        <v>1</v>
      </c>
    </row>
    <row r="103" spans="1:62" ht="12.75" customHeight="1" x14ac:dyDescent="0.2">
      <c r="A103" s="61">
        <v>42550.871527777803</v>
      </c>
      <c r="B103" s="5" t="s">
        <v>10</v>
      </c>
      <c r="C103" s="5">
        <v>0</v>
      </c>
      <c r="D103" s="5">
        <v>0</v>
      </c>
      <c r="E103" s="5">
        <v>1</v>
      </c>
      <c r="F103" s="6">
        <v>9.9499999999999993</v>
      </c>
      <c r="AL103" s="5">
        <v>1</v>
      </c>
    </row>
    <row r="104" spans="1:62" ht="12.75" customHeight="1" x14ac:dyDescent="0.2">
      <c r="A104" s="61">
        <v>42550.881944444503</v>
      </c>
      <c r="B104" s="5" t="s">
        <v>11</v>
      </c>
      <c r="C104" s="5">
        <v>0</v>
      </c>
      <c r="D104" s="5">
        <v>0</v>
      </c>
      <c r="E104" s="5">
        <v>1</v>
      </c>
      <c r="F104" s="6">
        <v>8.9499999999999993</v>
      </c>
      <c r="H104" s="5">
        <v>1</v>
      </c>
    </row>
    <row r="105" spans="1:62" ht="12.75" customHeight="1" x14ac:dyDescent="0.2">
      <c r="A105" s="61">
        <v>42550.892361111102</v>
      </c>
      <c r="B105" s="5" t="s">
        <v>8</v>
      </c>
      <c r="C105" s="5">
        <v>0</v>
      </c>
      <c r="D105" s="5">
        <v>0</v>
      </c>
      <c r="E105" s="5">
        <v>1</v>
      </c>
      <c r="F105" s="6">
        <v>8.9499999999999993</v>
      </c>
      <c r="H105" s="5">
        <v>1</v>
      </c>
    </row>
    <row r="106" spans="1:62" ht="12.75" customHeight="1" x14ac:dyDescent="0.2">
      <c r="A106" s="61">
        <v>42550.902777777803</v>
      </c>
      <c r="B106" s="5" t="s">
        <v>10</v>
      </c>
      <c r="C106" s="5">
        <v>0</v>
      </c>
      <c r="D106" s="5">
        <v>0</v>
      </c>
      <c r="E106" s="5">
        <v>1</v>
      </c>
      <c r="F106" s="6">
        <v>8.9499999999999993</v>
      </c>
      <c r="H106" s="5">
        <v>1</v>
      </c>
    </row>
    <row r="107" spans="1:62" ht="12.75" customHeight="1" x14ac:dyDescent="0.2">
      <c r="A107" s="61">
        <v>42551.479166666701</v>
      </c>
      <c r="B107" s="5" t="s">
        <v>10</v>
      </c>
      <c r="C107" s="5">
        <v>0</v>
      </c>
      <c r="D107" s="5">
        <v>0</v>
      </c>
      <c r="E107" s="5">
        <v>2</v>
      </c>
      <c r="F107" s="6">
        <v>9.9</v>
      </c>
      <c r="M107" s="5">
        <v>1</v>
      </c>
      <c r="O107" s="5">
        <v>1</v>
      </c>
    </row>
    <row r="108" spans="1:62" ht="12.75" customHeight="1" x14ac:dyDescent="0.2">
      <c r="A108" s="61">
        <v>42551.576388888898</v>
      </c>
      <c r="B108" s="5" t="s">
        <v>10</v>
      </c>
      <c r="C108" s="5">
        <v>0</v>
      </c>
      <c r="D108" s="5">
        <v>0</v>
      </c>
      <c r="E108" s="5">
        <v>2</v>
      </c>
      <c r="F108" s="6">
        <v>29.9</v>
      </c>
      <c r="AS108" s="5">
        <v>1</v>
      </c>
      <c r="BG108" s="5">
        <v>1</v>
      </c>
    </row>
    <row r="109" spans="1:62" ht="12.75" customHeight="1" x14ac:dyDescent="0.2">
      <c r="A109" s="61">
        <v>42551.746527777803</v>
      </c>
      <c r="B109" s="5" t="s">
        <v>10</v>
      </c>
      <c r="C109" s="5">
        <v>0</v>
      </c>
      <c r="D109" s="5">
        <v>0</v>
      </c>
      <c r="E109" s="5">
        <v>1</v>
      </c>
      <c r="F109" s="6">
        <v>9.9499999999999993</v>
      </c>
      <c r="AK109" s="5">
        <v>1</v>
      </c>
    </row>
    <row r="110" spans="1:62" ht="12.75" customHeight="1" x14ac:dyDescent="0.2">
      <c r="A110" s="61">
        <v>42551.822916666701</v>
      </c>
      <c r="B110" s="5" t="s">
        <v>9</v>
      </c>
      <c r="C110" s="5">
        <v>0</v>
      </c>
      <c r="D110" s="5">
        <v>1</v>
      </c>
      <c r="E110" s="5">
        <v>2</v>
      </c>
      <c r="F110" s="6">
        <v>37.9</v>
      </c>
      <c r="BJ110" s="5">
        <v>2</v>
      </c>
    </row>
    <row r="111" spans="1:62" ht="12.75" customHeight="1" x14ac:dyDescent="0.2">
      <c r="A111" s="61">
        <v>42551.829861111102</v>
      </c>
      <c r="B111" s="5" t="s">
        <v>11</v>
      </c>
      <c r="C111" s="5">
        <v>0</v>
      </c>
      <c r="D111" s="5">
        <v>0</v>
      </c>
      <c r="E111" s="5">
        <v>1</v>
      </c>
      <c r="F111" s="6">
        <v>8.9499999999999993</v>
      </c>
      <c r="H111" s="5">
        <v>1</v>
      </c>
    </row>
    <row r="112" spans="1:62" ht="12.75" customHeight="1" x14ac:dyDescent="0.2">
      <c r="A112" s="61">
        <v>42551.833333333299</v>
      </c>
      <c r="B112" s="5" t="s">
        <v>11</v>
      </c>
      <c r="C112" s="5">
        <v>0</v>
      </c>
      <c r="D112" s="5">
        <v>0</v>
      </c>
      <c r="E112" s="5">
        <v>1</v>
      </c>
      <c r="F112" s="6">
        <v>6.95</v>
      </c>
      <c r="AG112" s="5">
        <v>1</v>
      </c>
    </row>
    <row r="113" spans="1:64" ht="12.75" customHeight="1" x14ac:dyDescent="0.2">
      <c r="A113" s="61">
        <v>42551.840277777803</v>
      </c>
      <c r="B113" s="5" t="s">
        <v>8</v>
      </c>
      <c r="C113" s="5">
        <v>0</v>
      </c>
      <c r="D113" s="5">
        <v>0</v>
      </c>
      <c r="E113" s="5">
        <v>1</v>
      </c>
      <c r="F113" s="6">
        <v>15.95</v>
      </c>
      <c r="I113" s="5">
        <v>1</v>
      </c>
    </row>
    <row r="114" spans="1:64" ht="12.75" customHeight="1" x14ac:dyDescent="0.2">
      <c r="A114" s="61">
        <v>42551.859027777798</v>
      </c>
      <c r="B114" s="5" t="s">
        <v>8</v>
      </c>
      <c r="C114" s="5">
        <v>0</v>
      </c>
      <c r="D114" s="5">
        <v>0</v>
      </c>
      <c r="E114" s="5">
        <v>2</v>
      </c>
      <c r="F114" s="6">
        <v>16.899999999999999</v>
      </c>
      <c r="AG114" s="5">
        <v>1</v>
      </c>
      <c r="AO114" s="5">
        <v>1</v>
      </c>
    </row>
    <row r="115" spans="1:64" ht="12.75" customHeight="1" x14ac:dyDescent="0.2">
      <c r="A115" s="61">
        <v>42551.860416666699</v>
      </c>
      <c r="B115" s="5" t="s">
        <v>11</v>
      </c>
      <c r="C115" s="5">
        <v>0</v>
      </c>
      <c r="D115" s="5">
        <v>0</v>
      </c>
      <c r="E115" s="5">
        <v>1</v>
      </c>
      <c r="F115" s="6">
        <v>21.95</v>
      </c>
      <c r="J115" s="5">
        <v>1</v>
      </c>
    </row>
    <row r="116" spans="1:64" ht="12.75" customHeight="1" x14ac:dyDescent="0.2">
      <c r="A116" s="61">
        <v>42551.869444444397</v>
      </c>
      <c r="B116" s="5" t="s">
        <v>8</v>
      </c>
      <c r="C116" s="5">
        <v>0</v>
      </c>
      <c r="D116" s="5">
        <v>0</v>
      </c>
      <c r="E116" s="5">
        <v>2</v>
      </c>
      <c r="F116" s="6">
        <v>32.9</v>
      </c>
      <c r="BI116" s="5">
        <v>1</v>
      </c>
      <c r="BJ116" s="5">
        <v>1</v>
      </c>
    </row>
    <row r="117" spans="1:64" ht="12.75" customHeight="1" x14ac:dyDescent="0.2">
      <c r="A117" s="61">
        <v>42552.4506944444</v>
      </c>
      <c r="B117" s="5" t="s">
        <v>7</v>
      </c>
      <c r="C117" s="5">
        <v>0</v>
      </c>
      <c r="D117" s="5">
        <v>0</v>
      </c>
      <c r="E117" s="5">
        <v>1</v>
      </c>
      <c r="F117" s="6">
        <v>15.95</v>
      </c>
      <c r="I117" s="5">
        <v>1</v>
      </c>
    </row>
    <row r="118" spans="1:64" ht="12.75" customHeight="1" x14ac:dyDescent="0.2">
      <c r="A118" s="61">
        <v>42552.520833333299</v>
      </c>
      <c r="B118" s="5" t="s">
        <v>11</v>
      </c>
      <c r="C118" s="5">
        <v>0</v>
      </c>
      <c r="D118" s="5">
        <v>0</v>
      </c>
      <c r="E118" s="5">
        <v>1</v>
      </c>
      <c r="F118" s="6">
        <v>8.9499999999999993</v>
      </c>
      <c r="H118" s="5">
        <v>1</v>
      </c>
    </row>
    <row r="119" spans="1:64" ht="12.75" customHeight="1" x14ac:dyDescent="0.2">
      <c r="A119" s="61">
        <v>42552.552083333299</v>
      </c>
      <c r="B119" s="5" t="s">
        <v>10</v>
      </c>
      <c r="C119" s="5">
        <v>0</v>
      </c>
      <c r="D119" s="5">
        <v>1</v>
      </c>
      <c r="E119" s="5">
        <v>4</v>
      </c>
      <c r="F119" s="6">
        <v>35.799999999999997</v>
      </c>
      <c r="N119" s="5">
        <v>1</v>
      </c>
      <c r="AG119" s="5">
        <v>1</v>
      </c>
      <c r="BG119" s="5">
        <v>1</v>
      </c>
      <c r="BL119" s="5">
        <v>1</v>
      </c>
    </row>
    <row r="120" spans="1:64" ht="12.75" customHeight="1" x14ac:dyDescent="0.2">
      <c r="A120" s="61">
        <v>42552.635416666701</v>
      </c>
      <c r="B120" s="5" t="s">
        <v>9</v>
      </c>
      <c r="C120" s="5">
        <v>0</v>
      </c>
      <c r="D120" s="5">
        <v>0</v>
      </c>
      <c r="E120" s="5">
        <v>1</v>
      </c>
      <c r="F120" s="6">
        <v>15.95</v>
      </c>
      <c r="I120" s="5">
        <v>1</v>
      </c>
    </row>
    <row r="121" spans="1:64" ht="12.75" customHeight="1" x14ac:dyDescent="0.2">
      <c r="A121" s="61">
        <v>42552.791666666701</v>
      </c>
      <c r="B121" s="5" t="s">
        <v>9</v>
      </c>
      <c r="C121" s="5">
        <v>0</v>
      </c>
      <c r="D121" s="5">
        <v>0</v>
      </c>
      <c r="E121" s="5">
        <v>1</v>
      </c>
      <c r="F121" s="6">
        <v>13.95</v>
      </c>
      <c r="BI121" s="5">
        <v>1</v>
      </c>
    </row>
    <row r="122" spans="1:64" ht="12.75" customHeight="1" x14ac:dyDescent="0.2">
      <c r="A122" s="61">
        <v>42552.795138888898</v>
      </c>
      <c r="B122" s="5" t="s">
        <v>11</v>
      </c>
      <c r="C122" s="5">
        <v>0</v>
      </c>
      <c r="D122" s="5">
        <v>0</v>
      </c>
      <c r="E122" s="5">
        <v>1</v>
      </c>
      <c r="F122" s="6">
        <v>8.9499999999999993</v>
      </c>
      <c r="H122" s="5">
        <v>1</v>
      </c>
    </row>
    <row r="123" spans="1:64" ht="12.75" customHeight="1" x14ac:dyDescent="0.2">
      <c r="A123" s="61">
        <v>42552.822916666701</v>
      </c>
      <c r="B123" s="5" t="s">
        <v>9</v>
      </c>
      <c r="C123" s="5">
        <v>0</v>
      </c>
      <c r="D123" s="5">
        <v>0</v>
      </c>
      <c r="E123" s="5">
        <v>1</v>
      </c>
      <c r="F123" s="6">
        <v>18.95</v>
      </c>
      <c r="BJ123" s="5">
        <v>1</v>
      </c>
    </row>
    <row r="124" spans="1:64" ht="12.75" customHeight="1" x14ac:dyDescent="0.2">
      <c r="A124" s="61">
        <v>42552.827777777798</v>
      </c>
      <c r="B124" s="5" t="s">
        <v>10</v>
      </c>
      <c r="C124" s="5">
        <v>0</v>
      </c>
      <c r="D124" s="5">
        <v>0</v>
      </c>
      <c r="E124" s="5">
        <v>1</v>
      </c>
      <c r="F124" s="6">
        <v>15.95</v>
      </c>
      <c r="I124" s="5">
        <v>1</v>
      </c>
    </row>
    <row r="125" spans="1:64" ht="12.75" customHeight="1" x14ac:dyDescent="0.2">
      <c r="A125" s="61">
        <v>42552.847222222197</v>
      </c>
      <c r="B125" s="5" t="s">
        <v>10</v>
      </c>
      <c r="C125" s="5">
        <v>0</v>
      </c>
      <c r="D125" s="5">
        <v>1</v>
      </c>
      <c r="E125" s="5">
        <v>3</v>
      </c>
      <c r="F125" s="6">
        <v>37.85</v>
      </c>
      <c r="N125" s="5">
        <v>1</v>
      </c>
      <c r="BI125" s="5">
        <v>1</v>
      </c>
      <c r="BJ125" s="5">
        <v>1</v>
      </c>
    </row>
    <row r="126" spans="1:64" ht="12.75" customHeight="1" x14ac:dyDescent="0.2">
      <c r="A126" s="61">
        <v>42552.850694444503</v>
      </c>
      <c r="B126" s="5" t="s">
        <v>9</v>
      </c>
      <c r="C126" s="5">
        <v>0</v>
      </c>
      <c r="D126" s="5">
        <v>1</v>
      </c>
      <c r="E126" s="5">
        <v>1</v>
      </c>
      <c r="F126" s="6">
        <v>15.95</v>
      </c>
      <c r="AV126" s="5">
        <v>1</v>
      </c>
    </row>
    <row r="127" spans="1:64" ht="12.75" customHeight="1" x14ac:dyDescent="0.2">
      <c r="A127" s="61">
        <v>42552.850694444503</v>
      </c>
      <c r="B127" s="5" t="s">
        <v>10</v>
      </c>
      <c r="C127" s="5">
        <v>0</v>
      </c>
      <c r="D127" s="5">
        <v>0</v>
      </c>
      <c r="E127" s="5">
        <v>2</v>
      </c>
      <c r="F127" s="6">
        <v>23.9</v>
      </c>
      <c r="N127" s="5">
        <v>1</v>
      </c>
      <c r="BJ127" s="5">
        <v>1</v>
      </c>
    </row>
    <row r="128" spans="1:64" ht="12.75" customHeight="1" x14ac:dyDescent="0.2">
      <c r="A128" s="61">
        <v>42552.868055555497</v>
      </c>
      <c r="B128" s="5" t="s">
        <v>13</v>
      </c>
      <c r="C128" s="5">
        <v>0</v>
      </c>
      <c r="D128" s="5">
        <v>0</v>
      </c>
      <c r="E128" s="5">
        <v>1</v>
      </c>
      <c r="F128" s="6">
        <v>15.95</v>
      </c>
      <c r="I128" s="5">
        <v>1</v>
      </c>
    </row>
    <row r="129" spans="1:71" ht="12.75" customHeight="1" x14ac:dyDescent="0.2">
      <c r="A129" s="61">
        <v>42552.868750000001</v>
      </c>
      <c r="B129" s="5" t="s">
        <v>10</v>
      </c>
      <c r="C129" s="5">
        <v>0</v>
      </c>
      <c r="D129" s="5">
        <v>0</v>
      </c>
      <c r="E129" s="5">
        <v>2</v>
      </c>
      <c r="F129" s="6">
        <v>19.899999999999999</v>
      </c>
      <c r="R129" s="5">
        <v>2</v>
      </c>
    </row>
    <row r="130" spans="1:71" ht="12.75" customHeight="1" x14ac:dyDescent="0.2">
      <c r="A130" s="61">
        <v>42552.90625</v>
      </c>
      <c r="B130" s="5" t="s">
        <v>7</v>
      </c>
      <c r="C130" s="5">
        <v>0</v>
      </c>
      <c r="D130" s="5">
        <v>0</v>
      </c>
      <c r="E130" s="5">
        <v>2</v>
      </c>
      <c r="F130" s="6">
        <v>9.9</v>
      </c>
      <c r="N130" s="5">
        <v>1</v>
      </c>
      <c r="O130" s="5">
        <v>1</v>
      </c>
    </row>
    <row r="131" spans="1:71" ht="12.75" customHeight="1" x14ac:dyDescent="0.2">
      <c r="A131" s="61">
        <v>42552.909722222197</v>
      </c>
      <c r="B131" s="5" t="s">
        <v>9</v>
      </c>
      <c r="C131" s="5">
        <v>0</v>
      </c>
      <c r="D131" s="5">
        <v>0</v>
      </c>
      <c r="E131" s="5">
        <v>1</v>
      </c>
      <c r="F131" s="6">
        <v>15.95</v>
      </c>
      <c r="I131" s="5">
        <v>1</v>
      </c>
    </row>
    <row r="132" spans="1:71" ht="12.75" customHeight="1" x14ac:dyDescent="0.2">
      <c r="A132" s="61">
        <v>42552.913194444503</v>
      </c>
      <c r="B132" s="5" t="s">
        <v>11</v>
      </c>
      <c r="C132" s="5">
        <v>0</v>
      </c>
      <c r="D132" s="5">
        <v>0</v>
      </c>
      <c r="E132" s="5">
        <v>2</v>
      </c>
      <c r="F132" s="6">
        <v>31.4</v>
      </c>
      <c r="BR132" s="5">
        <v>1</v>
      </c>
      <c r="BS132" s="5">
        <v>1</v>
      </c>
    </row>
    <row r="133" spans="1:71" ht="12.75" customHeight="1" x14ac:dyDescent="0.2">
      <c r="A133" s="61">
        <v>42553.466180555602</v>
      </c>
      <c r="B133" s="5" t="s">
        <v>10</v>
      </c>
      <c r="C133" s="5">
        <v>0</v>
      </c>
      <c r="D133" s="5">
        <v>0</v>
      </c>
      <c r="E133" s="5">
        <v>1</v>
      </c>
      <c r="F133" s="6">
        <v>15.95</v>
      </c>
      <c r="I133" s="5">
        <v>1</v>
      </c>
    </row>
    <row r="134" spans="1:71" ht="12.75" customHeight="1" x14ac:dyDescent="0.2">
      <c r="A134" s="61">
        <v>42553.520833333299</v>
      </c>
      <c r="B134" s="5" t="s">
        <v>13</v>
      </c>
      <c r="C134" s="5">
        <v>0</v>
      </c>
      <c r="D134" s="5">
        <v>0</v>
      </c>
      <c r="E134" s="5">
        <v>3</v>
      </c>
      <c r="F134" s="6">
        <v>28.85</v>
      </c>
      <c r="X134" s="5">
        <v>1</v>
      </c>
      <c r="BO134" s="5">
        <v>2</v>
      </c>
    </row>
    <row r="135" spans="1:71" ht="12.75" customHeight="1" x14ac:dyDescent="0.2">
      <c r="A135" s="61">
        <v>42553.541666666701</v>
      </c>
      <c r="B135" s="5" t="s">
        <v>15</v>
      </c>
      <c r="C135" s="5">
        <v>0</v>
      </c>
      <c r="D135" s="5">
        <v>1</v>
      </c>
      <c r="E135" s="5">
        <v>4</v>
      </c>
      <c r="F135" s="6">
        <v>28.8</v>
      </c>
      <c r="M135" s="5">
        <v>1</v>
      </c>
      <c r="W135" s="5">
        <v>3</v>
      </c>
    </row>
    <row r="136" spans="1:71" ht="12.75" customHeight="1" x14ac:dyDescent="0.2">
      <c r="A136" s="61">
        <v>42553.545138888898</v>
      </c>
      <c r="B136" s="5" t="s">
        <v>9</v>
      </c>
      <c r="C136" s="5">
        <v>0</v>
      </c>
      <c r="D136" s="5">
        <v>0</v>
      </c>
      <c r="E136" s="5">
        <v>1</v>
      </c>
      <c r="F136" s="6">
        <v>15.95</v>
      </c>
      <c r="AS136" s="5">
        <v>1</v>
      </c>
    </row>
    <row r="137" spans="1:71" ht="12.75" customHeight="1" x14ac:dyDescent="0.2">
      <c r="A137" s="61">
        <v>42553.565972222197</v>
      </c>
      <c r="B137" s="5" t="s">
        <v>12</v>
      </c>
      <c r="C137" s="5">
        <v>0</v>
      </c>
      <c r="D137" s="5">
        <v>0</v>
      </c>
      <c r="E137" s="5">
        <v>1</v>
      </c>
      <c r="F137" s="6">
        <v>8.9499999999999993</v>
      </c>
      <c r="H137" s="5">
        <v>1</v>
      </c>
    </row>
    <row r="138" spans="1:71" ht="12.75" customHeight="1" x14ac:dyDescent="0.2">
      <c r="A138" s="61">
        <v>42553.577083333301</v>
      </c>
      <c r="B138" s="5" t="s">
        <v>11</v>
      </c>
      <c r="C138" s="5">
        <v>0</v>
      </c>
      <c r="D138" s="5">
        <v>0</v>
      </c>
      <c r="E138" s="5">
        <v>2</v>
      </c>
      <c r="F138" s="6">
        <v>13.9</v>
      </c>
      <c r="AF138" s="5">
        <v>1</v>
      </c>
      <c r="AH138" s="5">
        <v>1</v>
      </c>
    </row>
    <row r="139" spans="1:71" ht="12.75" customHeight="1" x14ac:dyDescent="0.2">
      <c r="A139" s="61">
        <v>42553.635416666701</v>
      </c>
      <c r="B139" s="5" t="s">
        <v>12</v>
      </c>
      <c r="C139" s="5">
        <v>0</v>
      </c>
      <c r="D139" s="5">
        <v>0</v>
      </c>
      <c r="E139" s="5">
        <v>1</v>
      </c>
      <c r="F139" s="6">
        <v>15.95</v>
      </c>
      <c r="I139" s="5">
        <v>1</v>
      </c>
    </row>
    <row r="140" spans="1:71" ht="12.75" customHeight="1" x14ac:dyDescent="0.2">
      <c r="A140" s="61">
        <v>42553.638888888898</v>
      </c>
      <c r="B140" s="5" t="s">
        <v>16</v>
      </c>
      <c r="C140" s="5">
        <v>0</v>
      </c>
      <c r="D140" s="5">
        <v>0</v>
      </c>
      <c r="E140" s="5">
        <v>1</v>
      </c>
      <c r="F140" s="6">
        <v>8.9499999999999993</v>
      </c>
      <c r="H140" s="5">
        <v>1</v>
      </c>
    </row>
    <row r="141" spans="1:71" ht="12.75" customHeight="1" x14ac:dyDescent="0.2">
      <c r="A141" s="61">
        <v>42553.753969907397</v>
      </c>
      <c r="B141" s="5" t="s">
        <v>11</v>
      </c>
      <c r="C141" s="5">
        <v>0</v>
      </c>
      <c r="D141" s="5">
        <v>0</v>
      </c>
      <c r="E141" s="5">
        <v>1</v>
      </c>
      <c r="F141" s="6">
        <v>16.45</v>
      </c>
      <c r="BR141" s="5">
        <v>1</v>
      </c>
    </row>
    <row r="142" spans="1:71" ht="12.75" customHeight="1" x14ac:dyDescent="0.2">
      <c r="A142" s="61">
        <v>42553.808333333298</v>
      </c>
      <c r="B142" s="5" t="s">
        <v>11</v>
      </c>
      <c r="C142" s="5">
        <v>0</v>
      </c>
      <c r="D142" s="5">
        <v>0</v>
      </c>
      <c r="E142" s="5">
        <v>1</v>
      </c>
      <c r="F142" s="6">
        <v>9.9499999999999993</v>
      </c>
      <c r="R142" s="5">
        <v>1</v>
      </c>
    </row>
    <row r="143" spans="1:71" ht="12.75" customHeight="1" x14ac:dyDescent="0.2">
      <c r="A143" s="61">
        <v>42553.850694444503</v>
      </c>
      <c r="B143" s="5" t="s">
        <v>10</v>
      </c>
      <c r="C143" s="5">
        <v>0</v>
      </c>
      <c r="D143" s="5">
        <v>0</v>
      </c>
      <c r="E143" s="5">
        <v>1</v>
      </c>
      <c r="F143" s="6">
        <v>6.95</v>
      </c>
      <c r="AF143" s="5">
        <v>1</v>
      </c>
    </row>
    <row r="144" spans="1:71" ht="12.75" customHeight="1" x14ac:dyDescent="0.2">
      <c r="A144" s="61">
        <v>42553.864583333299</v>
      </c>
      <c r="B144" s="5" t="s">
        <v>8</v>
      </c>
      <c r="C144" s="5">
        <v>0</v>
      </c>
      <c r="D144" s="5">
        <v>0</v>
      </c>
      <c r="E144" s="5">
        <v>1</v>
      </c>
      <c r="F144" s="6">
        <v>9.9499999999999993</v>
      </c>
      <c r="AL144" s="5">
        <v>1</v>
      </c>
    </row>
    <row r="145" spans="1:65" ht="12.75" customHeight="1" x14ac:dyDescent="0.2">
      <c r="A145" s="61">
        <v>42553.909722222197</v>
      </c>
      <c r="B145" s="5" t="s">
        <v>8</v>
      </c>
      <c r="C145" s="5">
        <v>0</v>
      </c>
      <c r="D145" s="5">
        <v>0</v>
      </c>
      <c r="E145" s="5">
        <v>4</v>
      </c>
      <c r="F145" s="6">
        <v>4</v>
      </c>
      <c r="BK145" s="5">
        <v>4</v>
      </c>
    </row>
    <row r="146" spans="1:65" ht="12.75" customHeight="1" x14ac:dyDescent="0.2">
      <c r="A146" s="61">
        <v>42553.915972222203</v>
      </c>
      <c r="B146" s="5" t="s">
        <v>11</v>
      </c>
      <c r="C146" s="5">
        <v>0</v>
      </c>
      <c r="D146" s="5">
        <v>0</v>
      </c>
      <c r="E146" s="5">
        <v>1</v>
      </c>
      <c r="F146" s="6">
        <v>8.9499999999999993</v>
      </c>
      <c r="H146" s="5">
        <v>1</v>
      </c>
    </row>
    <row r="147" spans="1:65" ht="12.75" customHeight="1" x14ac:dyDescent="0.2">
      <c r="A147" s="61">
        <v>42554.536805555603</v>
      </c>
      <c r="B147" s="5" t="s">
        <v>10</v>
      </c>
      <c r="C147" s="5">
        <v>0</v>
      </c>
      <c r="D147" s="5">
        <v>1</v>
      </c>
      <c r="E147" s="5">
        <v>4</v>
      </c>
      <c r="F147" s="6">
        <v>25.8</v>
      </c>
      <c r="L147" s="5">
        <v>1</v>
      </c>
      <c r="AH147" s="5">
        <v>2</v>
      </c>
      <c r="AI147" s="5">
        <v>1</v>
      </c>
    </row>
    <row r="148" spans="1:65" ht="12.75" customHeight="1" x14ac:dyDescent="0.2">
      <c r="A148" s="61">
        <v>42554.545138888898</v>
      </c>
      <c r="B148" s="5" t="s">
        <v>10</v>
      </c>
      <c r="C148" s="5">
        <v>0</v>
      </c>
      <c r="D148" s="5">
        <v>0</v>
      </c>
      <c r="E148" s="5">
        <v>1</v>
      </c>
      <c r="F148" s="6">
        <v>15.95</v>
      </c>
      <c r="I148" s="5">
        <v>1</v>
      </c>
    </row>
    <row r="149" spans="1:65" ht="12.75" customHeight="1" x14ac:dyDescent="0.2">
      <c r="A149" s="61">
        <v>42554.574999999997</v>
      </c>
      <c r="B149" s="5" t="s">
        <v>8</v>
      </c>
      <c r="C149" s="5">
        <v>0</v>
      </c>
      <c r="D149" s="5">
        <v>0</v>
      </c>
      <c r="E149" s="5">
        <v>2</v>
      </c>
      <c r="F149" s="6">
        <v>17.899999999999999</v>
      </c>
      <c r="H149" s="5">
        <v>2</v>
      </c>
    </row>
    <row r="150" spans="1:65" ht="12.75" customHeight="1" x14ac:dyDescent="0.2">
      <c r="A150" s="61">
        <v>42554.586805555598</v>
      </c>
      <c r="B150" s="5" t="s">
        <v>10</v>
      </c>
      <c r="C150" s="5">
        <v>0</v>
      </c>
      <c r="D150" s="5">
        <v>0</v>
      </c>
      <c r="E150" s="5">
        <v>4</v>
      </c>
      <c r="F150" s="6">
        <v>4</v>
      </c>
      <c r="BK150" s="5">
        <v>4</v>
      </c>
    </row>
    <row r="151" spans="1:65" ht="12.75" customHeight="1" x14ac:dyDescent="0.2">
      <c r="A151" s="61">
        <v>42554.761111111096</v>
      </c>
      <c r="B151" s="5" t="s">
        <v>11</v>
      </c>
      <c r="C151" s="5">
        <v>0</v>
      </c>
      <c r="D151" s="5">
        <v>0</v>
      </c>
      <c r="E151" s="5">
        <v>2</v>
      </c>
      <c r="F151" s="6">
        <v>13.9</v>
      </c>
      <c r="AF151" s="5">
        <v>1</v>
      </c>
      <c r="AH151" s="5">
        <v>1</v>
      </c>
    </row>
    <row r="152" spans="1:65" ht="12.75" customHeight="1" x14ac:dyDescent="0.2">
      <c r="A152" s="61">
        <v>42554.797222222202</v>
      </c>
      <c r="B152" s="5" t="s">
        <v>14</v>
      </c>
      <c r="C152" s="5">
        <v>0</v>
      </c>
      <c r="D152" s="5">
        <v>0</v>
      </c>
      <c r="E152" s="5">
        <v>1</v>
      </c>
      <c r="F152" s="6">
        <v>9.9499999999999993</v>
      </c>
      <c r="AN152" s="5">
        <v>1</v>
      </c>
    </row>
    <row r="153" spans="1:65" ht="12.75" customHeight="1" x14ac:dyDescent="0.2">
      <c r="A153" s="61">
        <v>42554.829861111102</v>
      </c>
      <c r="B153" s="5" t="s">
        <v>10</v>
      </c>
      <c r="C153" s="5">
        <v>0</v>
      </c>
      <c r="D153" s="5">
        <v>0</v>
      </c>
      <c r="E153" s="5">
        <v>2</v>
      </c>
      <c r="F153" s="6">
        <v>17.899999999999999</v>
      </c>
      <c r="H153" s="5">
        <v>2</v>
      </c>
    </row>
    <row r="154" spans="1:65" ht="12.75" customHeight="1" x14ac:dyDescent="0.2">
      <c r="A154" s="61">
        <v>42554.840277777803</v>
      </c>
      <c r="B154" s="5" t="s">
        <v>9</v>
      </c>
      <c r="C154" s="5">
        <v>0</v>
      </c>
      <c r="D154" s="5">
        <v>0</v>
      </c>
      <c r="E154" s="5">
        <v>1</v>
      </c>
      <c r="F154" s="6">
        <v>15.95</v>
      </c>
      <c r="I154" s="5">
        <v>1</v>
      </c>
    </row>
    <row r="155" spans="1:65" ht="12.75" customHeight="1" x14ac:dyDescent="0.2">
      <c r="A155" s="61">
        <v>42554.84375</v>
      </c>
      <c r="B155" s="5" t="s">
        <v>11</v>
      </c>
      <c r="C155" s="5">
        <v>0</v>
      </c>
      <c r="D155" s="5">
        <v>0</v>
      </c>
      <c r="E155" s="5">
        <v>1</v>
      </c>
      <c r="F155" s="6">
        <v>8.9499999999999993</v>
      </c>
      <c r="H155" s="5">
        <v>1</v>
      </c>
    </row>
    <row r="156" spans="1:65" ht="12.75" customHeight="1" x14ac:dyDescent="0.2">
      <c r="A156" s="61">
        <v>42554.847222222197</v>
      </c>
      <c r="B156" s="5" t="s">
        <v>10</v>
      </c>
      <c r="C156" s="5">
        <v>0</v>
      </c>
      <c r="D156" s="5">
        <v>0</v>
      </c>
      <c r="E156" s="5">
        <v>1</v>
      </c>
      <c r="F156" s="6">
        <v>9.9499999999999993</v>
      </c>
      <c r="AK156" s="5">
        <v>1</v>
      </c>
    </row>
    <row r="157" spans="1:65" ht="12.75" customHeight="1" x14ac:dyDescent="0.2">
      <c r="A157" s="61">
        <v>42554.902083333298</v>
      </c>
      <c r="B157" s="5" t="s">
        <v>9</v>
      </c>
      <c r="C157" s="5">
        <v>0</v>
      </c>
      <c r="D157" s="5">
        <v>0</v>
      </c>
      <c r="E157" s="5">
        <v>1</v>
      </c>
      <c r="F157" s="6">
        <v>15.95</v>
      </c>
      <c r="AQ157" s="5">
        <v>1</v>
      </c>
    </row>
    <row r="158" spans="1:65" ht="12.75" customHeight="1" x14ac:dyDescent="0.2">
      <c r="A158" s="61">
        <v>42555.451388888898</v>
      </c>
      <c r="B158" s="5" t="s">
        <v>13</v>
      </c>
      <c r="C158" s="5">
        <v>0</v>
      </c>
      <c r="D158" s="5">
        <v>0</v>
      </c>
      <c r="E158" s="5">
        <v>1</v>
      </c>
      <c r="F158" s="6">
        <v>4.95</v>
      </c>
      <c r="M158" s="5">
        <v>1</v>
      </c>
    </row>
    <row r="159" spans="1:65" ht="12.75" customHeight="1" x14ac:dyDescent="0.2">
      <c r="A159" s="61">
        <v>42555.461805555497</v>
      </c>
      <c r="B159" s="5" t="s">
        <v>10</v>
      </c>
      <c r="C159" s="5">
        <v>0</v>
      </c>
      <c r="D159" s="5">
        <v>0</v>
      </c>
      <c r="E159" s="5">
        <v>1</v>
      </c>
      <c r="F159" s="6">
        <v>8.9499999999999993</v>
      </c>
      <c r="H159" s="5">
        <v>1</v>
      </c>
    </row>
    <row r="160" spans="1:65" ht="12.75" customHeight="1" x14ac:dyDescent="0.2">
      <c r="A160" s="61">
        <v>42555.497916666704</v>
      </c>
      <c r="B160" s="5" t="s">
        <v>11</v>
      </c>
      <c r="C160" s="5">
        <v>0</v>
      </c>
      <c r="D160" s="5">
        <v>0</v>
      </c>
      <c r="E160" s="5">
        <v>1</v>
      </c>
      <c r="F160" s="6">
        <v>9.4499999999999993</v>
      </c>
      <c r="BM160" s="5">
        <v>1</v>
      </c>
    </row>
    <row r="161" spans="1:62" ht="12.75" customHeight="1" x14ac:dyDescent="0.2">
      <c r="A161" s="61">
        <v>42555.534722222197</v>
      </c>
      <c r="B161" s="5" t="s">
        <v>9</v>
      </c>
      <c r="C161" s="5">
        <v>0</v>
      </c>
      <c r="D161" s="5">
        <v>0</v>
      </c>
      <c r="E161" s="5">
        <v>1</v>
      </c>
      <c r="F161" s="6">
        <v>4.95</v>
      </c>
      <c r="L161" s="5">
        <v>1</v>
      </c>
    </row>
    <row r="162" spans="1:62" ht="12.75" customHeight="1" x14ac:dyDescent="0.2">
      <c r="A162" s="61">
        <v>42555.625</v>
      </c>
      <c r="B162" s="5" t="s">
        <v>12</v>
      </c>
      <c r="C162" s="5">
        <v>0</v>
      </c>
      <c r="D162" s="5">
        <v>1</v>
      </c>
      <c r="E162" s="5">
        <v>3</v>
      </c>
      <c r="F162" s="6">
        <v>25.85</v>
      </c>
      <c r="I162" s="5">
        <v>1</v>
      </c>
      <c r="L162" s="5">
        <v>2</v>
      </c>
    </row>
    <row r="163" spans="1:62" ht="12.75" customHeight="1" x14ac:dyDescent="0.2">
      <c r="A163" s="61">
        <v>42555.645833333299</v>
      </c>
      <c r="B163" s="5" t="s">
        <v>12</v>
      </c>
      <c r="C163" s="5">
        <v>0</v>
      </c>
      <c r="D163" s="5">
        <v>0</v>
      </c>
      <c r="E163" s="5">
        <v>1</v>
      </c>
      <c r="F163" s="6">
        <v>8.9499999999999993</v>
      </c>
      <c r="H163" s="5">
        <v>1</v>
      </c>
    </row>
    <row r="164" spans="1:62" ht="12.75" customHeight="1" x14ac:dyDescent="0.2">
      <c r="A164" s="61">
        <v>42555.777777777803</v>
      </c>
      <c r="B164" s="5" t="s">
        <v>11</v>
      </c>
      <c r="C164" s="5">
        <v>0</v>
      </c>
      <c r="D164" s="5">
        <v>1</v>
      </c>
      <c r="E164" s="5">
        <v>1</v>
      </c>
      <c r="F164" s="6">
        <v>8.9499999999999993</v>
      </c>
      <c r="H164" s="5">
        <v>1</v>
      </c>
    </row>
    <row r="165" spans="1:62" ht="12.75" customHeight="1" x14ac:dyDescent="0.2">
      <c r="A165" s="61">
        <v>42555.875</v>
      </c>
      <c r="B165" s="5" t="s">
        <v>16</v>
      </c>
      <c r="C165" s="5">
        <v>0</v>
      </c>
      <c r="D165" s="5">
        <v>0</v>
      </c>
      <c r="E165" s="5">
        <v>1</v>
      </c>
      <c r="F165" s="6">
        <v>21.95</v>
      </c>
      <c r="J165" s="5">
        <v>1</v>
      </c>
    </row>
    <row r="166" spans="1:62" ht="12.75" customHeight="1" x14ac:dyDescent="0.2">
      <c r="A166" s="61">
        <v>42555.881944444503</v>
      </c>
      <c r="B166" s="5" t="s">
        <v>12</v>
      </c>
      <c r="C166" s="5">
        <v>0</v>
      </c>
      <c r="D166" s="5">
        <v>1</v>
      </c>
      <c r="E166" s="5">
        <v>4</v>
      </c>
      <c r="F166" s="6">
        <v>65.8</v>
      </c>
      <c r="BI166" s="5">
        <v>2</v>
      </c>
      <c r="BJ166" s="5">
        <v>2</v>
      </c>
    </row>
    <row r="167" spans="1:62" ht="12.75" customHeight="1" x14ac:dyDescent="0.2">
      <c r="A167" s="61">
        <v>42555.916666666701</v>
      </c>
      <c r="B167" s="5" t="s">
        <v>8</v>
      </c>
      <c r="C167" s="5">
        <v>0</v>
      </c>
      <c r="D167" s="5">
        <v>0</v>
      </c>
      <c r="E167" s="5">
        <v>4</v>
      </c>
      <c r="F167" s="6">
        <v>27.8</v>
      </c>
      <c r="AG167" s="5">
        <v>4</v>
      </c>
    </row>
    <row r="168" spans="1:62" ht="12.75" customHeight="1" x14ac:dyDescent="0.2">
      <c r="A168" s="61">
        <v>42555.9375</v>
      </c>
      <c r="B168" s="5" t="s">
        <v>8</v>
      </c>
      <c r="C168" s="5">
        <v>0</v>
      </c>
      <c r="D168" s="5">
        <v>0</v>
      </c>
      <c r="E168" s="5">
        <v>1</v>
      </c>
      <c r="F168" s="6">
        <v>8.9499999999999993</v>
      </c>
      <c r="H168" s="5">
        <v>1</v>
      </c>
    </row>
    <row r="169" spans="1:62" ht="12.75" customHeight="1" x14ac:dyDescent="0.2">
      <c r="A169" s="61">
        <v>42556.458333333299</v>
      </c>
      <c r="B169" s="5" t="s">
        <v>10</v>
      </c>
      <c r="C169" s="5">
        <v>0</v>
      </c>
      <c r="D169" s="5">
        <v>0</v>
      </c>
      <c r="E169" s="5">
        <v>1</v>
      </c>
      <c r="F169" s="6">
        <v>18.95</v>
      </c>
      <c r="BJ169" s="5">
        <v>1</v>
      </c>
    </row>
    <row r="170" spans="1:62" ht="12.75" customHeight="1" x14ac:dyDescent="0.2">
      <c r="A170" s="61">
        <v>42556.524305555497</v>
      </c>
      <c r="B170" s="5" t="s">
        <v>10</v>
      </c>
      <c r="C170" s="5">
        <v>0</v>
      </c>
      <c r="D170" s="5">
        <v>0</v>
      </c>
      <c r="E170" s="5">
        <v>1</v>
      </c>
      <c r="F170" s="6">
        <v>8.9499999999999993</v>
      </c>
      <c r="H170" s="5">
        <v>1</v>
      </c>
    </row>
    <row r="171" spans="1:62" ht="12.75" customHeight="1" x14ac:dyDescent="0.2">
      <c r="A171" s="61">
        <v>42556.527777777803</v>
      </c>
      <c r="B171" s="5" t="s">
        <v>12</v>
      </c>
      <c r="C171" s="5">
        <v>0</v>
      </c>
      <c r="D171" s="5">
        <v>0</v>
      </c>
      <c r="E171" s="5">
        <v>1</v>
      </c>
      <c r="F171" s="6">
        <v>15.95</v>
      </c>
      <c r="I171" s="5">
        <v>1</v>
      </c>
    </row>
    <row r="172" spans="1:62" ht="12.75" customHeight="1" x14ac:dyDescent="0.2">
      <c r="A172" s="61">
        <v>42556.541666666701</v>
      </c>
      <c r="B172" s="5" t="s">
        <v>10</v>
      </c>
      <c r="C172" s="5">
        <v>0</v>
      </c>
      <c r="D172" s="5">
        <v>0</v>
      </c>
      <c r="E172" s="5">
        <v>1</v>
      </c>
      <c r="F172" s="6">
        <v>8.9499999999999993</v>
      </c>
      <c r="H172" s="5">
        <v>1</v>
      </c>
    </row>
    <row r="173" spans="1:62" ht="12.75" customHeight="1" x14ac:dyDescent="0.2">
      <c r="A173" s="61">
        <v>42556.583333333299</v>
      </c>
      <c r="B173" s="5" t="s">
        <v>8</v>
      </c>
      <c r="C173" s="5">
        <v>0</v>
      </c>
      <c r="D173" s="5">
        <v>0</v>
      </c>
      <c r="E173" s="5">
        <v>1</v>
      </c>
      <c r="F173" s="6">
        <v>21.95</v>
      </c>
      <c r="J173" s="5">
        <v>1</v>
      </c>
    </row>
    <row r="174" spans="1:62" ht="12.75" customHeight="1" x14ac:dyDescent="0.2">
      <c r="A174" s="61">
        <v>42556.604166666701</v>
      </c>
      <c r="B174" s="5" t="s">
        <v>13</v>
      </c>
      <c r="C174" s="5">
        <v>0</v>
      </c>
      <c r="D174" s="5">
        <v>1</v>
      </c>
      <c r="E174" s="5">
        <v>6</v>
      </c>
      <c r="F174" s="6">
        <v>54.7</v>
      </c>
      <c r="V174" s="5">
        <v>1</v>
      </c>
      <c r="AA174" s="5">
        <v>1</v>
      </c>
      <c r="AG174" s="5">
        <v>3</v>
      </c>
      <c r="BG174" s="5">
        <v>1</v>
      </c>
    </row>
    <row r="175" spans="1:62" ht="12.75" customHeight="1" x14ac:dyDescent="0.2">
      <c r="A175" s="61">
        <v>42556.625</v>
      </c>
      <c r="B175" s="5" t="s">
        <v>8</v>
      </c>
      <c r="C175" s="5">
        <v>0</v>
      </c>
      <c r="D175" s="5">
        <v>0</v>
      </c>
      <c r="E175" s="5">
        <v>1</v>
      </c>
      <c r="F175" s="6">
        <v>8.9499999999999993</v>
      </c>
      <c r="H175" s="5">
        <v>1</v>
      </c>
    </row>
    <row r="176" spans="1:62" ht="12.75" customHeight="1" x14ac:dyDescent="0.2">
      <c r="A176" s="61">
        <v>42556.649305555598</v>
      </c>
      <c r="B176" s="5" t="s">
        <v>9</v>
      </c>
      <c r="C176" s="5">
        <v>0</v>
      </c>
      <c r="D176" s="5">
        <v>0</v>
      </c>
      <c r="E176" s="5">
        <v>4</v>
      </c>
      <c r="F176" s="6">
        <v>31.8</v>
      </c>
      <c r="W176" s="5">
        <v>4</v>
      </c>
    </row>
    <row r="177" spans="1:65" ht="12.75" customHeight="1" x14ac:dyDescent="0.2">
      <c r="A177" s="61">
        <v>42556.847222222197</v>
      </c>
      <c r="B177" s="5" t="s">
        <v>8</v>
      </c>
      <c r="C177" s="5">
        <v>0</v>
      </c>
      <c r="D177" s="5">
        <v>1</v>
      </c>
      <c r="E177" s="5">
        <v>2</v>
      </c>
      <c r="F177" s="6">
        <v>13.9</v>
      </c>
      <c r="AI177" s="5">
        <v>2</v>
      </c>
    </row>
    <row r="178" spans="1:65" ht="12.75" customHeight="1" x14ac:dyDescent="0.2">
      <c r="A178" s="61">
        <v>42556.850694444503</v>
      </c>
      <c r="B178" s="5" t="s">
        <v>10</v>
      </c>
      <c r="C178" s="5">
        <v>0</v>
      </c>
      <c r="D178" s="5">
        <v>0</v>
      </c>
      <c r="E178" s="5">
        <v>1</v>
      </c>
      <c r="F178" s="6">
        <v>6.95</v>
      </c>
      <c r="AG178" s="5">
        <v>1</v>
      </c>
    </row>
    <row r="179" spans="1:65" ht="12.75" customHeight="1" x14ac:dyDescent="0.2">
      <c r="A179" s="61">
        <v>42556.850694444503</v>
      </c>
      <c r="B179" s="5" t="s">
        <v>10</v>
      </c>
      <c r="C179" s="5">
        <v>0</v>
      </c>
      <c r="D179" s="5">
        <v>0</v>
      </c>
      <c r="E179" s="5">
        <v>1</v>
      </c>
      <c r="F179" s="6">
        <v>1</v>
      </c>
      <c r="BK179" s="5">
        <v>1</v>
      </c>
    </row>
    <row r="180" spans="1:65" ht="12.75" customHeight="1" x14ac:dyDescent="0.2">
      <c r="A180" s="61">
        <v>42556.881944444503</v>
      </c>
      <c r="B180" s="5" t="s">
        <v>16</v>
      </c>
      <c r="C180" s="5">
        <v>0</v>
      </c>
      <c r="D180" s="5">
        <v>0</v>
      </c>
      <c r="E180" s="5">
        <v>2</v>
      </c>
      <c r="F180" s="6">
        <v>13.9</v>
      </c>
      <c r="H180" s="5">
        <v>1</v>
      </c>
      <c r="N180" s="5">
        <v>1</v>
      </c>
    </row>
    <row r="181" spans="1:65" ht="12.75" customHeight="1" x14ac:dyDescent="0.2">
      <c r="A181" s="61">
        <v>42556.881944444503</v>
      </c>
      <c r="B181" s="5" t="s">
        <v>16</v>
      </c>
      <c r="C181" s="5">
        <v>0</v>
      </c>
      <c r="D181" s="5">
        <v>1</v>
      </c>
      <c r="E181" s="5">
        <v>3</v>
      </c>
      <c r="F181" s="6">
        <v>37.85</v>
      </c>
      <c r="AO181" s="5">
        <v>1</v>
      </c>
      <c r="BI181" s="5">
        <v>2</v>
      </c>
    </row>
    <row r="182" spans="1:65" ht="12.75" customHeight="1" x14ac:dyDescent="0.2">
      <c r="A182" s="61">
        <v>42556.8881944444</v>
      </c>
      <c r="B182" s="5" t="s">
        <v>8</v>
      </c>
      <c r="C182" s="5">
        <v>0</v>
      </c>
      <c r="D182" s="5">
        <v>0</v>
      </c>
      <c r="E182" s="5">
        <v>2</v>
      </c>
      <c r="F182" s="6">
        <v>9.9</v>
      </c>
      <c r="N182" s="5">
        <v>1</v>
      </c>
      <c r="O182" s="5">
        <v>1</v>
      </c>
    </row>
    <row r="183" spans="1:65" ht="12.75" customHeight="1" x14ac:dyDescent="0.2">
      <c r="A183" s="61">
        <v>42556.90625</v>
      </c>
      <c r="B183" s="5" t="s">
        <v>10</v>
      </c>
      <c r="C183" s="5">
        <v>0</v>
      </c>
      <c r="D183" s="5">
        <v>0</v>
      </c>
      <c r="E183" s="5">
        <v>4</v>
      </c>
      <c r="F183" s="6">
        <v>39.9</v>
      </c>
      <c r="BJ183" s="5">
        <v>2</v>
      </c>
      <c r="BK183" s="5">
        <v>2</v>
      </c>
    </row>
    <row r="184" spans="1:65" ht="12.75" customHeight="1" x14ac:dyDescent="0.2">
      <c r="A184" s="61">
        <v>42557.4868055556</v>
      </c>
      <c r="B184" s="5" t="s">
        <v>8</v>
      </c>
      <c r="C184" s="5">
        <v>0</v>
      </c>
      <c r="D184" s="5">
        <v>0</v>
      </c>
      <c r="E184" s="5">
        <v>1</v>
      </c>
      <c r="F184" s="6">
        <v>7.95</v>
      </c>
      <c r="X184" s="5">
        <v>1</v>
      </c>
    </row>
    <row r="185" spans="1:65" ht="12.75" customHeight="1" x14ac:dyDescent="0.2">
      <c r="A185" s="61">
        <v>42557.614583333299</v>
      </c>
      <c r="B185" s="5" t="s">
        <v>10</v>
      </c>
      <c r="C185" s="5">
        <v>0</v>
      </c>
      <c r="D185" s="5">
        <v>0</v>
      </c>
      <c r="E185" s="5">
        <v>2</v>
      </c>
      <c r="F185" s="6">
        <v>11.9</v>
      </c>
      <c r="L185" s="5">
        <v>1</v>
      </c>
      <c r="AI185" s="5">
        <v>1</v>
      </c>
    </row>
    <row r="186" spans="1:65" ht="12.75" customHeight="1" x14ac:dyDescent="0.2">
      <c r="A186" s="61">
        <v>42557.763888888898</v>
      </c>
      <c r="B186" s="5" t="s">
        <v>7</v>
      </c>
      <c r="C186" s="5">
        <v>0</v>
      </c>
      <c r="D186" s="5">
        <v>0</v>
      </c>
      <c r="E186" s="5">
        <v>1</v>
      </c>
      <c r="F186" s="6">
        <v>8.9499999999999993</v>
      </c>
      <c r="H186" s="5">
        <v>1</v>
      </c>
    </row>
    <row r="187" spans="1:65" ht="12.75" customHeight="1" x14ac:dyDescent="0.2">
      <c r="A187" s="61">
        <v>42557.788194444503</v>
      </c>
      <c r="B187" s="5" t="s">
        <v>13</v>
      </c>
      <c r="C187" s="5">
        <v>0</v>
      </c>
      <c r="D187" s="5">
        <v>1</v>
      </c>
      <c r="E187" s="5">
        <v>1</v>
      </c>
      <c r="F187" s="6">
        <v>15.95</v>
      </c>
      <c r="I187" s="5">
        <v>1</v>
      </c>
    </row>
    <row r="188" spans="1:65" ht="12.75" customHeight="1" x14ac:dyDescent="0.2">
      <c r="A188" s="61">
        <v>42557.833333333299</v>
      </c>
      <c r="B188" s="5" t="s">
        <v>7</v>
      </c>
      <c r="C188" s="5">
        <v>0</v>
      </c>
      <c r="D188" s="5">
        <v>0</v>
      </c>
      <c r="E188" s="5">
        <v>1</v>
      </c>
      <c r="F188" s="6">
        <v>9.9499999999999993</v>
      </c>
      <c r="R188" s="5">
        <v>1</v>
      </c>
    </row>
    <row r="189" spans="1:65" ht="12.75" customHeight="1" x14ac:dyDescent="0.2">
      <c r="A189" s="61">
        <v>42557.857638888898</v>
      </c>
      <c r="B189" s="5" t="s">
        <v>9</v>
      </c>
      <c r="C189" s="5">
        <v>0</v>
      </c>
      <c r="D189" s="5">
        <v>0</v>
      </c>
      <c r="E189" s="5">
        <v>1</v>
      </c>
      <c r="F189" s="6">
        <v>7.95</v>
      </c>
      <c r="W189" s="5">
        <v>1</v>
      </c>
    </row>
    <row r="190" spans="1:65" ht="12.75" customHeight="1" x14ac:dyDescent="0.2">
      <c r="A190" s="61">
        <v>42557.8660648148</v>
      </c>
      <c r="B190" s="5" t="s">
        <v>9</v>
      </c>
      <c r="C190" s="5">
        <v>0</v>
      </c>
      <c r="D190" s="5">
        <v>0</v>
      </c>
      <c r="E190" s="5">
        <v>1</v>
      </c>
      <c r="F190" s="6">
        <v>21.95</v>
      </c>
      <c r="J190" s="5">
        <v>1</v>
      </c>
    </row>
    <row r="191" spans="1:65" ht="12.75" customHeight="1" x14ac:dyDescent="0.2">
      <c r="A191" s="61">
        <v>42557.899305555497</v>
      </c>
      <c r="B191" s="5" t="s">
        <v>9</v>
      </c>
      <c r="C191" s="5">
        <v>0</v>
      </c>
      <c r="D191" s="5">
        <v>1</v>
      </c>
      <c r="E191" s="5">
        <v>3</v>
      </c>
      <c r="F191" s="6">
        <v>39.35</v>
      </c>
      <c r="AR191" s="5">
        <v>1</v>
      </c>
      <c r="BG191" s="5">
        <v>1</v>
      </c>
      <c r="BM191" s="5">
        <v>1</v>
      </c>
    </row>
    <row r="192" spans="1:65" ht="12.75" customHeight="1" x14ac:dyDescent="0.2">
      <c r="A192" s="61">
        <v>42558.445138888899</v>
      </c>
      <c r="B192" s="5" t="s">
        <v>8</v>
      </c>
      <c r="C192" s="5">
        <v>0</v>
      </c>
      <c r="D192" s="5">
        <v>0</v>
      </c>
      <c r="E192" s="5">
        <v>1</v>
      </c>
      <c r="F192" s="6">
        <v>15.95</v>
      </c>
      <c r="I192" s="5">
        <v>1</v>
      </c>
    </row>
    <row r="193" spans="1:63" ht="12.75" customHeight="1" x14ac:dyDescent="0.2">
      <c r="A193" s="61">
        <v>42558.458333333299</v>
      </c>
      <c r="B193" s="5" t="s">
        <v>10</v>
      </c>
      <c r="C193" s="5">
        <v>0</v>
      </c>
      <c r="D193" s="5">
        <v>0</v>
      </c>
      <c r="E193" s="5">
        <v>1</v>
      </c>
      <c r="F193" s="6">
        <v>6.95</v>
      </c>
      <c r="AI193" s="5">
        <v>1</v>
      </c>
    </row>
    <row r="194" spans="1:63" ht="12.75" customHeight="1" x14ac:dyDescent="0.2">
      <c r="A194" s="61">
        <v>42558.479166666701</v>
      </c>
      <c r="B194" s="5" t="s">
        <v>10</v>
      </c>
      <c r="C194" s="5">
        <v>0</v>
      </c>
      <c r="D194" s="5">
        <v>0</v>
      </c>
      <c r="E194" s="5">
        <v>2</v>
      </c>
      <c r="F194" s="6">
        <v>33.9</v>
      </c>
      <c r="AB194" s="5">
        <v>1</v>
      </c>
      <c r="BD194" s="5">
        <v>1</v>
      </c>
    </row>
    <row r="195" spans="1:63" ht="12.75" customHeight="1" x14ac:dyDescent="0.2">
      <c r="A195" s="61">
        <v>42558.482638888898</v>
      </c>
      <c r="B195" s="5" t="s">
        <v>9</v>
      </c>
      <c r="C195" s="5">
        <v>0</v>
      </c>
      <c r="D195" s="5">
        <v>0</v>
      </c>
      <c r="E195" s="5">
        <v>2</v>
      </c>
      <c r="F195" s="6">
        <v>14.9</v>
      </c>
      <c r="W195" s="5">
        <v>1</v>
      </c>
      <c r="AG195" s="5">
        <v>1</v>
      </c>
    </row>
    <row r="196" spans="1:63" ht="12.75" customHeight="1" x14ac:dyDescent="0.2">
      <c r="A196" s="61">
        <v>42558.5</v>
      </c>
      <c r="B196" s="5" t="s">
        <v>7</v>
      </c>
      <c r="C196" s="5">
        <v>0</v>
      </c>
      <c r="D196" s="5">
        <v>0</v>
      </c>
      <c r="E196" s="5">
        <v>2</v>
      </c>
      <c r="F196" s="6">
        <v>17.899999999999999</v>
      </c>
      <c r="H196" s="5">
        <v>2</v>
      </c>
    </row>
    <row r="197" spans="1:63" ht="12.75" customHeight="1" x14ac:dyDescent="0.2">
      <c r="A197" s="61">
        <v>42558.503472222197</v>
      </c>
      <c r="B197" s="5" t="s">
        <v>8</v>
      </c>
      <c r="C197" s="5">
        <v>0</v>
      </c>
      <c r="D197" s="5">
        <v>0</v>
      </c>
      <c r="E197" s="5">
        <v>2</v>
      </c>
      <c r="F197" s="6">
        <v>16.899999999999999</v>
      </c>
      <c r="R197" s="5">
        <v>1</v>
      </c>
      <c r="AG197" s="5">
        <v>1</v>
      </c>
    </row>
    <row r="198" spans="1:63" ht="12.75" customHeight="1" x14ac:dyDescent="0.2">
      <c r="A198" s="61">
        <v>42558.506944444503</v>
      </c>
      <c r="B198" s="5" t="s">
        <v>7</v>
      </c>
      <c r="C198" s="5">
        <v>0</v>
      </c>
      <c r="D198" s="5">
        <v>0</v>
      </c>
      <c r="E198" s="5">
        <v>2</v>
      </c>
      <c r="F198" s="6">
        <v>15.9</v>
      </c>
      <c r="H198" s="5">
        <v>1</v>
      </c>
      <c r="AI198" s="5">
        <v>1</v>
      </c>
    </row>
    <row r="199" spans="1:63" ht="12.75" customHeight="1" x14ac:dyDescent="0.2">
      <c r="A199" s="61">
        <v>42558.545138888898</v>
      </c>
      <c r="B199" s="5" t="s">
        <v>10</v>
      </c>
      <c r="C199" s="5">
        <v>0</v>
      </c>
      <c r="D199" s="5">
        <v>0</v>
      </c>
      <c r="E199" s="5">
        <v>1</v>
      </c>
      <c r="F199" s="6">
        <v>6.95</v>
      </c>
      <c r="AF199" s="5">
        <v>1</v>
      </c>
    </row>
    <row r="200" spans="1:63" ht="12.75" customHeight="1" x14ac:dyDescent="0.2">
      <c r="A200" s="61">
        <v>42558.548611111102</v>
      </c>
      <c r="B200" s="5" t="s">
        <v>8</v>
      </c>
      <c r="C200" s="5">
        <v>0</v>
      </c>
      <c r="D200" s="5">
        <v>0</v>
      </c>
      <c r="E200" s="5">
        <v>2</v>
      </c>
      <c r="F200" s="6">
        <v>15.9</v>
      </c>
      <c r="H200" s="5">
        <v>1</v>
      </c>
      <c r="AH200" s="5">
        <v>1</v>
      </c>
    </row>
    <row r="201" spans="1:63" ht="12.75" customHeight="1" x14ac:dyDescent="0.2">
      <c r="A201" s="61">
        <v>42558.627083333296</v>
      </c>
      <c r="B201" s="5" t="s">
        <v>9</v>
      </c>
      <c r="C201" s="5">
        <v>0</v>
      </c>
      <c r="D201" s="5">
        <v>0</v>
      </c>
      <c r="E201" s="5">
        <v>1</v>
      </c>
      <c r="F201" s="6">
        <v>8.9499999999999993</v>
      </c>
      <c r="H201" s="5">
        <v>1</v>
      </c>
    </row>
    <row r="202" spans="1:63" ht="12.75" customHeight="1" x14ac:dyDescent="0.2">
      <c r="A202" s="61">
        <v>42558.643750000003</v>
      </c>
      <c r="B202" s="5" t="s">
        <v>10</v>
      </c>
      <c r="C202" s="5">
        <v>0</v>
      </c>
      <c r="D202" s="5">
        <v>0</v>
      </c>
      <c r="E202" s="5">
        <v>1</v>
      </c>
      <c r="F202" s="6">
        <v>6.95</v>
      </c>
      <c r="AF202" s="5">
        <v>1</v>
      </c>
    </row>
    <row r="203" spans="1:63" ht="12.75" customHeight="1" x14ac:dyDescent="0.2">
      <c r="A203" s="61">
        <v>42558.804166666698</v>
      </c>
      <c r="B203" s="5" t="s">
        <v>9</v>
      </c>
      <c r="C203" s="5">
        <v>0</v>
      </c>
      <c r="D203" s="5">
        <v>1</v>
      </c>
      <c r="E203" s="5">
        <v>4</v>
      </c>
      <c r="F203" s="6">
        <v>27.8</v>
      </c>
      <c r="AG203" s="5">
        <v>4</v>
      </c>
    </row>
    <row r="204" spans="1:63" ht="12.75" customHeight="1" x14ac:dyDescent="0.2">
      <c r="A204" s="61">
        <v>42558.824305555601</v>
      </c>
      <c r="B204" s="5" t="s">
        <v>10</v>
      </c>
      <c r="C204" s="5">
        <v>0</v>
      </c>
      <c r="D204" s="5">
        <v>0</v>
      </c>
      <c r="E204" s="5">
        <v>1</v>
      </c>
      <c r="F204" s="6">
        <v>8.9499999999999993</v>
      </c>
      <c r="H204" s="5">
        <v>1</v>
      </c>
    </row>
    <row r="205" spans="1:63" ht="12.75" customHeight="1" x14ac:dyDescent="0.2">
      <c r="A205" s="61">
        <v>42558.8305555556</v>
      </c>
      <c r="B205" s="5" t="s">
        <v>9</v>
      </c>
      <c r="C205" s="5">
        <v>0</v>
      </c>
      <c r="D205" s="5">
        <v>0</v>
      </c>
      <c r="E205" s="5">
        <v>2</v>
      </c>
      <c r="F205" s="6">
        <v>2</v>
      </c>
      <c r="BK205" s="5">
        <v>2</v>
      </c>
    </row>
    <row r="206" spans="1:63" ht="12.75" customHeight="1" x14ac:dyDescent="0.2">
      <c r="A206" s="61">
        <v>42558.8305555556</v>
      </c>
      <c r="B206" s="5" t="s">
        <v>9</v>
      </c>
      <c r="C206" s="5">
        <v>0</v>
      </c>
      <c r="D206" s="5">
        <v>0</v>
      </c>
      <c r="E206" s="5">
        <v>2</v>
      </c>
      <c r="F206" s="6">
        <v>2</v>
      </c>
      <c r="BK206" s="5">
        <v>2</v>
      </c>
    </row>
    <row r="207" spans="1:63" ht="12.75" customHeight="1" x14ac:dyDescent="0.2">
      <c r="A207" s="61">
        <v>42558.8305555556</v>
      </c>
      <c r="B207" s="5" t="s">
        <v>9</v>
      </c>
      <c r="C207" s="5">
        <v>0</v>
      </c>
      <c r="D207" s="5">
        <v>0</v>
      </c>
      <c r="E207" s="5">
        <v>1</v>
      </c>
      <c r="F207" s="6">
        <v>1</v>
      </c>
      <c r="BK207" s="5">
        <v>1</v>
      </c>
    </row>
    <row r="208" spans="1:63" ht="12.75" customHeight="1" x14ac:dyDescent="0.2">
      <c r="A208" s="61">
        <v>42558.833333333299</v>
      </c>
      <c r="B208" s="5" t="s">
        <v>10</v>
      </c>
      <c r="C208" s="5">
        <v>0</v>
      </c>
      <c r="D208" s="5">
        <v>0</v>
      </c>
      <c r="E208" s="5">
        <v>1</v>
      </c>
      <c r="F208" s="6">
        <v>6.95</v>
      </c>
      <c r="AG208" s="5">
        <v>1</v>
      </c>
    </row>
    <row r="209" spans="1:65" ht="12.75" customHeight="1" x14ac:dyDescent="0.2">
      <c r="A209" s="61">
        <v>42558.875</v>
      </c>
      <c r="B209" s="5" t="s">
        <v>8</v>
      </c>
      <c r="C209" s="5">
        <v>0</v>
      </c>
      <c r="D209" s="5">
        <v>0</v>
      </c>
      <c r="E209" s="5">
        <v>2</v>
      </c>
      <c r="F209" s="6">
        <v>16.899999999999999</v>
      </c>
      <c r="T209" s="5">
        <v>1</v>
      </c>
      <c r="AF209" s="5">
        <v>1</v>
      </c>
    </row>
    <row r="210" spans="1:65" ht="12.75" customHeight="1" x14ac:dyDescent="0.2">
      <c r="A210" s="61">
        <v>42558.883333333302</v>
      </c>
      <c r="B210" s="5" t="s">
        <v>10</v>
      </c>
      <c r="C210" s="5">
        <v>0</v>
      </c>
      <c r="D210" s="5">
        <v>0</v>
      </c>
      <c r="E210" s="5">
        <v>1</v>
      </c>
      <c r="F210" s="6">
        <v>21.95</v>
      </c>
      <c r="BA210" s="5">
        <v>1</v>
      </c>
    </row>
    <row r="211" spans="1:65" ht="12.75" customHeight="1" x14ac:dyDescent="0.2">
      <c r="A211" s="61">
        <v>42558.886805555601</v>
      </c>
      <c r="B211" s="5" t="s">
        <v>10</v>
      </c>
      <c r="C211" s="5">
        <v>0</v>
      </c>
      <c r="D211" s="5">
        <v>0</v>
      </c>
      <c r="E211" s="5">
        <v>1</v>
      </c>
      <c r="F211" s="6">
        <v>4.95</v>
      </c>
      <c r="M211" s="5">
        <v>1</v>
      </c>
    </row>
    <row r="212" spans="1:65" ht="12.75" customHeight="1" x14ac:dyDescent="0.2">
      <c r="A212" s="61">
        <v>42558.891666666699</v>
      </c>
      <c r="B212" s="5" t="s">
        <v>14</v>
      </c>
      <c r="C212" s="5">
        <v>0</v>
      </c>
      <c r="D212" s="5">
        <v>1</v>
      </c>
      <c r="E212" s="5">
        <v>4</v>
      </c>
      <c r="F212" s="6">
        <v>57.3</v>
      </c>
      <c r="AR212" s="5">
        <v>1</v>
      </c>
      <c r="AS212" s="5">
        <v>2</v>
      </c>
      <c r="BM212" s="5">
        <v>1</v>
      </c>
    </row>
    <row r="213" spans="1:65" ht="12.75" customHeight="1" x14ac:dyDescent="0.2">
      <c r="A213" s="61">
        <v>42559.489583333299</v>
      </c>
      <c r="B213" s="5" t="s">
        <v>13</v>
      </c>
      <c r="C213" s="5">
        <v>0</v>
      </c>
      <c r="D213" s="5">
        <v>0</v>
      </c>
      <c r="E213" s="5">
        <v>1</v>
      </c>
      <c r="F213" s="6">
        <v>4.95</v>
      </c>
      <c r="L213" s="5">
        <v>1</v>
      </c>
    </row>
    <row r="214" spans="1:65" ht="12.75" customHeight="1" x14ac:dyDescent="0.2">
      <c r="A214" s="61">
        <v>42559.570138888899</v>
      </c>
      <c r="B214" s="5" t="s">
        <v>10</v>
      </c>
      <c r="C214" s="5">
        <v>0</v>
      </c>
      <c r="D214" s="5">
        <v>0</v>
      </c>
      <c r="E214" s="5">
        <v>2</v>
      </c>
      <c r="F214" s="6">
        <v>16.899999999999999</v>
      </c>
      <c r="T214" s="5">
        <v>1</v>
      </c>
      <c r="AI214" s="5">
        <v>1</v>
      </c>
    </row>
    <row r="215" spans="1:65" ht="12.75" customHeight="1" x14ac:dyDescent="0.2">
      <c r="A215" s="61">
        <v>42559.84375</v>
      </c>
      <c r="B215" s="5" t="s">
        <v>8</v>
      </c>
      <c r="C215" s="5">
        <v>0</v>
      </c>
      <c r="D215" s="5">
        <v>0</v>
      </c>
      <c r="E215" s="5">
        <v>2</v>
      </c>
      <c r="F215" s="6">
        <v>13.9</v>
      </c>
      <c r="AG215" s="5">
        <v>2</v>
      </c>
    </row>
    <row r="216" spans="1:65" ht="12.75" customHeight="1" x14ac:dyDescent="0.2">
      <c r="A216" s="61">
        <v>42559.847222222197</v>
      </c>
      <c r="B216" s="5" t="s">
        <v>9</v>
      </c>
      <c r="C216" s="5">
        <v>0</v>
      </c>
      <c r="D216" s="5">
        <v>0</v>
      </c>
      <c r="E216" s="5">
        <v>1</v>
      </c>
      <c r="F216" s="6">
        <v>15.95</v>
      </c>
      <c r="AS216" s="5">
        <v>1</v>
      </c>
    </row>
    <row r="217" spans="1:65" ht="12.75" customHeight="1" x14ac:dyDescent="0.2">
      <c r="A217" s="61">
        <v>42559.864583333299</v>
      </c>
      <c r="B217" s="5" t="s">
        <v>8</v>
      </c>
      <c r="C217" s="5">
        <v>0</v>
      </c>
      <c r="D217" s="5">
        <v>0</v>
      </c>
      <c r="E217" s="5">
        <v>4</v>
      </c>
      <c r="F217" s="6">
        <v>35.799999999999997</v>
      </c>
      <c r="H217" s="5">
        <v>4</v>
      </c>
    </row>
    <row r="218" spans="1:65" ht="12.75" customHeight="1" x14ac:dyDescent="0.2">
      <c r="A218" s="61">
        <v>42559.868055555598</v>
      </c>
      <c r="B218" s="5" t="s">
        <v>7</v>
      </c>
      <c r="C218" s="5">
        <v>0</v>
      </c>
      <c r="D218" s="5">
        <v>0</v>
      </c>
      <c r="E218" s="5">
        <v>2</v>
      </c>
      <c r="F218" s="6">
        <v>17.899999999999999</v>
      </c>
      <c r="H218" s="5">
        <v>2</v>
      </c>
    </row>
    <row r="219" spans="1:65" ht="12.75" customHeight="1" x14ac:dyDescent="0.2">
      <c r="A219" s="61">
        <v>42559.871527777803</v>
      </c>
      <c r="B219" s="5" t="s">
        <v>11</v>
      </c>
      <c r="C219" s="5">
        <v>0</v>
      </c>
      <c r="D219" s="5">
        <v>0</v>
      </c>
      <c r="E219" s="5">
        <v>1</v>
      </c>
      <c r="F219" s="6">
        <v>6.95</v>
      </c>
      <c r="AG219" s="5">
        <v>1</v>
      </c>
    </row>
    <row r="220" spans="1:65" ht="12.75" customHeight="1" x14ac:dyDescent="0.2">
      <c r="A220" s="61">
        <v>42559.873611111099</v>
      </c>
      <c r="B220" s="5" t="s">
        <v>8</v>
      </c>
      <c r="C220" s="5">
        <v>0</v>
      </c>
      <c r="D220" s="5">
        <v>0</v>
      </c>
      <c r="E220" s="5">
        <v>2</v>
      </c>
      <c r="F220" s="6">
        <v>15.9</v>
      </c>
      <c r="W220" s="5">
        <v>1</v>
      </c>
      <c r="Y220" s="5">
        <v>1</v>
      </c>
    </row>
    <row r="221" spans="1:65" ht="12.75" customHeight="1" x14ac:dyDescent="0.2">
      <c r="A221" s="61">
        <v>42559.888888888898</v>
      </c>
      <c r="B221" s="5" t="s">
        <v>8</v>
      </c>
      <c r="C221" s="5">
        <v>0</v>
      </c>
      <c r="D221" s="5">
        <v>0</v>
      </c>
      <c r="E221" s="5">
        <v>1</v>
      </c>
      <c r="F221" s="6">
        <v>4.95</v>
      </c>
      <c r="M221" s="5">
        <v>1</v>
      </c>
    </row>
    <row r="222" spans="1:65" ht="12.75" customHeight="1" x14ac:dyDescent="0.2">
      <c r="A222" s="61">
        <v>42559.895833333299</v>
      </c>
      <c r="B222" s="5" t="s">
        <v>10</v>
      </c>
      <c r="C222" s="5">
        <v>0</v>
      </c>
      <c r="D222" s="5">
        <v>0</v>
      </c>
      <c r="E222" s="5">
        <v>1</v>
      </c>
      <c r="F222" s="6">
        <v>6.95</v>
      </c>
      <c r="AI222" s="5">
        <v>1</v>
      </c>
    </row>
    <row r="223" spans="1:65" ht="12.75" customHeight="1" x14ac:dyDescent="0.2">
      <c r="A223" s="61">
        <v>42559.90625</v>
      </c>
      <c r="B223" s="5" t="s">
        <v>10</v>
      </c>
      <c r="C223" s="5">
        <v>0</v>
      </c>
      <c r="D223" s="5">
        <v>0</v>
      </c>
      <c r="E223" s="5">
        <v>1</v>
      </c>
      <c r="F223" s="6">
        <v>6.95</v>
      </c>
      <c r="AH223" s="5">
        <v>1</v>
      </c>
    </row>
    <row r="224" spans="1:65" ht="12.75" customHeight="1" x14ac:dyDescent="0.2">
      <c r="A224" s="61">
        <v>42559.927083333299</v>
      </c>
      <c r="B224" s="5" t="s">
        <v>11</v>
      </c>
      <c r="C224" s="5">
        <v>0</v>
      </c>
      <c r="D224" s="5">
        <v>0</v>
      </c>
      <c r="E224" s="5">
        <v>3</v>
      </c>
      <c r="F224" s="6">
        <v>46.85</v>
      </c>
      <c r="H224" s="5">
        <v>1</v>
      </c>
      <c r="I224" s="5">
        <v>1</v>
      </c>
      <c r="J224" s="5">
        <v>1</v>
      </c>
    </row>
    <row r="225" spans="1:73" ht="12.75" customHeight="1" x14ac:dyDescent="0.2">
      <c r="A225" s="61">
        <v>42559.930555555598</v>
      </c>
      <c r="B225" s="5" t="s">
        <v>8</v>
      </c>
      <c r="C225" s="5">
        <v>0</v>
      </c>
      <c r="D225" s="5">
        <v>0</v>
      </c>
      <c r="E225" s="5">
        <v>5</v>
      </c>
      <c r="F225" s="6">
        <v>42.8</v>
      </c>
      <c r="M225" s="5">
        <v>2</v>
      </c>
      <c r="BG225" s="5">
        <v>1</v>
      </c>
      <c r="BJ225" s="5">
        <v>1</v>
      </c>
      <c r="BT225" s="5">
        <v>1</v>
      </c>
    </row>
    <row r="226" spans="1:73" ht="12.75" customHeight="1" x14ac:dyDescent="0.2">
      <c r="A226" s="61">
        <v>42560.4375</v>
      </c>
      <c r="B226" s="5" t="s">
        <v>8</v>
      </c>
      <c r="C226" s="5">
        <v>0</v>
      </c>
      <c r="D226" s="5">
        <v>0</v>
      </c>
      <c r="E226" s="5">
        <v>1</v>
      </c>
      <c r="F226" s="6">
        <v>21.95</v>
      </c>
      <c r="J226" s="5">
        <v>1</v>
      </c>
    </row>
    <row r="227" spans="1:73" ht="12.75" customHeight="1" x14ac:dyDescent="0.2">
      <c r="A227" s="61">
        <v>42560.443749999999</v>
      </c>
      <c r="B227" s="5" t="s">
        <v>9</v>
      </c>
      <c r="C227" s="5">
        <v>0</v>
      </c>
      <c r="D227" s="5">
        <v>1</v>
      </c>
      <c r="E227" s="5">
        <v>1</v>
      </c>
      <c r="F227" s="6">
        <v>21.95</v>
      </c>
      <c r="J227" s="5">
        <v>1</v>
      </c>
    </row>
    <row r="228" spans="1:73" ht="12.75" customHeight="1" x14ac:dyDescent="0.2">
      <c r="A228" s="61">
        <v>42560.4819444444</v>
      </c>
      <c r="B228" s="5" t="s">
        <v>12</v>
      </c>
      <c r="C228" s="5">
        <v>0</v>
      </c>
      <c r="D228" s="5">
        <v>0</v>
      </c>
      <c r="E228" s="5">
        <v>5</v>
      </c>
      <c r="F228" s="6">
        <v>60.75</v>
      </c>
      <c r="I228" s="5">
        <v>1</v>
      </c>
      <c r="M228" s="5">
        <v>1</v>
      </c>
      <c r="AA228" s="5">
        <v>1</v>
      </c>
      <c r="BI228" s="5">
        <v>2</v>
      </c>
    </row>
    <row r="229" spans="1:73" ht="12.75" customHeight="1" x14ac:dyDescent="0.2">
      <c r="A229" s="61">
        <v>42560.523611111101</v>
      </c>
      <c r="B229" s="5" t="s">
        <v>10</v>
      </c>
      <c r="C229" s="5">
        <v>0</v>
      </c>
      <c r="D229" s="5">
        <v>0</v>
      </c>
      <c r="E229" s="5">
        <v>1</v>
      </c>
      <c r="F229" s="6">
        <v>8.9499999999999993</v>
      </c>
      <c r="H229" s="5">
        <v>1</v>
      </c>
    </row>
    <row r="230" spans="1:73" ht="12.75" customHeight="1" x14ac:dyDescent="0.2">
      <c r="A230" s="61">
        <v>42560.525000000001</v>
      </c>
      <c r="B230" s="5" t="s">
        <v>10</v>
      </c>
      <c r="C230" s="5">
        <v>0</v>
      </c>
      <c r="D230" s="5">
        <v>0</v>
      </c>
      <c r="E230" s="5">
        <v>1</v>
      </c>
      <c r="F230" s="6">
        <v>8.9499999999999993</v>
      </c>
      <c r="H230" s="5">
        <v>1</v>
      </c>
    </row>
    <row r="231" spans="1:73" ht="12.75" customHeight="1" x14ac:dyDescent="0.2">
      <c r="A231" s="61">
        <v>42560.536111111098</v>
      </c>
      <c r="B231" s="5" t="s">
        <v>11</v>
      </c>
      <c r="C231" s="5">
        <v>0</v>
      </c>
      <c r="D231" s="5">
        <v>1</v>
      </c>
      <c r="E231" s="5">
        <v>1</v>
      </c>
      <c r="F231" s="6">
        <v>21.95</v>
      </c>
      <c r="J231" s="5">
        <v>1</v>
      </c>
    </row>
    <row r="232" spans="1:73" ht="12.75" customHeight="1" x14ac:dyDescent="0.2">
      <c r="A232" s="61">
        <v>42560.548611111102</v>
      </c>
      <c r="B232" s="5" t="s">
        <v>10</v>
      </c>
      <c r="C232" s="5">
        <v>0</v>
      </c>
      <c r="D232" s="5">
        <v>0</v>
      </c>
      <c r="E232" s="5">
        <v>1</v>
      </c>
      <c r="F232" s="6">
        <v>8.9499999999999993</v>
      </c>
      <c r="H232" s="5">
        <v>1</v>
      </c>
    </row>
    <row r="233" spans="1:73" ht="12.75" customHeight="1" x14ac:dyDescent="0.2">
      <c r="A233" s="61">
        <v>42560.822916666701</v>
      </c>
      <c r="B233" s="5" t="s">
        <v>17</v>
      </c>
      <c r="C233" s="5">
        <v>0</v>
      </c>
      <c r="D233" s="5">
        <v>1</v>
      </c>
      <c r="E233" s="5">
        <v>3</v>
      </c>
      <c r="F233" s="6">
        <v>32.85</v>
      </c>
      <c r="H233" s="5">
        <v>1</v>
      </c>
      <c r="V233" s="5">
        <v>1</v>
      </c>
      <c r="AU233" s="5">
        <v>1</v>
      </c>
    </row>
    <row r="234" spans="1:73" ht="12.75" customHeight="1" x14ac:dyDescent="0.2">
      <c r="A234" s="61">
        <v>42560.840972222199</v>
      </c>
      <c r="B234" s="5" t="s">
        <v>9</v>
      </c>
      <c r="C234" s="5">
        <v>0</v>
      </c>
      <c r="D234" s="5">
        <v>0</v>
      </c>
      <c r="E234" s="5">
        <v>1</v>
      </c>
      <c r="F234" s="6">
        <v>6.95</v>
      </c>
      <c r="AF234" s="5">
        <v>1</v>
      </c>
    </row>
    <row r="235" spans="1:73" ht="12.75" customHeight="1" x14ac:dyDescent="0.2">
      <c r="A235" s="61">
        <v>42560.845138888901</v>
      </c>
      <c r="B235" s="5" t="s">
        <v>11</v>
      </c>
      <c r="C235" s="5">
        <v>0</v>
      </c>
      <c r="D235" s="5">
        <v>0</v>
      </c>
      <c r="E235" s="5">
        <v>2</v>
      </c>
      <c r="F235" s="6">
        <v>37.9</v>
      </c>
      <c r="I235" s="5">
        <v>1</v>
      </c>
      <c r="J235" s="5">
        <v>1</v>
      </c>
    </row>
    <row r="236" spans="1:73" ht="12.75" customHeight="1" x14ac:dyDescent="0.2">
      <c r="A236" s="61">
        <v>42560.875</v>
      </c>
      <c r="B236" s="5" t="s">
        <v>10</v>
      </c>
      <c r="C236" s="5">
        <v>0</v>
      </c>
      <c r="D236" s="5">
        <v>0</v>
      </c>
      <c r="E236" s="5">
        <v>1</v>
      </c>
      <c r="F236" s="6">
        <v>9.9499999999999993</v>
      </c>
      <c r="AO236" s="5">
        <v>1</v>
      </c>
    </row>
    <row r="237" spans="1:73" ht="12.75" customHeight="1" x14ac:dyDescent="0.2">
      <c r="A237" s="61">
        <v>42560.888888888898</v>
      </c>
      <c r="B237" s="5" t="s">
        <v>8</v>
      </c>
      <c r="C237" s="5">
        <v>0</v>
      </c>
      <c r="D237" s="5">
        <v>0</v>
      </c>
      <c r="E237" s="5">
        <v>2</v>
      </c>
      <c r="F237" s="6">
        <v>11.7</v>
      </c>
      <c r="H237" s="5">
        <v>1</v>
      </c>
      <c r="BU237" s="5">
        <v>1</v>
      </c>
    </row>
    <row r="238" spans="1:73" ht="12.75" customHeight="1" x14ac:dyDescent="0.2">
      <c r="A238" s="61">
        <v>42560.892361111102</v>
      </c>
      <c r="B238" s="5" t="s">
        <v>11</v>
      </c>
      <c r="C238" s="5">
        <v>0</v>
      </c>
      <c r="D238" s="5">
        <v>0</v>
      </c>
      <c r="E238" s="5">
        <v>2</v>
      </c>
      <c r="F238" s="6">
        <v>10.7</v>
      </c>
      <c r="V238" s="5">
        <v>1</v>
      </c>
      <c r="BU238" s="5">
        <v>1</v>
      </c>
    </row>
    <row r="239" spans="1:73" ht="12.75" customHeight="1" x14ac:dyDescent="0.2">
      <c r="A239" s="61">
        <v>42560.895833333299</v>
      </c>
      <c r="B239" s="5" t="s">
        <v>11</v>
      </c>
      <c r="C239" s="5">
        <v>0</v>
      </c>
      <c r="D239" s="5">
        <v>0</v>
      </c>
      <c r="E239" s="5">
        <v>2</v>
      </c>
      <c r="F239" s="6">
        <v>18.899999999999999</v>
      </c>
      <c r="AB239" s="5">
        <v>1</v>
      </c>
      <c r="AF239" s="5">
        <v>1</v>
      </c>
    </row>
    <row r="240" spans="1:73" ht="12.75" customHeight="1" x14ac:dyDescent="0.2">
      <c r="A240" s="61">
        <v>42560.913194444503</v>
      </c>
      <c r="B240" s="5" t="s">
        <v>8</v>
      </c>
      <c r="C240" s="5">
        <v>0</v>
      </c>
      <c r="D240" s="5">
        <v>0</v>
      </c>
      <c r="E240" s="5">
        <v>2</v>
      </c>
      <c r="F240" s="6">
        <v>14.9</v>
      </c>
      <c r="W240" s="5">
        <v>1</v>
      </c>
      <c r="AG240" s="5">
        <v>1</v>
      </c>
    </row>
    <row r="241" spans="1:63" ht="12.75" customHeight="1" x14ac:dyDescent="0.2">
      <c r="A241" s="61">
        <v>42560.965277777803</v>
      </c>
      <c r="B241" s="5" t="s">
        <v>10</v>
      </c>
      <c r="C241" s="5">
        <v>0</v>
      </c>
      <c r="D241" s="5">
        <v>1</v>
      </c>
      <c r="E241" s="5">
        <v>1</v>
      </c>
      <c r="F241" s="6">
        <v>21.95</v>
      </c>
      <c r="J241" s="5">
        <v>1</v>
      </c>
    </row>
    <row r="242" spans="1:63" ht="12.75" customHeight="1" x14ac:dyDescent="0.2">
      <c r="A242" s="61">
        <v>42561.483333333301</v>
      </c>
      <c r="B242" s="5" t="s">
        <v>9</v>
      </c>
      <c r="C242" s="5">
        <v>0</v>
      </c>
      <c r="D242" s="5">
        <v>0</v>
      </c>
      <c r="E242" s="5">
        <v>2</v>
      </c>
      <c r="F242" s="6">
        <v>19.899999999999999</v>
      </c>
      <c r="R242" s="5">
        <v>2</v>
      </c>
    </row>
    <row r="243" spans="1:63" ht="12.75" customHeight="1" x14ac:dyDescent="0.2">
      <c r="A243" s="61">
        <v>42561.584027777797</v>
      </c>
      <c r="B243" s="5" t="s">
        <v>10</v>
      </c>
      <c r="C243" s="5">
        <v>0</v>
      </c>
      <c r="D243" s="5">
        <v>0</v>
      </c>
      <c r="E243" s="5">
        <v>3</v>
      </c>
      <c r="F243" s="6">
        <v>6.95</v>
      </c>
      <c r="L243" s="5">
        <v>1</v>
      </c>
      <c r="BK243" s="5">
        <v>2</v>
      </c>
    </row>
    <row r="244" spans="1:63" ht="12.75" customHeight="1" x14ac:dyDescent="0.2">
      <c r="A244" s="61">
        <v>42561.586111111101</v>
      </c>
      <c r="B244" s="5" t="s">
        <v>10</v>
      </c>
      <c r="C244" s="5">
        <v>0</v>
      </c>
      <c r="D244" s="5">
        <v>0</v>
      </c>
      <c r="E244" s="5">
        <v>1</v>
      </c>
      <c r="F244" s="6">
        <v>7.95</v>
      </c>
      <c r="V244" s="5">
        <v>1</v>
      </c>
    </row>
    <row r="245" spans="1:63" ht="12.75" customHeight="1" x14ac:dyDescent="0.2">
      <c r="A245" s="61">
        <v>42561.587500000001</v>
      </c>
      <c r="B245" s="5" t="s">
        <v>10</v>
      </c>
      <c r="C245" s="5">
        <v>0</v>
      </c>
      <c r="D245" s="5">
        <v>0</v>
      </c>
      <c r="E245" s="5">
        <v>2</v>
      </c>
      <c r="F245" s="6">
        <v>13.9</v>
      </c>
      <c r="AI245" s="5">
        <v>2</v>
      </c>
    </row>
    <row r="246" spans="1:63" ht="12.75" customHeight="1" x14ac:dyDescent="0.2">
      <c r="A246" s="61">
        <v>42561.597222222197</v>
      </c>
      <c r="B246" s="5" t="s">
        <v>8</v>
      </c>
      <c r="C246" s="5">
        <v>0</v>
      </c>
      <c r="D246" s="5">
        <v>0</v>
      </c>
      <c r="E246" s="5">
        <v>1</v>
      </c>
      <c r="F246" s="6">
        <v>9.9499999999999993</v>
      </c>
      <c r="AN246" s="5">
        <v>1</v>
      </c>
    </row>
    <row r="247" spans="1:63" ht="12.75" customHeight="1" x14ac:dyDescent="0.2">
      <c r="A247" s="61">
        <v>42561.75</v>
      </c>
      <c r="B247" s="5" t="s">
        <v>9</v>
      </c>
      <c r="C247" s="5">
        <v>0</v>
      </c>
      <c r="D247" s="5">
        <v>0</v>
      </c>
      <c r="E247" s="5">
        <v>2</v>
      </c>
      <c r="F247" s="6">
        <v>2</v>
      </c>
      <c r="BK247" s="5">
        <v>2</v>
      </c>
    </row>
    <row r="248" spans="1:63" ht="12.75" customHeight="1" x14ac:dyDescent="0.2">
      <c r="A248" s="61">
        <v>42561.784722222197</v>
      </c>
      <c r="B248" s="5" t="s">
        <v>9</v>
      </c>
      <c r="C248" s="5">
        <v>0</v>
      </c>
      <c r="D248" s="5">
        <v>0</v>
      </c>
      <c r="E248" s="5">
        <v>1</v>
      </c>
      <c r="F248" s="6">
        <v>8.9499999999999993</v>
      </c>
      <c r="H248" s="5">
        <v>1</v>
      </c>
    </row>
    <row r="249" spans="1:63" ht="12.75" customHeight="1" x14ac:dyDescent="0.2">
      <c r="A249" s="61">
        <v>42561.788194444503</v>
      </c>
      <c r="B249" s="5" t="s">
        <v>10</v>
      </c>
      <c r="C249" s="5">
        <v>0</v>
      </c>
      <c r="D249" s="5">
        <v>0</v>
      </c>
      <c r="E249" s="5">
        <v>1</v>
      </c>
      <c r="F249" s="6">
        <v>8.9499999999999993</v>
      </c>
      <c r="H249" s="5">
        <v>1</v>
      </c>
    </row>
    <row r="250" spans="1:63" ht="12.75" customHeight="1" x14ac:dyDescent="0.2">
      <c r="A250" s="61">
        <v>42561.815972222197</v>
      </c>
      <c r="B250" s="5" t="s">
        <v>10</v>
      </c>
      <c r="C250" s="5">
        <v>0</v>
      </c>
      <c r="D250" s="5">
        <v>0</v>
      </c>
      <c r="E250" s="5">
        <v>1</v>
      </c>
      <c r="F250" s="6">
        <v>18.95</v>
      </c>
      <c r="BJ250" s="5">
        <v>1</v>
      </c>
    </row>
    <row r="251" spans="1:63" ht="12.75" customHeight="1" x14ac:dyDescent="0.2">
      <c r="A251" s="61">
        <v>42561.847222222197</v>
      </c>
      <c r="B251" s="5" t="s">
        <v>9</v>
      </c>
      <c r="C251" s="5">
        <v>0</v>
      </c>
      <c r="D251" s="5">
        <v>0</v>
      </c>
      <c r="E251" s="5">
        <v>2</v>
      </c>
      <c r="F251" s="6">
        <v>21.9</v>
      </c>
      <c r="S251" s="5">
        <v>1</v>
      </c>
      <c r="AB251" s="5">
        <v>1</v>
      </c>
    </row>
    <row r="252" spans="1:63" ht="12.75" customHeight="1" x14ac:dyDescent="0.2">
      <c r="A252" s="61">
        <v>42561.8569444444</v>
      </c>
      <c r="B252" s="5" t="s">
        <v>8</v>
      </c>
      <c r="C252" s="5">
        <v>0</v>
      </c>
      <c r="D252" s="5">
        <v>0</v>
      </c>
      <c r="E252" s="5">
        <v>3</v>
      </c>
      <c r="F252" s="6">
        <v>14.85</v>
      </c>
      <c r="L252" s="5">
        <v>1</v>
      </c>
      <c r="N252" s="5">
        <v>1</v>
      </c>
      <c r="O252" s="5">
        <v>1</v>
      </c>
    </row>
    <row r="253" spans="1:63" ht="12.75" customHeight="1" x14ac:dyDescent="0.2">
      <c r="A253" s="61">
        <v>42561.870138888902</v>
      </c>
      <c r="B253" s="5" t="s">
        <v>9</v>
      </c>
      <c r="C253" s="5">
        <v>0</v>
      </c>
      <c r="D253" s="5">
        <v>1</v>
      </c>
      <c r="E253" s="5">
        <v>3</v>
      </c>
      <c r="F253" s="6">
        <v>57.85</v>
      </c>
      <c r="BA253" s="5">
        <v>2</v>
      </c>
      <c r="BG253" s="5">
        <v>1</v>
      </c>
    </row>
    <row r="254" spans="1:63" ht="12.75" customHeight="1" x14ac:dyDescent="0.2">
      <c r="A254" s="61">
        <v>42561.880555555603</v>
      </c>
      <c r="B254" s="5" t="s">
        <v>11</v>
      </c>
      <c r="C254" s="5">
        <v>0</v>
      </c>
      <c r="D254" s="5">
        <v>1</v>
      </c>
      <c r="E254" s="5">
        <v>1</v>
      </c>
      <c r="F254" s="6">
        <v>8.9499999999999993</v>
      </c>
      <c r="H254" s="5">
        <v>1</v>
      </c>
    </row>
    <row r="255" spans="1:63" ht="12.75" customHeight="1" x14ac:dyDescent="0.2">
      <c r="A255" s="61">
        <v>42562.430555555497</v>
      </c>
      <c r="B255" s="5" t="s">
        <v>10</v>
      </c>
      <c r="C255" s="5">
        <v>0</v>
      </c>
      <c r="D255" s="5">
        <v>0</v>
      </c>
      <c r="E255" s="5">
        <v>1</v>
      </c>
      <c r="F255" s="6">
        <v>6.95</v>
      </c>
      <c r="AF255" s="5">
        <v>1</v>
      </c>
    </row>
    <row r="256" spans="1:63" ht="12.75" customHeight="1" x14ac:dyDescent="0.2">
      <c r="A256" s="61">
        <v>42562.453472222202</v>
      </c>
      <c r="B256" s="5" t="s">
        <v>13</v>
      </c>
      <c r="C256" s="5">
        <v>0</v>
      </c>
      <c r="D256" s="5">
        <v>0</v>
      </c>
      <c r="E256" s="5">
        <v>4</v>
      </c>
      <c r="F256" s="6">
        <v>46.8</v>
      </c>
      <c r="H256" s="5">
        <v>2</v>
      </c>
      <c r="AK256" s="5">
        <v>1</v>
      </c>
      <c r="BJ256" s="5">
        <v>1</v>
      </c>
    </row>
    <row r="257" spans="1:71" ht="12.75" customHeight="1" x14ac:dyDescent="0.2">
      <c r="A257" s="61">
        <v>42562.4597222222</v>
      </c>
      <c r="B257" s="5" t="s">
        <v>8</v>
      </c>
      <c r="C257" s="5">
        <v>0</v>
      </c>
      <c r="D257" s="5">
        <v>0</v>
      </c>
      <c r="E257" s="5">
        <v>3</v>
      </c>
      <c r="F257" s="6">
        <v>65.849999999999994</v>
      </c>
      <c r="J257" s="5">
        <v>3</v>
      </c>
    </row>
    <row r="258" spans="1:71" ht="12.75" customHeight="1" x14ac:dyDescent="0.2">
      <c r="A258" s="61">
        <v>42562.482638888898</v>
      </c>
      <c r="B258" s="5" t="s">
        <v>9</v>
      </c>
      <c r="C258" s="5">
        <v>0</v>
      </c>
      <c r="D258" s="5">
        <v>1</v>
      </c>
      <c r="E258" s="5">
        <v>2</v>
      </c>
      <c r="F258" s="6">
        <v>17.899999999999999</v>
      </c>
      <c r="H258" s="5">
        <v>2</v>
      </c>
    </row>
    <row r="259" spans="1:71" ht="12.75" customHeight="1" x14ac:dyDescent="0.2">
      <c r="A259" s="61">
        <v>42562.489583333401</v>
      </c>
      <c r="B259" s="5" t="s">
        <v>12</v>
      </c>
      <c r="C259" s="5">
        <v>0</v>
      </c>
      <c r="D259" s="5">
        <v>0</v>
      </c>
      <c r="E259" s="5">
        <v>1</v>
      </c>
      <c r="F259" s="6">
        <v>21.95</v>
      </c>
      <c r="J259" s="5">
        <v>1</v>
      </c>
    </row>
    <row r="260" spans="1:71" ht="12.75" customHeight="1" x14ac:dyDescent="0.2">
      <c r="A260" s="61">
        <v>42562.552083333299</v>
      </c>
      <c r="B260" s="5" t="s">
        <v>8</v>
      </c>
      <c r="C260" s="5">
        <v>0</v>
      </c>
      <c r="D260" s="5">
        <v>0</v>
      </c>
      <c r="E260" s="5">
        <v>1</v>
      </c>
      <c r="F260" s="6">
        <v>4.95</v>
      </c>
      <c r="N260" s="5">
        <v>1</v>
      </c>
    </row>
    <row r="261" spans="1:71" ht="12.75" customHeight="1" x14ac:dyDescent="0.2">
      <c r="A261" s="61">
        <v>42562.555555555598</v>
      </c>
      <c r="B261" s="5" t="s">
        <v>8</v>
      </c>
      <c r="C261" s="5">
        <v>0</v>
      </c>
      <c r="D261" s="5">
        <v>0</v>
      </c>
      <c r="E261" s="5">
        <v>5</v>
      </c>
      <c r="F261" s="6">
        <v>67.75</v>
      </c>
      <c r="I261" s="5">
        <v>2</v>
      </c>
      <c r="X261" s="5">
        <v>1</v>
      </c>
      <c r="BI261" s="5">
        <v>2</v>
      </c>
    </row>
    <row r="262" spans="1:71" ht="12.75" customHeight="1" x14ac:dyDescent="0.2">
      <c r="A262" s="61">
        <v>42562.559027777803</v>
      </c>
      <c r="B262" s="5" t="s">
        <v>11</v>
      </c>
      <c r="C262" s="5">
        <v>0</v>
      </c>
      <c r="D262" s="5">
        <v>0</v>
      </c>
      <c r="E262" s="5">
        <v>1</v>
      </c>
      <c r="F262" s="6">
        <v>15.95</v>
      </c>
      <c r="I262" s="5">
        <v>1</v>
      </c>
    </row>
    <row r="263" spans="1:71" ht="12.75" customHeight="1" x14ac:dyDescent="0.2">
      <c r="A263" s="61">
        <v>42562.607638888898</v>
      </c>
      <c r="B263" s="5" t="s">
        <v>8</v>
      </c>
      <c r="C263" s="5">
        <v>0</v>
      </c>
      <c r="D263" s="5">
        <v>0</v>
      </c>
      <c r="E263" s="5">
        <v>5</v>
      </c>
      <c r="F263" s="6">
        <v>18.95</v>
      </c>
      <c r="BK263" s="5">
        <v>4</v>
      </c>
      <c r="BS263" s="5">
        <v>1</v>
      </c>
    </row>
    <row r="264" spans="1:71" ht="12.75" customHeight="1" x14ac:dyDescent="0.2">
      <c r="A264" s="61">
        <v>42562.753472222197</v>
      </c>
      <c r="B264" s="5" t="s">
        <v>8</v>
      </c>
      <c r="C264" s="5">
        <v>0</v>
      </c>
      <c r="D264" s="5">
        <v>0</v>
      </c>
      <c r="E264" s="5">
        <v>1</v>
      </c>
      <c r="F264" s="6">
        <v>8.9499999999999993</v>
      </c>
      <c r="H264" s="5">
        <v>1</v>
      </c>
    </row>
    <row r="265" spans="1:71" ht="12.75" customHeight="1" x14ac:dyDescent="0.2">
      <c r="A265" s="61">
        <v>42562.815277777801</v>
      </c>
      <c r="B265" s="5" t="s">
        <v>17</v>
      </c>
      <c r="C265" s="5">
        <v>0</v>
      </c>
      <c r="D265" s="5">
        <v>0</v>
      </c>
      <c r="E265" s="5">
        <v>1</v>
      </c>
      <c r="F265" s="6">
        <v>7.95</v>
      </c>
      <c r="Y265" s="5">
        <v>1</v>
      </c>
    </row>
    <row r="266" spans="1:71" ht="12.75" customHeight="1" x14ac:dyDescent="0.2">
      <c r="A266" s="61">
        <v>42562.854166666701</v>
      </c>
      <c r="B266" s="5" t="s">
        <v>8</v>
      </c>
      <c r="C266" s="5">
        <v>0</v>
      </c>
      <c r="D266" s="5">
        <v>0</v>
      </c>
      <c r="E266" s="5">
        <v>1</v>
      </c>
      <c r="F266" s="6">
        <v>8.9499999999999993</v>
      </c>
      <c r="H266" s="5">
        <v>1</v>
      </c>
    </row>
    <row r="267" spans="1:71" ht="12.75" customHeight="1" x14ac:dyDescent="0.2">
      <c r="A267" s="61">
        <v>42562.855555555601</v>
      </c>
      <c r="B267" s="5" t="s">
        <v>8</v>
      </c>
      <c r="C267" s="5">
        <v>0</v>
      </c>
      <c r="D267" s="5">
        <v>1</v>
      </c>
      <c r="E267" s="5">
        <v>3</v>
      </c>
      <c r="F267" s="6">
        <v>24.85</v>
      </c>
      <c r="H267" s="5">
        <v>1</v>
      </c>
      <c r="X267" s="5">
        <v>2</v>
      </c>
    </row>
    <row r="268" spans="1:71" ht="12.75" customHeight="1" x14ac:dyDescent="0.2">
      <c r="A268" s="61">
        <v>42562.8881944444</v>
      </c>
      <c r="B268" s="5" t="s">
        <v>10</v>
      </c>
      <c r="C268" s="5">
        <v>0</v>
      </c>
      <c r="D268" s="5">
        <v>0</v>
      </c>
      <c r="E268" s="5">
        <v>1</v>
      </c>
      <c r="F268" s="6">
        <v>7.95</v>
      </c>
      <c r="W268" s="5">
        <v>1</v>
      </c>
    </row>
    <row r="269" spans="1:71" ht="12.75" customHeight="1" x14ac:dyDescent="0.2">
      <c r="A269" s="61">
        <v>42562.9</v>
      </c>
      <c r="B269" s="5" t="s">
        <v>9</v>
      </c>
      <c r="C269" s="5">
        <v>0</v>
      </c>
      <c r="D269" s="5">
        <v>0</v>
      </c>
      <c r="E269" s="5">
        <v>1</v>
      </c>
      <c r="F269" s="6">
        <v>11.95</v>
      </c>
      <c r="AC269" s="5">
        <v>1</v>
      </c>
    </row>
    <row r="270" spans="1:71" ht="12.75" customHeight="1" x14ac:dyDescent="0.2">
      <c r="A270" s="61">
        <v>42563.472222222197</v>
      </c>
      <c r="B270" s="5" t="s">
        <v>10</v>
      </c>
      <c r="C270" s="5">
        <v>0</v>
      </c>
      <c r="D270" s="5">
        <v>0</v>
      </c>
      <c r="E270" s="5">
        <v>1</v>
      </c>
      <c r="F270" s="6">
        <v>6.95</v>
      </c>
      <c r="AI270" s="5">
        <v>1</v>
      </c>
    </row>
    <row r="271" spans="1:71" ht="12.75" customHeight="1" x14ac:dyDescent="0.2">
      <c r="A271" s="61">
        <v>42563.513888888898</v>
      </c>
      <c r="B271" s="5" t="s">
        <v>15</v>
      </c>
      <c r="C271" s="5">
        <v>0</v>
      </c>
      <c r="D271" s="5">
        <v>1</v>
      </c>
      <c r="E271" s="5">
        <v>3</v>
      </c>
      <c r="F271" s="6">
        <v>28.85</v>
      </c>
      <c r="AF271" s="5">
        <v>2</v>
      </c>
      <c r="BQ271" s="5">
        <v>1</v>
      </c>
    </row>
    <row r="272" spans="1:71" ht="12.75" customHeight="1" x14ac:dyDescent="0.2">
      <c r="A272" s="61">
        <v>42563.521527777797</v>
      </c>
      <c r="B272" s="5" t="s">
        <v>8</v>
      </c>
      <c r="C272" s="5">
        <v>0</v>
      </c>
      <c r="D272" s="5">
        <v>0</v>
      </c>
      <c r="E272" s="5">
        <v>1</v>
      </c>
      <c r="F272" s="6">
        <v>8.9499999999999993</v>
      </c>
      <c r="H272" s="5">
        <v>1</v>
      </c>
    </row>
    <row r="273" spans="1:65" ht="12.75" customHeight="1" x14ac:dyDescent="0.2">
      <c r="A273" s="61">
        <v>42563.527083333298</v>
      </c>
      <c r="B273" s="5" t="s">
        <v>10</v>
      </c>
      <c r="C273" s="5">
        <v>0</v>
      </c>
      <c r="D273" s="5">
        <v>0</v>
      </c>
      <c r="E273" s="5">
        <v>1</v>
      </c>
      <c r="F273" s="6">
        <v>1</v>
      </c>
      <c r="BK273" s="5">
        <v>1</v>
      </c>
    </row>
    <row r="274" spans="1:65" ht="12.75" customHeight="1" x14ac:dyDescent="0.2">
      <c r="A274" s="61">
        <v>42563.53125</v>
      </c>
      <c r="B274" s="5" t="s">
        <v>10</v>
      </c>
      <c r="C274" s="5">
        <v>0</v>
      </c>
      <c r="D274" s="5">
        <v>0</v>
      </c>
      <c r="E274" s="5">
        <v>1</v>
      </c>
      <c r="F274" s="6">
        <v>1</v>
      </c>
      <c r="BK274" s="5">
        <v>1</v>
      </c>
    </row>
    <row r="275" spans="1:65" ht="12.75" customHeight="1" x14ac:dyDescent="0.2">
      <c r="A275" s="61">
        <v>42563.555555555497</v>
      </c>
      <c r="B275" s="5" t="s">
        <v>9</v>
      </c>
      <c r="C275" s="5">
        <v>0</v>
      </c>
      <c r="D275" s="5">
        <v>0</v>
      </c>
      <c r="E275" s="5">
        <v>3</v>
      </c>
      <c r="F275" s="6">
        <v>46.85</v>
      </c>
      <c r="BG275" s="5">
        <v>2</v>
      </c>
      <c r="BJ275" s="5">
        <v>1</v>
      </c>
    </row>
    <row r="276" spans="1:65" ht="12.75" customHeight="1" x14ac:dyDescent="0.2">
      <c r="A276" s="61">
        <v>42563.5625</v>
      </c>
      <c r="B276" s="5" t="s">
        <v>11</v>
      </c>
      <c r="C276" s="5">
        <v>10</v>
      </c>
      <c r="D276" s="5">
        <v>0</v>
      </c>
      <c r="E276" s="5">
        <v>1</v>
      </c>
      <c r="F276" s="6">
        <v>17.05</v>
      </c>
      <c r="BJ276" s="5">
        <v>1</v>
      </c>
    </row>
    <row r="277" spans="1:65" ht="12.75" customHeight="1" x14ac:dyDescent="0.2">
      <c r="A277" s="61">
        <v>42563.586111111101</v>
      </c>
      <c r="B277" s="5" t="s">
        <v>10</v>
      </c>
      <c r="C277" s="5">
        <v>0</v>
      </c>
      <c r="D277" s="5">
        <v>0</v>
      </c>
      <c r="E277" s="5">
        <v>1</v>
      </c>
      <c r="F277" s="6">
        <v>18.95</v>
      </c>
      <c r="BJ277" s="5">
        <v>1</v>
      </c>
    </row>
    <row r="278" spans="1:65" ht="12.75" customHeight="1" x14ac:dyDescent="0.2">
      <c r="A278" s="61">
        <v>42563.629861111098</v>
      </c>
      <c r="B278" s="5" t="s">
        <v>9</v>
      </c>
      <c r="C278" s="5">
        <v>0</v>
      </c>
      <c r="D278" s="5">
        <v>0</v>
      </c>
      <c r="E278" s="5">
        <v>1</v>
      </c>
      <c r="F278" s="6">
        <v>8.9499999999999993</v>
      </c>
      <c r="H278" s="5">
        <v>1</v>
      </c>
    </row>
    <row r="279" spans="1:65" ht="12.75" customHeight="1" x14ac:dyDescent="0.2">
      <c r="A279" s="61">
        <v>42563.630555555603</v>
      </c>
      <c r="B279" s="5" t="s">
        <v>8</v>
      </c>
      <c r="C279" s="5">
        <v>0</v>
      </c>
      <c r="D279" s="5">
        <v>0</v>
      </c>
      <c r="E279" s="5">
        <v>3</v>
      </c>
      <c r="F279" s="6">
        <v>20.85</v>
      </c>
      <c r="AG279" s="5">
        <v>3</v>
      </c>
    </row>
    <row r="280" spans="1:65" ht="12.75" customHeight="1" x14ac:dyDescent="0.2">
      <c r="A280" s="61">
        <v>42563.640277777798</v>
      </c>
      <c r="B280" s="5" t="s">
        <v>8</v>
      </c>
      <c r="C280" s="5">
        <v>0</v>
      </c>
      <c r="D280" s="5">
        <v>0</v>
      </c>
      <c r="E280" s="5">
        <v>2</v>
      </c>
      <c r="F280" s="6">
        <v>12.9</v>
      </c>
      <c r="N280" s="5">
        <v>1</v>
      </c>
      <c r="Y280" s="5">
        <v>1</v>
      </c>
    </row>
    <row r="281" spans="1:65" ht="12.75" customHeight="1" x14ac:dyDescent="0.2">
      <c r="A281" s="61">
        <v>42563.764583333301</v>
      </c>
      <c r="B281" s="5" t="s">
        <v>11</v>
      </c>
      <c r="C281" s="5">
        <v>0</v>
      </c>
      <c r="D281" s="5">
        <v>1</v>
      </c>
      <c r="E281" s="5">
        <v>1</v>
      </c>
      <c r="F281" s="6">
        <v>9.9499999999999993</v>
      </c>
      <c r="R281" s="5">
        <v>1</v>
      </c>
    </row>
    <row r="282" spans="1:65" ht="12.75" customHeight="1" x14ac:dyDescent="0.2">
      <c r="A282" s="61">
        <v>42563.804861111101</v>
      </c>
      <c r="B282" s="5" t="s">
        <v>10</v>
      </c>
      <c r="C282" s="5">
        <v>0</v>
      </c>
      <c r="D282" s="5">
        <v>0</v>
      </c>
      <c r="E282" s="5">
        <v>1</v>
      </c>
      <c r="F282" s="6">
        <v>8.9499999999999993</v>
      </c>
      <c r="H282" s="5">
        <v>1</v>
      </c>
    </row>
    <row r="283" spans="1:65" ht="12.75" customHeight="1" x14ac:dyDescent="0.2">
      <c r="A283" s="61">
        <v>42563.833333333401</v>
      </c>
      <c r="B283" s="5" t="s">
        <v>12</v>
      </c>
      <c r="C283" s="5">
        <v>0</v>
      </c>
      <c r="D283" s="5">
        <v>0</v>
      </c>
      <c r="E283" s="5">
        <v>1</v>
      </c>
      <c r="F283" s="6">
        <v>6.95</v>
      </c>
      <c r="AG283" s="5">
        <v>1</v>
      </c>
    </row>
    <row r="284" spans="1:65" ht="12.75" customHeight="1" x14ac:dyDescent="0.2">
      <c r="A284" s="61">
        <v>42563.867361111101</v>
      </c>
      <c r="B284" s="5" t="s">
        <v>10</v>
      </c>
      <c r="C284" s="5">
        <v>0</v>
      </c>
      <c r="D284" s="5">
        <v>0</v>
      </c>
      <c r="E284" s="5">
        <v>1</v>
      </c>
      <c r="F284" s="6">
        <v>18.95</v>
      </c>
      <c r="BJ284" s="5">
        <v>1</v>
      </c>
    </row>
    <row r="285" spans="1:65" ht="12.75" customHeight="1" x14ac:dyDescent="0.2">
      <c r="A285" s="61">
        <v>42563.881944444503</v>
      </c>
      <c r="B285" s="5" t="s">
        <v>12</v>
      </c>
      <c r="C285" s="5">
        <v>0</v>
      </c>
      <c r="D285" s="5">
        <v>1</v>
      </c>
      <c r="E285" s="5">
        <v>4</v>
      </c>
      <c r="F285" s="6">
        <v>36.299999999999997</v>
      </c>
      <c r="H285" s="5">
        <v>3</v>
      </c>
      <c r="BM285" s="5">
        <v>1</v>
      </c>
    </row>
    <row r="286" spans="1:65" ht="12.75" customHeight="1" x14ac:dyDescent="0.2">
      <c r="A286" s="61">
        <v>42563.9</v>
      </c>
      <c r="B286" s="5" t="s">
        <v>11</v>
      </c>
      <c r="C286" s="5">
        <v>0</v>
      </c>
      <c r="D286" s="5">
        <v>1</v>
      </c>
      <c r="E286" s="5">
        <v>1</v>
      </c>
      <c r="F286" s="6">
        <v>9.4499999999999993</v>
      </c>
      <c r="BM286" s="5">
        <v>1</v>
      </c>
    </row>
    <row r="287" spans="1:65" ht="12.75" customHeight="1" x14ac:dyDescent="0.2">
      <c r="A287" s="61">
        <v>42564.479166666701</v>
      </c>
      <c r="B287" s="5" t="s">
        <v>13</v>
      </c>
      <c r="C287" s="5">
        <v>0</v>
      </c>
      <c r="D287" s="5">
        <v>0</v>
      </c>
      <c r="E287" s="5">
        <v>1</v>
      </c>
      <c r="F287" s="6">
        <v>15.95</v>
      </c>
      <c r="AU287" s="5">
        <v>1</v>
      </c>
    </row>
    <row r="288" spans="1:65" ht="12.75" customHeight="1" x14ac:dyDescent="0.2">
      <c r="A288" s="61">
        <v>42564.482638888898</v>
      </c>
      <c r="B288" s="5" t="s">
        <v>13</v>
      </c>
      <c r="C288" s="5">
        <v>0</v>
      </c>
      <c r="D288" s="5">
        <v>0</v>
      </c>
      <c r="E288" s="5">
        <v>1</v>
      </c>
      <c r="F288" s="6">
        <v>13.95</v>
      </c>
      <c r="BG288" s="5">
        <v>1</v>
      </c>
    </row>
    <row r="289" spans="1:73" ht="12.75" customHeight="1" x14ac:dyDescent="0.2">
      <c r="A289" s="61">
        <v>42564.4868055556</v>
      </c>
      <c r="B289" s="5" t="s">
        <v>9</v>
      </c>
      <c r="C289" s="5">
        <v>0</v>
      </c>
      <c r="D289" s="5">
        <v>0</v>
      </c>
      <c r="E289" s="5">
        <v>3</v>
      </c>
      <c r="F289" s="6">
        <v>29.85</v>
      </c>
      <c r="AK289" s="5">
        <v>3</v>
      </c>
    </row>
    <row r="290" spans="1:73" ht="12.75" customHeight="1" x14ac:dyDescent="0.2">
      <c r="A290" s="61">
        <v>42564.494444444397</v>
      </c>
      <c r="B290" s="5" t="s">
        <v>10</v>
      </c>
      <c r="C290" s="5">
        <v>0</v>
      </c>
      <c r="D290" s="5">
        <v>0</v>
      </c>
      <c r="E290" s="5">
        <v>1</v>
      </c>
      <c r="F290" s="6">
        <v>8.9499999999999993</v>
      </c>
      <c r="H290" s="5">
        <v>1</v>
      </c>
    </row>
    <row r="291" spans="1:73" ht="12.75" customHeight="1" x14ac:dyDescent="0.2">
      <c r="A291" s="61">
        <v>42564.498611111099</v>
      </c>
      <c r="B291" s="5" t="s">
        <v>10</v>
      </c>
      <c r="C291" s="5">
        <v>0</v>
      </c>
      <c r="D291" s="5">
        <v>0</v>
      </c>
      <c r="E291" s="5">
        <v>1</v>
      </c>
      <c r="F291" s="6">
        <v>4.95</v>
      </c>
      <c r="N291" s="5">
        <v>1</v>
      </c>
    </row>
    <row r="292" spans="1:73" ht="12.75" customHeight="1" x14ac:dyDescent="0.2">
      <c r="A292" s="61">
        <v>42564.583333333299</v>
      </c>
      <c r="B292" s="5" t="s">
        <v>10</v>
      </c>
      <c r="C292" s="5">
        <v>0</v>
      </c>
      <c r="D292" s="5">
        <v>0</v>
      </c>
      <c r="E292" s="5">
        <v>1</v>
      </c>
      <c r="F292" s="6">
        <v>9.9499999999999993</v>
      </c>
      <c r="AK292" s="5">
        <v>1</v>
      </c>
    </row>
    <row r="293" spans="1:73" ht="12.75" customHeight="1" x14ac:dyDescent="0.2">
      <c r="A293" s="61">
        <v>42564.642361111102</v>
      </c>
      <c r="B293" s="5" t="s">
        <v>9</v>
      </c>
      <c r="C293" s="5">
        <v>0</v>
      </c>
      <c r="D293" s="5">
        <v>0</v>
      </c>
      <c r="E293" s="5">
        <v>1</v>
      </c>
      <c r="F293" s="6">
        <v>8.9499999999999993</v>
      </c>
      <c r="H293" s="5">
        <v>1</v>
      </c>
    </row>
    <row r="294" spans="1:73" ht="12.75" customHeight="1" x14ac:dyDescent="0.2">
      <c r="A294" s="61">
        <v>42564.819444444503</v>
      </c>
      <c r="B294" s="5" t="s">
        <v>9</v>
      </c>
      <c r="C294" s="5">
        <v>0</v>
      </c>
      <c r="D294" s="5">
        <v>0</v>
      </c>
      <c r="E294" s="5">
        <v>1</v>
      </c>
      <c r="F294" s="6">
        <v>15.95</v>
      </c>
      <c r="I294" s="5">
        <v>1</v>
      </c>
    </row>
    <row r="295" spans="1:73" ht="12.75" customHeight="1" x14ac:dyDescent="0.2">
      <c r="A295" s="61">
        <v>42564.822916666701</v>
      </c>
      <c r="B295" s="5" t="s">
        <v>10</v>
      </c>
      <c r="C295" s="5">
        <v>0</v>
      </c>
      <c r="D295" s="5">
        <v>0</v>
      </c>
      <c r="E295" s="5">
        <v>2</v>
      </c>
      <c r="F295" s="6">
        <v>18.7</v>
      </c>
      <c r="I295" s="5">
        <v>1</v>
      </c>
      <c r="BU295" s="5">
        <v>1</v>
      </c>
    </row>
    <row r="296" spans="1:73" ht="12.75" customHeight="1" x14ac:dyDescent="0.2">
      <c r="A296" s="61">
        <v>42564.859027777798</v>
      </c>
      <c r="B296" s="5" t="s">
        <v>8</v>
      </c>
      <c r="C296" s="5">
        <v>0</v>
      </c>
      <c r="D296" s="5">
        <v>0</v>
      </c>
      <c r="E296" s="5">
        <v>1</v>
      </c>
      <c r="F296" s="6">
        <v>8.9499999999999993</v>
      </c>
      <c r="H296" s="5">
        <v>1</v>
      </c>
    </row>
    <row r="297" spans="1:73" ht="12.75" customHeight="1" x14ac:dyDescent="0.2">
      <c r="A297" s="61">
        <v>42564.885416666701</v>
      </c>
      <c r="B297" s="5" t="s">
        <v>9</v>
      </c>
      <c r="C297" s="5">
        <v>0</v>
      </c>
      <c r="D297" s="5">
        <v>1</v>
      </c>
      <c r="E297" s="5">
        <v>1</v>
      </c>
      <c r="F297" s="6">
        <v>11.95</v>
      </c>
      <c r="AB297" s="5">
        <v>1</v>
      </c>
    </row>
    <row r="298" spans="1:73" ht="12.75" customHeight="1" x14ac:dyDescent="0.2">
      <c r="A298" s="61">
        <v>42564.909722222197</v>
      </c>
      <c r="B298" s="5" t="s">
        <v>9</v>
      </c>
      <c r="C298" s="5">
        <v>0</v>
      </c>
      <c r="D298" s="5">
        <v>1</v>
      </c>
      <c r="E298" s="5">
        <v>1</v>
      </c>
      <c r="F298" s="6">
        <v>11.95</v>
      </c>
      <c r="AC298" s="5">
        <v>1</v>
      </c>
    </row>
    <row r="299" spans="1:73" ht="12.75" customHeight="1" x14ac:dyDescent="0.2">
      <c r="A299" s="61">
        <v>42565.460416666698</v>
      </c>
      <c r="B299" s="5" t="s">
        <v>12</v>
      </c>
      <c r="C299" s="5">
        <v>0</v>
      </c>
      <c r="D299" s="5">
        <v>1</v>
      </c>
      <c r="E299" s="5">
        <v>3</v>
      </c>
      <c r="F299" s="6">
        <v>23.85</v>
      </c>
      <c r="R299" s="5">
        <v>1</v>
      </c>
      <c r="AG299" s="5">
        <v>1</v>
      </c>
      <c r="AH299" s="5">
        <v>1</v>
      </c>
    </row>
    <row r="300" spans="1:73" ht="12.75" customHeight="1" x14ac:dyDescent="0.2">
      <c r="A300" s="61">
        <v>42565.46875</v>
      </c>
      <c r="B300" s="5" t="s">
        <v>10</v>
      </c>
      <c r="C300" s="5">
        <v>0</v>
      </c>
      <c r="D300" s="5">
        <v>0</v>
      </c>
      <c r="E300" s="5">
        <v>1</v>
      </c>
      <c r="F300" s="6">
        <v>8.9499999999999993</v>
      </c>
      <c r="H300" s="5">
        <v>1</v>
      </c>
    </row>
    <row r="301" spans="1:73" ht="12.75" customHeight="1" x14ac:dyDescent="0.2">
      <c r="A301" s="61">
        <v>42565.604166666701</v>
      </c>
      <c r="B301" s="5" t="s">
        <v>10</v>
      </c>
      <c r="C301" s="5">
        <v>0</v>
      </c>
      <c r="D301" s="5">
        <v>0</v>
      </c>
      <c r="E301" s="5">
        <v>1</v>
      </c>
      <c r="F301" s="6">
        <v>9.9499999999999993</v>
      </c>
      <c r="AN301" s="5">
        <v>1</v>
      </c>
    </row>
    <row r="302" spans="1:73" ht="12.75" customHeight="1" x14ac:dyDescent="0.2">
      <c r="A302" s="61">
        <v>42565.618055555598</v>
      </c>
      <c r="B302" s="5" t="s">
        <v>10</v>
      </c>
      <c r="C302" s="5">
        <v>0</v>
      </c>
      <c r="D302" s="5">
        <v>0</v>
      </c>
      <c r="E302" s="5">
        <v>2</v>
      </c>
      <c r="F302" s="6">
        <v>27.9</v>
      </c>
      <c r="BG302" s="5">
        <v>2</v>
      </c>
    </row>
    <row r="303" spans="1:73" ht="12.75" customHeight="1" x14ac:dyDescent="0.2">
      <c r="A303" s="61">
        <v>42565.621527777803</v>
      </c>
      <c r="B303" s="5" t="s">
        <v>10</v>
      </c>
      <c r="C303" s="5">
        <v>0</v>
      </c>
      <c r="D303" s="5">
        <v>0</v>
      </c>
      <c r="E303" s="5">
        <v>2</v>
      </c>
      <c r="F303" s="6">
        <v>17.899999999999999</v>
      </c>
      <c r="H303" s="5">
        <v>2</v>
      </c>
    </row>
    <row r="304" spans="1:73" ht="12.75" customHeight="1" x14ac:dyDescent="0.2">
      <c r="A304" s="61">
        <v>42565.625</v>
      </c>
      <c r="B304" s="5" t="s">
        <v>9</v>
      </c>
      <c r="C304" s="5">
        <v>0</v>
      </c>
      <c r="D304" s="5">
        <v>0</v>
      </c>
      <c r="E304" s="5">
        <v>1</v>
      </c>
      <c r="F304" s="6">
        <v>8.9499999999999993</v>
      </c>
      <c r="H304" s="5">
        <v>1</v>
      </c>
    </row>
    <row r="305" spans="1:73" ht="12.75" customHeight="1" x14ac:dyDescent="0.2">
      <c r="A305" s="61">
        <v>42565.663194444503</v>
      </c>
      <c r="B305" s="5" t="s">
        <v>8</v>
      </c>
      <c r="C305" s="5">
        <v>0</v>
      </c>
      <c r="D305" s="5">
        <v>1</v>
      </c>
      <c r="E305" s="5">
        <v>1</v>
      </c>
      <c r="F305" s="6">
        <v>21.95</v>
      </c>
      <c r="J305" s="5">
        <v>1</v>
      </c>
    </row>
    <row r="306" spans="1:73" ht="12.75" customHeight="1" x14ac:dyDescent="0.2">
      <c r="A306" s="61">
        <v>42565.824999999997</v>
      </c>
      <c r="B306" s="5" t="s">
        <v>9</v>
      </c>
      <c r="C306" s="5">
        <v>0</v>
      </c>
      <c r="D306" s="5">
        <v>0</v>
      </c>
      <c r="E306" s="5">
        <v>2</v>
      </c>
      <c r="F306" s="6">
        <v>11.7</v>
      </c>
      <c r="H306" s="5">
        <v>1</v>
      </c>
      <c r="BU306" s="5">
        <v>1</v>
      </c>
    </row>
    <row r="307" spans="1:73" ht="12.75" customHeight="1" x14ac:dyDescent="0.2">
      <c r="A307" s="61">
        <v>42565.850694444503</v>
      </c>
      <c r="B307" s="5" t="s">
        <v>10</v>
      </c>
      <c r="C307" s="5">
        <v>0</v>
      </c>
      <c r="D307" s="5">
        <v>0</v>
      </c>
      <c r="E307" s="5">
        <v>1</v>
      </c>
      <c r="F307" s="6">
        <v>8.9499999999999993</v>
      </c>
      <c r="H307" s="5">
        <v>1</v>
      </c>
    </row>
    <row r="308" spans="1:73" ht="12.75" customHeight="1" x14ac:dyDescent="0.2">
      <c r="A308" s="61">
        <v>42565.854166666701</v>
      </c>
      <c r="B308" s="5" t="s">
        <v>10</v>
      </c>
      <c r="C308" s="5">
        <v>0</v>
      </c>
      <c r="D308" s="5">
        <v>0</v>
      </c>
      <c r="E308" s="5">
        <v>3</v>
      </c>
      <c r="F308" s="6">
        <v>3</v>
      </c>
      <c r="BK308" s="5">
        <v>3</v>
      </c>
    </row>
    <row r="309" spans="1:73" ht="12.75" customHeight="1" x14ac:dyDescent="0.2">
      <c r="A309" s="61">
        <v>42565.857638888898</v>
      </c>
      <c r="B309" s="5" t="s">
        <v>10</v>
      </c>
      <c r="C309" s="5">
        <v>0</v>
      </c>
      <c r="D309" s="5">
        <v>0</v>
      </c>
      <c r="E309" s="5">
        <v>1</v>
      </c>
      <c r="F309" s="6">
        <v>8.9499999999999993</v>
      </c>
      <c r="H309" s="5">
        <v>1</v>
      </c>
    </row>
    <row r="310" spans="1:73" ht="12.75" customHeight="1" x14ac:dyDescent="0.2">
      <c r="A310" s="61">
        <v>42565.908333333296</v>
      </c>
      <c r="B310" s="5" t="s">
        <v>10</v>
      </c>
      <c r="C310" s="5">
        <v>0</v>
      </c>
      <c r="D310" s="5">
        <v>0</v>
      </c>
      <c r="E310" s="5">
        <v>1</v>
      </c>
      <c r="F310" s="6">
        <v>8.9499999999999993</v>
      </c>
      <c r="H310" s="5">
        <v>1</v>
      </c>
    </row>
    <row r="311" spans="1:73" ht="12.75" customHeight="1" x14ac:dyDescent="0.2">
      <c r="A311" s="61">
        <v>42566.465277777803</v>
      </c>
      <c r="B311" s="5" t="s">
        <v>10</v>
      </c>
      <c r="C311" s="5">
        <v>0</v>
      </c>
      <c r="D311" s="5">
        <v>0</v>
      </c>
      <c r="E311" s="5">
        <v>3</v>
      </c>
      <c r="F311" s="6">
        <v>18.850000000000001</v>
      </c>
      <c r="H311" s="5">
        <v>1</v>
      </c>
      <c r="L311" s="5">
        <v>1</v>
      </c>
      <c r="N311" s="5">
        <v>1</v>
      </c>
    </row>
    <row r="312" spans="1:73" ht="12.75" customHeight="1" x14ac:dyDescent="0.2">
      <c r="A312" s="61">
        <v>42566.501388888901</v>
      </c>
      <c r="B312" s="5" t="s">
        <v>10</v>
      </c>
      <c r="C312" s="5">
        <v>0</v>
      </c>
      <c r="D312" s="5">
        <v>0</v>
      </c>
      <c r="E312" s="5">
        <v>10</v>
      </c>
      <c r="F312" s="6">
        <v>38.799999999999997</v>
      </c>
      <c r="L312" s="5">
        <v>1</v>
      </c>
      <c r="AG312" s="5">
        <v>2</v>
      </c>
      <c r="BG312" s="5">
        <v>1</v>
      </c>
      <c r="BK312" s="5">
        <v>6</v>
      </c>
    </row>
    <row r="313" spans="1:73" ht="12.75" customHeight="1" x14ac:dyDescent="0.2">
      <c r="A313" s="61">
        <v>42566.524305555497</v>
      </c>
      <c r="B313" s="5" t="s">
        <v>13</v>
      </c>
      <c r="C313" s="5">
        <v>0</v>
      </c>
      <c r="D313" s="5">
        <v>0</v>
      </c>
      <c r="E313" s="5">
        <v>3</v>
      </c>
      <c r="F313" s="6">
        <v>29.85</v>
      </c>
      <c r="R313" s="5">
        <v>1</v>
      </c>
      <c r="S313" s="5">
        <v>1</v>
      </c>
      <c r="BL313" s="5">
        <v>1</v>
      </c>
    </row>
    <row r="314" spans="1:73" ht="12.75" customHeight="1" x14ac:dyDescent="0.2">
      <c r="A314" s="61">
        <v>42566.525000000001</v>
      </c>
      <c r="B314" s="5" t="s">
        <v>10</v>
      </c>
      <c r="C314" s="5">
        <v>0</v>
      </c>
      <c r="D314" s="5">
        <v>0</v>
      </c>
      <c r="E314" s="5">
        <v>3</v>
      </c>
      <c r="F314" s="6">
        <v>27.85</v>
      </c>
      <c r="W314" s="5">
        <v>2</v>
      </c>
      <c r="AA314" s="5">
        <v>1</v>
      </c>
    </row>
    <row r="315" spans="1:73" ht="12.75" customHeight="1" x14ac:dyDescent="0.2">
      <c r="A315" s="61">
        <v>42566.626388888901</v>
      </c>
      <c r="B315" s="5" t="s">
        <v>10</v>
      </c>
      <c r="C315" s="5">
        <v>0</v>
      </c>
      <c r="D315" s="5">
        <v>0</v>
      </c>
      <c r="E315" s="5">
        <v>1</v>
      </c>
      <c r="F315" s="6">
        <v>21.95</v>
      </c>
      <c r="BA315" s="5">
        <v>1</v>
      </c>
    </row>
    <row r="316" spans="1:73" ht="12.75" customHeight="1" x14ac:dyDescent="0.2">
      <c r="A316" s="61">
        <v>42566.629861111098</v>
      </c>
      <c r="B316" s="5" t="s">
        <v>13</v>
      </c>
      <c r="C316" s="5">
        <v>0</v>
      </c>
      <c r="D316" s="5">
        <v>0</v>
      </c>
      <c r="E316" s="5">
        <v>3</v>
      </c>
      <c r="F316" s="6">
        <v>3</v>
      </c>
      <c r="BK316" s="5">
        <v>3</v>
      </c>
    </row>
    <row r="317" spans="1:73" ht="12.75" customHeight="1" x14ac:dyDescent="0.2">
      <c r="A317" s="61">
        <v>42566.640277777798</v>
      </c>
      <c r="B317" s="5" t="s">
        <v>11</v>
      </c>
      <c r="C317" s="5">
        <v>0</v>
      </c>
      <c r="D317" s="5">
        <v>0</v>
      </c>
      <c r="E317" s="5">
        <v>6</v>
      </c>
      <c r="F317" s="6">
        <v>41.7</v>
      </c>
      <c r="AG317" s="5">
        <v>6</v>
      </c>
    </row>
    <row r="318" spans="1:73" ht="12.75" customHeight="1" x14ac:dyDescent="0.2">
      <c r="A318" s="61">
        <v>42566.763888888898</v>
      </c>
      <c r="B318" s="5" t="s">
        <v>9</v>
      </c>
      <c r="C318" s="5">
        <v>0</v>
      </c>
      <c r="D318" s="5">
        <v>0</v>
      </c>
      <c r="E318" s="5">
        <v>1</v>
      </c>
      <c r="F318" s="6">
        <v>8.9499999999999993</v>
      </c>
      <c r="H318" s="5">
        <v>1</v>
      </c>
    </row>
    <row r="319" spans="1:73" ht="12.75" customHeight="1" x14ac:dyDescent="0.2">
      <c r="A319" s="61">
        <v>42566.807638888902</v>
      </c>
      <c r="B319" s="5" t="s">
        <v>11</v>
      </c>
      <c r="C319" s="5">
        <v>0</v>
      </c>
      <c r="D319" s="5">
        <v>0</v>
      </c>
      <c r="E319" s="5">
        <v>1</v>
      </c>
      <c r="F319" s="6">
        <v>15.95</v>
      </c>
      <c r="I319" s="5">
        <v>1</v>
      </c>
    </row>
    <row r="320" spans="1:73" ht="12.75" customHeight="1" x14ac:dyDescent="0.2">
      <c r="A320" s="61">
        <v>42566.822916666701</v>
      </c>
      <c r="B320" s="5" t="s">
        <v>11</v>
      </c>
      <c r="C320" s="5">
        <v>0</v>
      </c>
      <c r="D320" s="5">
        <v>0</v>
      </c>
      <c r="E320" s="5">
        <v>2</v>
      </c>
      <c r="F320" s="6">
        <v>11.7</v>
      </c>
      <c r="H320" s="5">
        <v>1</v>
      </c>
      <c r="BU320" s="5">
        <v>1</v>
      </c>
    </row>
    <row r="321" spans="1:73" ht="12.75" customHeight="1" x14ac:dyDescent="0.2">
      <c r="A321" s="61">
        <v>42566.826388888898</v>
      </c>
      <c r="B321" s="5" t="s">
        <v>13</v>
      </c>
      <c r="C321" s="5">
        <v>0</v>
      </c>
      <c r="D321" s="5">
        <v>0</v>
      </c>
      <c r="E321" s="5">
        <v>1</v>
      </c>
      <c r="F321" s="6">
        <v>15.95</v>
      </c>
      <c r="I321" s="5">
        <v>1</v>
      </c>
    </row>
    <row r="322" spans="1:73" ht="12.75" customHeight="1" x14ac:dyDescent="0.2">
      <c r="A322" s="61">
        <v>42566.840277777803</v>
      </c>
      <c r="B322" s="5" t="s">
        <v>9</v>
      </c>
      <c r="C322" s="5">
        <v>0</v>
      </c>
      <c r="D322" s="5">
        <v>0</v>
      </c>
      <c r="E322" s="5">
        <v>1</v>
      </c>
      <c r="F322" s="6">
        <v>8.9499999999999993</v>
      </c>
      <c r="H322" s="5">
        <v>1</v>
      </c>
    </row>
    <row r="323" spans="1:73" ht="12.75" customHeight="1" x14ac:dyDescent="0.2">
      <c r="A323" s="61">
        <v>42566.847222222197</v>
      </c>
      <c r="B323" s="5" t="s">
        <v>11</v>
      </c>
      <c r="C323" s="5">
        <v>0</v>
      </c>
      <c r="D323" s="5">
        <v>0</v>
      </c>
      <c r="E323" s="5">
        <v>1</v>
      </c>
      <c r="F323" s="6">
        <v>8.9499999999999993</v>
      </c>
      <c r="H323" s="5">
        <v>1</v>
      </c>
    </row>
    <row r="324" spans="1:73" ht="12.75" customHeight="1" x14ac:dyDescent="0.2">
      <c r="A324" s="61">
        <v>42566.857638888898</v>
      </c>
      <c r="B324" s="5" t="s">
        <v>9</v>
      </c>
      <c r="C324" s="5">
        <v>0</v>
      </c>
      <c r="D324" s="5">
        <v>0</v>
      </c>
      <c r="E324" s="5">
        <v>1</v>
      </c>
      <c r="F324" s="6">
        <v>9.9499999999999993</v>
      </c>
      <c r="R324" s="5">
        <v>1</v>
      </c>
    </row>
    <row r="325" spans="1:73" ht="12.75" customHeight="1" x14ac:dyDescent="0.2">
      <c r="A325" s="61">
        <v>42566.899305555598</v>
      </c>
      <c r="B325" s="5" t="s">
        <v>10</v>
      </c>
      <c r="C325" s="5">
        <v>0</v>
      </c>
      <c r="D325" s="5">
        <v>0</v>
      </c>
      <c r="E325" s="5">
        <v>1</v>
      </c>
      <c r="F325" s="6">
        <v>8.9499999999999993</v>
      </c>
      <c r="H325" s="5">
        <v>1</v>
      </c>
    </row>
    <row r="326" spans="1:73" ht="12.75" customHeight="1" x14ac:dyDescent="0.2">
      <c r="A326" s="61">
        <v>42567.463888888902</v>
      </c>
      <c r="B326" s="5" t="s">
        <v>11</v>
      </c>
      <c r="C326" s="5">
        <v>0</v>
      </c>
      <c r="D326" s="5">
        <v>0</v>
      </c>
      <c r="E326" s="5">
        <v>1</v>
      </c>
      <c r="F326" s="6">
        <v>11.95</v>
      </c>
      <c r="AC326" s="5">
        <v>1</v>
      </c>
    </row>
    <row r="327" spans="1:73" ht="12.75" customHeight="1" x14ac:dyDescent="0.2">
      <c r="A327" s="61">
        <v>42567.5</v>
      </c>
      <c r="B327" s="5" t="s">
        <v>17</v>
      </c>
      <c r="C327" s="5">
        <v>0</v>
      </c>
      <c r="D327" s="5">
        <v>0</v>
      </c>
      <c r="E327" s="5">
        <v>5</v>
      </c>
      <c r="F327" s="6">
        <v>43.85</v>
      </c>
      <c r="AN327" s="5">
        <v>1</v>
      </c>
      <c r="AQ327" s="5">
        <v>1</v>
      </c>
      <c r="AV327" s="5">
        <v>1</v>
      </c>
      <c r="BK327" s="5">
        <v>2</v>
      </c>
    </row>
    <row r="328" spans="1:73" ht="12.75" customHeight="1" x14ac:dyDescent="0.2">
      <c r="A328" s="61">
        <v>42567.503472222197</v>
      </c>
      <c r="B328" s="5" t="s">
        <v>13</v>
      </c>
      <c r="C328" s="5">
        <v>0</v>
      </c>
      <c r="D328" s="5">
        <v>0</v>
      </c>
      <c r="E328" s="5">
        <v>1</v>
      </c>
      <c r="F328" s="6">
        <v>4.95</v>
      </c>
      <c r="M328" s="5">
        <v>1</v>
      </c>
    </row>
    <row r="329" spans="1:73" ht="12.75" customHeight="1" x14ac:dyDescent="0.2">
      <c r="A329" s="61">
        <v>42567.504166666702</v>
      </c>
      <c r="B329" s="5" t="s">
        <v>13</v>
      </c>
      <c r="C329" s="5">
        <v>0</v>
      </c>
      <c r="D329" s="5">
        <v>0</v>
      </c>
      <c r="E329" s="5">
        <v>1</v>
      </c>
      <c r="F329" s="6">
        <v>8.9499999999999993</v>
      </c>
      <c r="H329" s="5">
        <v>1</v>
      </c>
    </row>
    <row r="330" spans="1:73" ht="12.75" customHeight="1" x14ac:dyDescent="0.2">
      <c r="A330" s="61">
        <v>42567.5625</v>
      </c>
      <c r="B330" s="5" t="s">
        <v>8</v>
      </c>
      <c r="C330" s="5">
        <v>0</v>
      </c>
      <c r="D330" s="5">
        <v>0</v>
      </c>
      <c r="E330" s="5">
        <v>2</v>
      </c>
      <c r="F330" s="6">
        <v>18.899999999999999</v>
      </c>
      <c r="H330" s="5">
        <v>1</v>
      </c>
      <c r="Q330" s="5">
        <v>1</v>
      </c>
    </row>
    <row r="331" spans="1:73" ht="12.75" customHeight="1" x14ac:dyDescent="0.2">
      <c r="A331" s="61">
        <v>42567.583333333299</v>
      </c>
      <c r="B331" s="5" t="s">
        <v>11</v>
      </c>
      <c r="C331" s="5">
        <v>0</v>
      </c>
      <c r="D331" s="5">
        <v>0</v>
      </c>
      <c r="E331" s="5">
        <v>1</v>
      </c>
      <c r="F331" s="6">
        <v>15.95</v>
      </c>
      <c r="I331" s="5">
        <v>1</v>
      </c>
    </row>
    <row r="332" spans="1:73" ht="12.75" customHeight="1" x14ac:dyDescent="0.2">
      <c r="A332" s="61">
        <v>42567.605555555601</v>
      </c>
      <c r="B332" s="5" t="s">
        <v>17</v>
      </c>
      <c r="C332" s="5">
        <v>0</v>
      </c>
      <c r="D332" s="5">
        <v>0</v>
      </c>
      <c r="E332" s="5">
        <v>2</v>
      </c>
      <c r="F332" s="6">
        <v>11.7</v>
      </c>
      <c r="H332" s="5">
        <v>1</v>
      </c>
      <c r="BU332" s="5">
        <v>1</v>
      </c>
    </row>
    <row r="333" spans="1:73" ht="12.75" customHeight="1" x14ac:dyDescent="0.2">
      <c r="A333" s="61">
        <v>42567.810416666704</v>
      </c>
      <c r="B333" s="5" t="s">
        <v>9</v>
      </c>
      <c r="C333" s="5">
        <v>0</v>
      </c>
      <c r="D333" s="5">
        <v>0</v>
      </c>
      <c r="E333" s="5">
        <v>1</v>
      </c>
      <c r="F333" s="6">
        <v>8.9499999999999993</v>
      </c>
      <c r="H333" s="5">
        <v>1</v>
      </c>
    </row>
    <row r="334" spans="1:73" ht="12.75" customHeight="1" x14ac:dyDescent="0.2">
      <c r="A334" s="61">
        <v>42567.854166666701</v>
      </c>
      <c r="B334" s="5" t="s">
        <v>9</v>
      </c>
      <c r="C334" s="5">
        <v>0</v>
      </c>
      <c r="D334" s="5">
        <v>1</v>
      </c>
      <c r="E334" s="5">
        <v>1</v>
      </c>
      <c r="F334" s="6">
        <v>15.95</v>
      </c>
      <c r="I334" s="5">
        <v>1</v>
      </c>
    </row>
    <row r="335" spans="1:73" ht="12.75" customHeight="1" x14ac:dyDescent="0.2">
      <c r="A335" s="61">
        <v>42567.885416666701</v>
      </c>
      <c r="B335" s="5" t="s">
        <v>10</v>
      </c>
      <c r="C335" s="5">
        <v>0</v>
      </c>
      <c r="D335" s="5">
        <v>0</v>
      </c>
      <c r="E335" s="5">
        <v>1</v>
      </c>
      <c r="F335" s="6">
        <v>13.95</v>
      </c>
      <c r="BI335" s="5">
        <v>1</v>
      </c>
    </row>
    <row r="336" spans="1:73" ht="12.75" customHeight="1" x14ac:dyDescent="0.2">
      <c r="A336" s="61">
        <v>42567.895833333299</v>
      </c>
      <c r="B336" s="5" t="s">
        <v>9</v>
      </c>
      <c r="C336" s="5">
        <v>0</v>
      </c>
      <c r="D336" s="5">
        <v>0</v>
      </c>
      <c r="E336" s="5">
        <v>6</v>
      </c>
      <c r="F336" s="6">
        <v>37.700000000000003</v>
      </c>
      <c r="O336" s="5">
        <v>2</v>
      </c>
      <c r="AG336" s="5">
        <v>3</v>
      </c>
      <c r="AI336" s="5">
        <v>1</v>
      </c>
    </row>
    <row r="337" spans="1:65" ht="12.75" customHeight="1" x14ac:dyDescent="0.2">
      <c r="A337" s="61">
        <v>42567.909722222197</v>
      </c>
      <c r="B337" s="5" t="s">
        <v>10</v>
      </c>
      <c r="C337" s="5">
        <v>0</v>
      </c>
      <c r="D337" s="5">
        <v>0</v>
      </c>
      <c r="E337" s="5">
        <v>1</v>
      </c>
      <c r="F337" s="6">
        <v>9.9499999999999993</v>
      </c>
      <c r="AL337" s="5">
        <v>1</v>
      </c>
    </row>
    <row r="338" spans="1:65" ht="12.75" customHeight="1" x14ac:dyDescent="0.2">
      <c r="A338" s="61">
        <v>42568.510416666701</v>
      </c>
      <c r="B338" s="5" t="s">
        <v>11</v>
      </c>
      <c r="C338" s="5">
        <v>0</v>
      </c>
      <c r="D338" s="5">
        <v>0</v>
      </c>
      <c r="E338" s="5">
        <v>1</v>
      </c>
      <c r="F338" s="6">
        <v>15.95</v>
      </c>
      <c r="I338" s="5">
        <v>1</v>
      </c>
    </row>
    <row r="339" spans="1:65" ht="12.75" customHeight="1" x14ac:dyDescent="0.2">
      <c r="A339" s="61">
        <v>42568.5222222222</v>
      </c>
      <c r="B339" s="5" t="s">
        <v>10</v>
      </c>
      <c r="C339" s="5">
        <v>0</v>
      </c>
      <c r="D339" s="5">
        <v>0</v>
      </c>
      <c r="E339" s="5">
        <v>1</v>
      </c>
      <c r="F339" s="6">
        <v>1</v>
      </c>
      <c r="BK339" s="5">
        <v>1</v>
      </c>
    </row>
    <row r="340" spans="1:65" ht="12.75" customHeight="1" x14ac:dyDescent="0.2">
      <c r="A340" s="61">
        <v>42568.5756944444</v>
      </c>
      <c r="B340" s="5" t="s">
        <v>10</v>
      </c>
      <c r="C340" s="5">
        <v>0</v>
      </c>
      <c r="D340" s="5">
        <v>0</v>
      </c>
      <c r="E340" s="5">
        <v>1</v>
      </c>
      <c r="F340" s="6">
        <v>9.4499999999999993</v>
      </c>
      <c r="BM340" s="5">
        <v>1</v>
      </c>
    </row>
    <row r="341" spans="1:65" ht="12.75" customHeight="1" x14ac:dyDescent="0.2">
      <c r="A341" s="61">
        <v>42568.596527777801</v>
      </c>
      <c r="B341" s="5" t="s">
        <v>10</v>
      </c>
      <c r="C341" s="5">
        <v>0</v>
      </c>
      <c r="D341" s="5">
        <v>0</v>
      </c>
      <c r="E341" s="5">
        <v>1</v>
      </c>
      <c r="F341" s="6">
        <v>18.95</v>
      </c>
      <c r="BJ341" s="5">
        <v>1</v>
      </c>
    </row>
    <row r="342" spans="1:65" ht="12.75" customHeight="1" x14ac:dyDescent="0.2">
      <c r="A342" s="61">
        <v>42568.634722222203</v>
      </c>
      <c r="B342" s="5" t="s">
        <v>10</v>
      </c>
      <c r="C342" s="5">
        <v>0</v>
      </c>
      <c r="D342" s="5">
        <v>0</v>
      </c>
      <c r="E342" s="5">
        <v>1</v>
      </c>
      <c r="F342" s="6">
        <v>4.95</v>
      </c>
      <c r="L342" s="5">
        <v>1</v>
      </c>
    </row>
    <row r="343" spans="1:65" ht="12.75" customHeight="1" x14ac:dyDescent="0.2">
      <c r="A343" s="61">
        <v>42568.648611111101</v>
      </c>
      <c r="B343" s="5" t="s">
        <v>10</v>
      </c>
      <c r="C343" s="5">
        <v>0</v>
      </c>
      <c r="D343" s="5">
        <v>0</v>
      </c>
      <c r="E343" s="5">
        <v>5</v>
      </c>
      <c r="F343" s="6">
        <v>26.9</v>
      </c>
      <c r="AA343" s="5">
        <v>1</v>
      </c>
      <c r="AC343" s="5">
        <v>1</v>
      </c>
      <c r="BK343" s="5">
        <v>3</v>
      </c>
    </row>
    <row r="344" spans="1:65" ht="12.75" customHeight="1" x14ac:dyDescent="0.2">
      <c r="A344" s="61">
        <v>42568.663194444503</v>
      </c>
      <c r="B344" s="5" t="s">
        <v>8</v>
      </c>
      <c r="C344" s="5">
        <v>0</v>
      </c>
      <c r="D344" s="5">
        <v>0</v>
      </c>
      <c r="E344" s="5">
        <v>1</v>
      </c>
      <c r="F344" s="6">
        <v>4.95</v>
      </c>
      <c r="L344" s="5">
        <v>1</v>
      </c>
    </row>
    <row r="345" spans="1:65" ht="12.75" customHeight="1" x14ac:dyDescent="0.2">
      <c r="A345" s="61">
        <v>42568.763888888898</v>
      </c>
      <c r="B345" s="5" t="s">
        <v>11</v>
      </c>
      <c r="C345" s="5">
        <v>0</v>
      </c>
      <c r="D345" s="5">
        <v>1</v>
      </c>
      <c r="E345" s="5">
        <v>1</v>
      </c>
      <c r="F345" s="6">
        <v>8.9499999999999993</v>
      </c>
      <c r="H345" s="5">
        <v>1</v>
      </c>
    </row>
    <row r="346" spans="1:65" ht="12.75" customHeight="1" x14ac:dyDescent="0.2">
      <c r="A346" s="61">
        <v>42568.822916666701</v>
      </c>
      <c r="B346" s="5" t="s">
        <v>11</v>
      </c>
      <c r="C346" s="5">
        <v>0</v>
      </c>
      <c r="D346" s="5">
        <v>1</v>
      </c>
      <c r="E346" s="5">
        <v>3</v>
      </c>
      <c r="F346" s="6">
        <v>53.85</v>
      </c>
      <c r="AR346" s="5">
        <v>1</v>
      </c>
      <c r="BJ346" s="5">
        <v>2</v>
      </c>
    </row>
    <row r="347" spans="1:65" ht="12.75" customHeight="1" x14ac:dyDescent="0.2">
      <c r="A347" s="61">
        <v>42568.826388888898</v>
      </c>
      <c r="B347" s="5" t="s">
        <v>11</v>
      </c>
      <c r="C347" s="5">
        <v>0</v>
      </c>
      <c r="D347" s="5">
        <v>0</v>
      </c>
      <c r="E347" s="5">
        <v>1</v>
      </c>
      <c r="F347" s="6">
        <v>7.95</v>
      </c>
      <c r="X347" s="5">
        <v>1</v>
      </c>
    </row>
    <row r="348" spans="1:65" ht="12.75" customHeight="1" x14ac:dyDescent="0.2">
      <c r="A348" s="61">
        <v>42568.827083333301</v>
      </c>
      <c r="B348" s="5" t="s">
        <v>9</v>
      </c>
      <c r="C348" s="5">
        <v>0</v>
      </c>
      <c r="D348" s="5">
        <v>0</v>
      </c>
      <c r="E348" s="5">
        <v>1</v>
      </c>
      <c r="F348" s="6">
        <v>8.9499999999999993</v>
      </c>
      <c r="H348" s="5">
        <v>1</v>
      </c>
    </row>
    <row r="349" spans="1:65" ht="12.75" customHeight="1" x14ac:dyDescent="0.2">
      <c r="A349" s="61">
        <v>42568.840277777803</v>
      </c>
      <c r="B349" s="5" t="s">
        <v>10</v>
      </c>
      <c r="C349" s="5">
        <v>0</v>
      </c>
      <c r="D349" s="5">
        <v>0</v>
      </c>
      <c r="E349" s="5">
        <v>2</v>
      </c>
      <c r="F349" s="6">
        <v>27.9</v>
      </c>
      <c r="BI349" s="5">
        <v>2</v>
      </c>
    </row>
    <row r="350" spans="1:65" ht="12.75" customHeight="1" x14ac:dyDescent="0.2">
      <c r="A350" s="61">
        <v>42568.84375</v>
      </c>
      <c r="B350" s="5" t="s">
        <v>10</v>
      </c>
      <c r="C350" s="5">
        <v>0</v>
      </c>
      <c r="D350" s="5">
        <v>0</v>
      </c>
      <c r="E350" s="5">
        <v>1</v>
      </c>
      <c r="F350" s="6">
        <v>13.95</v>
      </c>
      <c r="BI350" s="5">
        <v>1</v>
      </c>
    </row>
    <row r="351" spans="1:65" ht="12.75" customHeight="1" x14ac:dyDescent="0.2">
      <c r="A351" s="61">
        <v>42568.861111111102</v>
      </c>
      <c r="B351" s="5" t="s">
        <v>13</v>
      </c>
      <c r="C351" s="5">
        <v>0</v>
      </c>
      <c r="D351" s="5">
        <v>0</v>
      </c>
      <c r="E351" s="5">
        <v>5</v>
      </c>
      <c r="F351" s="6">
        <v>44.75</v>
      </c>
      <c r="H351" s="5">
        <v>5</v>
      </c>
    </row>
    <row r="352" spans="1:65" ht="12.75" customHeight="1" x14ac:dyDescent="0.2">
      <c r="A352" s="61">
        <v>42568.864583333299</v>
      </c>
      <c r="B352" s="5" t="s">
        <v>11</v>
      </c>
      <c r="C352" s="5">
        <v>0</v>
      </c>
      <c r="D352" s="5">
        <v>0</v>
      </c>
      <c r="E352" s="5">
        <v>2</v>
      </c>
      <c r="F352" s="6">
        <v>13.9</v>
      </c>
      <c r="H352" s="5">
        <v>1</v>
      </c>
      <c r="M352" s="5">
        <v>1</v>
      </c>
    </row>
    <row r="353" spans="1:66" ht="12.75" customHeight="1" x14ac:dyDescent="0.2">
      <c r="A353" s="61">
        <v>42568.892361111102</v>
      </c>
      <c r="B353" s="5" t="s">
        <v>11</v>
      </c>
      <c r="C353" s="5">
        <v>0</v>
      </c>
      <c r="D353" s="5">
        <v>0</v>
      </c>
      <c r="E353" s="5">
        <v>1</v>
      </c>
      <c r="F353" s="6">
        <v>13.95</v>
      </c>
      <c r="BN353" s="5">
        <v>1</v>
      </c>
    </row>
    <row r="354" spans="1:66" ht="12.75" customHeight="1" x14ac:dyDescent="0.2">
      <c r="A354" s="61">
        <v>42568.895138888904</v>
      </c>
      <c r="B354" s="5" t="s">
        <v>10</v>
      </c>
      <c r="C354" s="5">
        <v>0</v>
      </c>
      <c r="D354" s="5">
        <v>0</v>
      </c>
      <c r="E354" s="5">
        <v>2</v>
      </c>
      <c r="F354" s="6">
        <v>13.9</v>
      </c>
      <c r="AF354" s="5">
        <v>2</v>
      </c>
    </row>
    <row r="355" spans="1:66" ht="12.75" customHeight="1" x14ac:dyDescent="0.2">
      <c r="A355" s="61">
        <v>42568.8972222222</v>
      </c>
      <c r="B355" s="5" t="s">
        <v>10</v>
      </c>
      <c r="C355" s="5">
        <v>0</v>
      </c>
      <c r="D355" s="5">
        <v>1</v>
      </c>
      <c r="E355" s="5">
        <v>3</v>
      </c>
      <c r="F355" s="6">
        <v>22.85</v>
      </c>
      <c r="H355" s="5">
        <v>1</v>
      </c>
      <c r="AH355" s="5">
        <v>2</v>
      </c>
    </row>
    <row r="356" spans="1:66" ht="12.75" customHeight="1" x14ac:dyDescent="0.2">
      <c r="A356" s="61">
        <v>42568.902777777803</v>
      </c>
      <c r="B356" s="5" t="s">
        <v>10</v>
      </c>
      <c r="C356" s="5">
        <v>0</v>
      </c>
      <c r="D356" s="5">
        <v>0</v>
      </c>
      <c r="E356" s="5">
        <v>1</v>
      </c>
      <c r="F356" s="6">
        <v>8.9499999999999993</v>
      </c>
      <c r="H356" s="5">
        <v>1</v>
      </c>
    </row>
    <row r="357" spans="1:66" ht="12.75" customHeight="1" x14ac:dyDescent="0.2">
      <c r="A357" s="61">
        <v>42568.906944444403</v>
      </c>
      <c r="B357" s="5" t="s">
        <v>12</v>
      </c>
      <c r="C357" s="5">
        <v>0</v>
      </c>
      <c r="D357" s="5">
        <v>0</v>
      </c>
      <c r="E357" s="5">
        <v>1</v>
      </c>
      <c r="F357" s="6">
        <v>15.95</v>
      </c>
      <c r="I357" s="5">
        <v>1</v>
      </c>
    </row>
    <row r="358" spans="1:66" ht="12.75" customHeight="1" x14ac:dyDescent="0.2">
      <c r="A358" s="61">
        <v>42568.913194444503</v>
      </c>
      <c r="B358" s="5" t="s">
        <v>17</v>
      </c>
      <c r="C358" s="5">
        <v>0</v>
      </c>
      <c r="D358" s="5">
        <v>0</v>
      </c>
      <c r="E358" s="5">
        <v>1</v>
      </c>
      <c r="F358" s="6">
        <v>8.9499999999999993</v>
      </c>
      <c r="H358" s="5">
        <v>1</v>
      </c>
    </row>
    <row r="359" spans="1:66" ht="12.75" customHeight="1" x14ac:dyDescent="0.2">
      <c r="A359" s="61">
        <v>42569.505555555603</v>
      </c>
      <c r="B359" s="5" t="s">
        <v>11</v>
      </c>
      <c r="C359" s="5">
        <v>0</v>
      </c>
      <c r="D359" s="5">
        <v>0</v>
      </c>
      <c r="E359" s="5">
        <v>1</v>
      </c>
      <c r="F359" s="6">
        <v>21.95</v>
      </c>
      <c r="J359" s="5">
        <v>1</v>
      </c>
    </row>
    <row r="360" spans="1:66" ht="12.75" customHeight="1" x14ac:dyDescent="0.2">
      <c r="A360" s="61">
        <v>42569.538194444503</v>
      </c>
      <c r="B360" s="5" t="s">
        <v>7</v>
      </c>
      <c r="C360" s="5">
        <v>0</v>
      </c>
      <c r="D360" s="5">
        <v>1</v>
      </c>
      <c r="E360" s="5">
        <v>5</v>
      </c>
      <c r="F360" s="6">
        <v>85.75</v>
      </c>
      <c r="BD360" s="5">
        <v>2</v>
      </c>
      <c r="BG360" s="5">
        <v>3</v>
      </c>
    </row>
    <row r="361" spans="1:66" ht="12.75" customHeight="1" x14ac:dyDescent="0.2">
      <c r="A361" s="61">
        <v>42569.581250000003</v>
      </c>
      <c r="B361" s="5" t="s">
        <v>13</v>
      </c>
      <c r="C361" s="5">
        <v>0</v>
      </c>
      <c r="D361" s="5">
        <v>0</v>
      </c>
      <c r="E361" s="5">
        <v>1</v>
      </c>
      <c r="F361" s="6">
        <v>9.9499999999999993</v>
      </c>
      <c r="R361" s="5">
        <v>1</v>
      </c>
    </row>
    <row r="362" spans="1:66" ht="12.75" customHeight="1" x14ac:dyDescent="0.2">
      <c r="A362" s="61">
        <v>42569.586805555598</v>
      </c>
      <c r="B362" s="5" t="s">
        <v>9</v>
      </c>
      <c r="C362" s="5">
        <v>0</v>
      </c>
      <c r="D362" s="5">
        <v>1</v>
      </c>
      <c r="E362" s="5">
        <v>1</v>
      </c>
      <c r="F362" s="6">
        <v>15.95</v>
      </c>
      <c r="AS362" s="5">
        <v>1</v>
      </c>
    </row>
    <row r="363" spans="1:66" ht="12.75" customHeight="1" x14ac:dyDescent="0.2">
      <c r="A363" s="61">
        <v>42569.647916666698</v>
      </c>
      <c r="B363" s="5" t="s">
        <v>10</v>
      </c>
      <c r="C363" s="5">
        <v>0</v>
      </c>
      <c r="D363" s="5">
        <v>0</v>
      </c>
      <c r="E363" s="5">
        <v>2</v>
      </c>
      <c r="F363" s="6">
        <v>18.899999999999999</v>
      </c>
      <c r="M363" s="5">
        <v>1</v>
      </c>
      <c r="BI363" s="5">
        <v>1</v>
      </c>
    </row>
    <row r="364" spans="1:66" ht="12.75" customHeight="1" x14ac:dyDescent="0.2">
      <c r="A364" s="61">
        <v>42569.802083333299</v>
      </c>
      <c r="B364" s="5" t="s">
        <v>7</v>
      </c>
      <c r="C364" s="5">
        <v>0</v>
      </c>
      <c r="D364" s="5">
        <v>0</v>
      </c>
      <c r="E364" s="5">
        <v>1</v>
      </c>
      <c r="F364" s="6">
        <v>6.95</v>
      </c>
      <c r="AG364" s="5">
        <v>1</v>
      </c>
    </row>
    <row r="365" spans="1:66" ht="12.75" customHeight="1" x14ac:dyDescent="0.2">
      <c r="A365" s="61">
        <v>42569.805555555598</v>
      </c>
      <c r="B365" s="5" t="s">
        <v>11</v>
      </c>
      <c r="C365" s="5">
        <v>0</v>
      </c>
      <c r="D365" s="5">
        <v>1</v>
      </c>
      <c r="E365" s="5">
        <v>1</v>
      </c>
      <c r="F365" s="6">
        <v>6.95</v>
      </c>
      <c r="AG365" s="5">
        <v>1</v>
      </c>
    </row>
    <row r="366" spans="1:66" ht="12.75" customHeight="1" x14ac:dyDescent="0.2">
      <c r="A366" s="61">
        <v>42569.814583333296</v>
      </c>
      <c r="B366" s="5" t="s">
        <v>10</v>
      </c>
      <c r="C366" s="5">
        <v>0</v>
      </c>
      <c r="D366" s="5">
        <v>0</v>
      </c>
      <c r="E366" s="5">
        <v>2</v>
      </c>
      <c r="F366" s="6">
        <v>30.9</v>
      </c>
      <c r="H366" s="5">
        <v>1</v>
      </c>
      <c r="J366" s="5">
        <v>1</v>
      </c>
    </row>
    <row r="367" spans="1:66" ht="12.75" customHeight="1" x14ac:dyDescent="0.2">
      <c r="A367" s="61">
        <v>42569.828472222202</v>
      </c>
      <c r="B367" s="5" t="s">
        <v>11</v>
      </c>
      <c r="C367" s="5">
        <v>20</v>
      </c>
      <c r="D367" s="5">
        <v>0</v>
      </c>
      <c r="E367" s="5">
        <v>1</v>
      </c>
      <c r="F367" s="6">
        <v>17.559999999999999</v>
      </c>
      <c r="J367" s="5">
        <v>1</v>
      </c>
    </row>
    <row r="368" spans="1:66" ht="12.75" customHeight="1" x14ac:dyDescent="0.2">
      <c r="A368" s="61">
        <v>42569.836805555598</v>
      </c>
      <c r="B368" s="5" t="s">
        <v>11</v>
      </c>
      <c r="C368" s="5">
        <v>0</v>
      </c>
      <c r="D368" s="5">
        <v>0</v>
      </c>
      <c r="E368" s="5">
        <v>1</v>
      </c>
      <c r="F368" s="6">
        <v>8.9499999999999993</v>
      </c>
      <c r="H368" s="5">
        <v>1</v>
      </c>
    </row>
    <row r="369" spans="1:73" ht="12.75" customHeight="1" x14ac:dyDescent="0.2">
      <c r="A369" s="61">
        <v>42569.840277777803</v>
      </c>
      <c r="B369" s="5" t="s">
        <v>10</v>
      </c>
      <c r="C369" s="5">
        <v>0</v>
      </c>
      <c r="D369" s="5">
        <v>0</v>
      </c>
      <c r="E369" s="5">
        <v>4</v>
      </c>
      <c r="F369" s="6">
        <v>35.799999999999997</v>
      </c>
      <c r="H369" s="5">
        <v>4</v>
      </c>
    </row>
    <row r="370" spans="1:73" ht="12.75" customHeight="1" x14ac:dyDescent="0.2">
      <c r="A370" s="61">
        <v>42569.913194444503</v>
      </c>
      <c r="B370" s="5" t="s">
        <v>10</v>
      </c>
      <c r="C370" s="5">
        <v>0</v>
      </c>
      <c r="D370" s="5">
        <v>0</v>
      </c>
      <c r="E370" s="5">
        <v>1</v>
      </c>
      <c r="F370" s="6">
        <v>8.9499999999999993</v>
      </c>
      <c r="H370" s="5">
        <v>1</v>
      </c>
    </row>
    <row r="371" spans="1:73" ht="12.75" customHeight="1" x14ac:dyDescent="0.2">
      <c r="A371" s="61">
        <v>42570.466666666704</v>
      </c>
      <c r="B371" s="5" t="s">
        <v>13</v>
      </c>
      <c r="C371" s="5">
        <v>0</v>
      </c>
      <c r="D371" s="5">
        <v>0</v>
      </c>
      <c r="E371" s="5">
        <v>2</v>
      </c>
      <c r="F371" s="6">
        <v>22.9</v>
      </c>
      <c r="H371" s="5">
        <v>1</v>
      </c>
      <c r="BI371" s="5">
        <v>1</v>
      </c>
    </row>
    <row r="372" spans="1:73" ht="12.75" customHeight="1" x14ac:dyDescent="0.2">
      <c r="A372" s="61">
        <v>42570.5</v>
      </c>
      <c r="B372" s="5" t="s">
        <v>17</v>
      </c>
      <c r="C372" s="5">
        <v>0</v>
      </c>
      <c r="D372" s="5">
        <v>1</v>
      </c>
      <c r="E372" s="5">
        <v>4</v>
      </c>
      <c r="F372" s="6">
        <v>22.9</v>
      </c>
      <c r="AF372" s="5">
        <v>1</v>
      </c>
      <c r="BG372" s="5">
        <v>1</v>
      </c>
      <c r="BK372" s="5">
        <v>2</v>
      </c>
    </row>
    <row r="373" spans="1:73" ht="12.75" customHeight="1" x14ac:dyDescent="0.2">
      <c r="A373" s="61">
        <v>42570.545833333301</v>
      </c>
      <c r="B373" s="5" t="s">
        <v>8</v>
      </c>
      <c r="C373" s="5">
        <v>0</v>
      </c>
      <c r="D373" s="5">
        <v>0</v>
      </c>
      <c r="E373" s="5">
        <v>1</v>
      </c>
      <c r="F373" s="6">
        <v>15.95</v>
      </c>
      <c r="I373" s="5">
        <v>1</v>
      </c>
    </row>
    <row r="374" spans="1:73" ht="12.75" customHeight="1" x14ac:dyDescent="0.2">
      <c r="A374" s="61">
        <v>42570.608333333301</v>
      </c>
      <c r="B374" s="5" t="s">
        <v>10</v>
      </c>
      <c r="C374" s="5">
        <v>0</v>
      </c>
      <c r="D374" s="5">
        <v>0</v>
      </c>
      <c r="E374" s="5">
        <v>1</v>
      </c>
      <c r="F374" s="6">
        <v>13.95</v>
      </c>
      <c r="BG374" s="5">
        <v>1</v>
      </c>
    </row>
    <row r="375" spans="1:73" ht="12.75" customHeight="1" x14ac:dyDescent="0.2">
      <c r="A375" s="61">
        <v>42570.795138888898</v>
      </c>
      <c r="B375" s="5" t="s">
        <v>10</v>
      </c>
      <c r="C375" s="5">
        <v>0</v>
      </c>
      <c r="D375" s="5">
        <v>1</v>
      </c>
      <c r="E375" s="5">
        <v>2</v>
      </c>
      <c r="F375" s="6">
        <v>25.9</v>
      </c>
      <c r="I375" s="5">
        <v>1</v>
      </c>
      <c r="AK375" s="5">
        <v>1</v>
      </c>
    </row>
    <row r="376" spans="1:73" ht="12.75" customHeight="1" x14ac:dyDescent="0.2">
      <c r="A376" s="61">
        <v>42570.816666666702</v>
      </c>
      <c r="B376" s="5" t="s">
        <v>10</v>
      </c>
      <c r="C376" s="5">
        <v>0</v>
      </c>
      <c r="D376" s="5">
        <v>0</v>
      </c>
      <c r="E376" s="5">
        <v>2</v>
      </c>
      <c r="F376" s="6">
        <v>5.5</v>
      </c>
      <c r="BU376" s="5">
        <v>2</v>
      </c>
    </row>
    <row r="377" spans="1:73" ht="12.75" customHeight="1" x14ac:dyDescent="0.2">
      <c r="A377" s="61">
        <v>42570.847222222197</v>
      </c>
      <c r="B377" s="5" t="s">
        <v>10</v>
      </c>
      <c r="C377" s="5">
        <v>0</v>
      </c>
      <c r="D377" s="5">
        <v>0</v>
      </c>
      <c r="E377" s="5">
        <v>1</v>
      </c>
      <c r="F377" s="6">
        <v>8.9499999999999993</v>
      </c>
      <c r="H377" s="5">
        <v>1</v>
      </c>
    </row>
    <row r="378" spans="1:73" ht="12.75" customHeight="1" x14ac:dyDescent="0.2">
      <c r="A378" s="61">
        <v>42570.869444444397</v>
      </c>
      <c r="B378" s="5" t="s">
        <v>17</v>
      </c>
      <c r="C378" s="5">
        <v>0</v>
      </c>
      <c r="D378" s="5">
        <v>0</v>
      </c>
      <c r="E378" s="5">
        <v>1</v>
      </c>
      <c r="F378" s="6">
        <v>13.95</v>
      </c>
      <c r="BG378" s="5">
        <v>1</v>
      </c>
    </row>
    <row r="379" spans="1:73" ht="12.75" customHeight="1" x14ac:dyDescent="0.2">
      <c r="A379" s="61">
        <v>42570.880555555603</v>
      </c>
      <c r="B379" s="5" t="s">
        <v>17</v>
      </c>
      <c r="C379" s="5">
        <v>0</v>
      </c>
      <c r="D379" s="5">
        <v>0</v>
      </c>
      <c r="E379" s="5">
        <v>2</v>
      </c>
      <c r="F379" s="6">
        <v>21.9</v>
      </c>
      <c r="W379" s="5">
        <v>1</v>
      </c>
      <c r="BG379" s="5">
        <v>1</v>
      </c>
    </row>
    <row r="380" spans="1:73" ht="12.75" customHeight="1" x14ac:dyDescent="0.2">
      <c r="A380" s="61">
        <v>42571.4375</v>
      </c>
      <c r="B380" s="5" t="s">
        <v>9</v>
      </c>
      <c r="C380" s="5">
        <v>0</v>
      </c>
      <c r="D380" s="5">
        <v>0</v>
      </c>
      <c r="E380" s="5">
        <v>1</v>
      </c>
      <c r="F380" s="6">
        <v>8.9499999999999993</v>
      </c>
      <c r="H380" s="5">
        <v>1</v>
      </c>
    </row>
    <row r="381" spans="1:73" ht="12.75" customHeight="1" x14ac:dyDescent="0.2">
      <c r="A381" s="61">
        <v>42571.505555555603</v>
      </c>
      <c r="B381" s="5" t="s">
        <v>12</v>
      </c>
      <c r="C381" s="5">
        <v>0</v>
      </c>
      <c r="D381" s="5">
        <v>0</v>
      </c>
      <c r="E381" s="5">
        <v>1</v>
      </c>
      <c r="F381" s="6">
        <v>8.9499999999999993</v>
      </c>
      <c r="H381" s="5">
        <v>1</v>
      </c>
    </row>
    <row r="382" spans="1:73" ht="12.75" customHeight="1" x14ac:dyDescent="0.2">
      <c r="A382" s="61">
        <v>42571.55</v>
      </c>
      <c r="B382" s="5" t="s">
        <v>10</v>
      </c>
      <c r="C382" s="5">
        <v>0</v>
      </c>
      <c r="D382" s="5">
        <v>0</v>
      </c>
      <c r="E382" s="5">
        <v>2</v>
      </c>
      <c r="F382" s="6">
        <v>18.7</v>
      </c>
      <c r="AS382" s="5">
        <v>1</v>
      </c>
      <c r="BU382" s="5">
        <v>1</v>
      </c>
    </row>
    <row r="383" spans="1:73" ht="12.75" customHeight="1" x14ac:dyDescent="0.2">
      <c r="A383" s="61">
        <v>42571.760416666701</v>
      </c>
      <c r="B383" s="5" t="s">
        <v>9</v>
      </c>
      <c r="C383" s="5">
        <v>0</v>
      </c>
      <c r="D383" s="5">
        <v>0</v>
      </c>
      <c r="E383" s="5">
        <v>1</v>
      </c>
      <c r="F383" s="6">
        <v>13.95</v>
      </c>
      <c r="BI383" s="5">
        <v>1</v>
      </c>
    </row>
    <row r="384" spans="1:73" ht="12.75" customHeight="1" x14ac:dyDescent="0.2">
      <c r="A384" s="61">
        <v>42571.808333333298</v>
      </c>
      <c r="B384" s="5" t="s">
        <v>17</v>
      </c>
      <c r="C384" s="5">
        <v>0</v>
      </c>
      <c r="D384" s="5">
        <v>0</v>
      </c>
      <c r="E384" s="5">
        <v>2</v>
      </c>
      <c r="F384" s="6">
        <v>43.9</v>
      </c>
      <c r="J384" s="5">
        <v>2</v>
      </c>
    </row>
    <row r="385" spans="1:63" ht="12.75" customHeight="1" x14ac:dyDescent="0.2">
      <c r="A385" s="61">
        <v>42571.858333333301</v>
      </c>
      <c r="B385" s="5" t="s">
        <v>8</v>
      </c>
      <c r="C385" s="5">
        <v>0</v>
      </c>
      <c r="D385" s="5">
        <v>0</v>
      </c>
      <c r="E385" s="5">
        <v>1</v>
      </c>
      <c r="F385" s="6">
        <v>8.9499999999999993</v>
      </c>
      <c r="H385" s="5">
        <v>1</v>
      </c>
    </row>
    <row r="386" spans="1:63" ht="12.75" customHeight="1" x14ac:dyDescent="0.2">
      <c r="A386" s="61">
        <v>42571.864583333299</v>
      </c>
      <c r="B386" s="5" t="s">
        <v>9</v>
      </c>
      <c r="C386" s="5">
        <v>0</v>
      </c>
      <c r="D386" s="5">
        <v>0</v>
      </c>
      <c r="E386" s="5">
        <v>1</v>
      </c>
      <c r="F386" s="6">
        <v>15.95</v>
      </c>
      <c r="I386" s="5">
        <v>1</v>
      </c>
    </row>
    <row r="387" spans="1:63" ht="12.75" customHeight="1" x14ac:dyDescent="0.2">
      <c r="A387" s="61">
        <v>42571.892361111102</v>
      </c>
      <c r="B387" s="5" t="s">
        <v>10</v>
      </c>
      <c r="C387" s="5">
        <v>0</v>
      </c>
      <c r="D387" s="5">
        <v>0</v>
      </c>
      <c r="E387" s="5">
        <v>3</v>
      </c>
      <c r="F387" s="6">
        <v>22.85</v>
      </c>
      <c r="H387" s="5">
        <v>2</v>
      </c>
      <c r="L387" s="5">
        <v>1</v>
      </c>
    </row>
    <row r="388" spans="1:63" ht="12.75" customHeight="1" x14ac:dyDescent="0.2">
      <c r="A388" s="61">
        <v>42571.915972222203</v>
      </c>
      <c r="B388" s="5" t="s">
        <v>11</v>
      </c>
      <c r="C388" s="5">
        <v>0</v>
      </c>
      <c r="D388" s="5">
        <v>0</v>
      </c>
      <c r="E388" s="5">
        <v>1</v>
      </c>
      <c r="F388" s="6">
        <v>8.9499999999999993</v>
      </c>
      <c r="H388" s="5">
        <v>1</v>
      </c>
    </row>
    <row r="389" spans="1:63" ht="12.75" customHeight="1" x14ac:dyDescent="0.2">
      <c r="A389" s="61">
        <v>42572.489583333299</v>
      </c>
      <c r="B389" s="5" t="s">
        <v>10</v>
      </c>
      <c r="C389" s="5">
        <v>0</v>
      </c>
      <c r="D389" s="5">
        <v>0</v>
      </c>
      <c r="E389" s="5">
        <v>1</v>
      </c>
      <c r="F389" s="6">
        <v>8.9499999999999993</v>
      </c>
      <c r="H389" s="5">
        <v>1</v>
      </c>
    </row>
    <row r="390" spans="1:63" ht="12.75" customHeight="1" x14ac:dyDescent="0.2">
      <c r="A390" s="61">
        <v>42572.4909722222</v>
      </c>
      <c r="B390" s="5" t="s">
        <v>17</v>
      </c>
      <c r="C390" s="5">
        <v>0</v>
      </c>
      <c r="D390" s="5">
        <v>0</v>
      </c>
      <c r="E390" s="5">
        <v>1</v>
      </c>
      <c r="F390" s="6">
        <v>8.9499999999999993</v>
      </c>
      <c r="H390" s="5">
        <v>1</v>
      </c>
    </row>
    <row r="391" spans="1:63" ht="12.75" customHeight="1" x14ac:dyDescent="0.2">
      <c r="A391" s="61">
        <v>42572.506944444503</v>
      </c>
      <c r="B391" s="5" t="s">
        <v>11</v>
      </c>
      <c r="C391" s="5">
        <v>0</v>
      </c>
      <c r="D391" s="5">
        <v>0</v>
      </c>
      <c r="E391" s="5">
        <v>1</v>
      </c>
      <c r="F391" s="6">
        <v>8.9499999999999993</v>
      </c>
      <c r="H391" s="5">
        <v>1</v>
      </c>
    </row>
    <row r="392" spans="1:63" ht="12.75" customHeight="1" x14ac:dyDescent="0.2">
      <c r="A392" s="61">
        <v>42572.507638888899</v>
      </c>
      <c r="B392" s="5" t="s">
        <v>11</v>
      </c>
      <c r="C392" s="5">
        <v>0</v>
      </c>
      <c r="D392" s="5">
        <v>0</v>
      </c>
      <c r="E392" s="5">
        <v>1</v>
      </c>
      <c r="F392" s="6">
        <v>4.95</v>
      </c>
      <c r="N392" s="5">
        <v>1</v>
      </c>
    </row>
    <row r="393" spans="1:63" ht="12.75" customHeight="1" x14ac:dyDescent="0.2">
      <c r="A393" s="61">
        <v>42572.508333333302</v>
      </c>
      <c r="B393" s="5" t="s">
        <v>11</v>
      </c>
      <c r="C393" s="5">
        <v>0</v>
      </c>
      <c r="D393" s="5">
        <v>0</v>
      </c>
      <c r="E393" s="5">
        <v>1</v>
      </c>
      <c r="F393" s="6">
        <v>13.95</v>
      </c>
      <c r="BI393" s="5">
        <v>1</v>
      </c>
    </row>
    <row r="394" spans="1:63" ht="12.75" customHeight="1" x14ac:dyDescent="0.2">
      <c r="A394" s="61">
        <v>42572.5625</v>
      </c>
      <c r="B394" s="5" t="s">
        <v>17</v>
      </c>
      <c r="C394" s="5">
        <v>0</v>
      </c>
      <c r="D394" s="5">
        <v>0</v>
      </c>
      <c r="E394" s="5">
        <v>3</v>
      </c>
      <c r="F394" s="6">
        <v>3</v>
      </c>
      <c r="BK394" s="5">
        <v>3</v>
      </c>
    </row>
    <row r="395" spans="1:63" ht="12.75" customHeight="1" x14ac:dyDescent="0.2">
      <c r="A395" s="61">
        <v>42572.611111111102</v>
      </c>
      <c r="B395" s="5" t="s">
        <v>9</v>
      </c>
      <c r="C395" s="5">
        <v>0</v>
      </c>
      <c r="D395" s="5">
        <v>0</v>
      </c>
      <c r="E395" s="5">
        <v>2</v>
      </c>
      <c r="F395" s="6">
        <v>2</v>
      </c>
      <c r="BK395" s="5">
        <v>2</v>
      </c>
    </row>
    <row r="396" spans="1:63" ht="12.75" customHeight="1" x14ac:dyDescent="0.2">
      <c r="A396" s="61">
        <v>42572.784722222197</v>
      </c>
      <c r="B396" s="5" t="s">
        <v>8</v>
      </c>
      <c r="C396" s="5">
        <v>0</v>
      </c>
      <c r="D396" s="5">
        <v>0</v>
      </c>
      <c r="E396" s="5">
        <v>1</v>
      </c>
      <c r="F396" s="6">
        <v>8.9499999999999993</v>
      </c>
      <c r="H396" s="5">
        <v>1</v>
      </c>
    </row>
    <row r="397" spans="1:63" ht="12.75" customHeight="1" x14ac:dyDescent="0.2">
      <c r="A397" s="61">
        <v>42572.810416666704</v>
      </c>
      <c r="B397" s="5" t="s">
        <v>10</v>
      </c>
      <c r="C397" s="5">
        <v>0</v>
      </c>
      <c r="D397" s="5">
        <v>0</v>
      </c>
      <c r="E397" s="5">
        <v>1</v>
      </c>
      <c r="F397" s="6">
        <v>7.95</v>
      </c>
      <c r="X397" s="5">
        <v>1</v>
      </c>
    </row>
    <row r="398" spans="1:63" ht="12.75" customHeight="1" x14ac:dyDescent="0.2">
      <c r="A398" s="61">
        <v>42572.840277777803</v>
      </c>
      <c r="B398" s="5" t="s">
        <v>7</v>
      </c>
      <c r="C398" s="5">
        <v>0</v>
      </c>
      <c r="D398" s="5">
        <v>0</v>
      </c>
      <c r="E398" s="5">
        <v>2</v>
      </c>
      <c r="F398" s="6">
        <v>15.9</v>
      </c>
      <c r="W398" s="5">
        <v>1</v>
      </c>
      <c r="Y398" s="5">
        <v>1</v>
      </c>
    </row>
    <row r="399" spans="1:63" ht="12.75" customHeight="1" x14ac:dyDescent="0.2">
      <c r="A399" s="61">
        <v>42572.84375</v>
      </c>
      <c r="B399" s="5" t="s">
        <v>10</v>
      </c>
      <c r="C399" s="5">
        <v>0</v>
      </c>
      <c r="D399" s="5">
        <v>1</v>
      </c>
      <c r="E399" s="5">
        <v>4</v>
      </c>
      <c r="F399" s="6">
        <v>45.8</v>
      </c>
      <c r="AC399" s="5">
        <v>3</v>
      </c>
      <c r="AK399" s="5">
        <v>1</v>
      </c>
    </row>
    <row r="400" spans="1:63" ht="12.75" customHeight="1" x14ac:dyDescent="0.2">
      <c r="A400" s="61">
        <v>42572.845833333296</v>
      </c>
      <c r="B400" s="5" t="s">
        <v>11</v>
      </c>
      <c r="C400" s="5">
        <v>0</v>
      </c>
      <c r="D400" s="5">
        <v>0</v>
      </c>
      <c r="E400" s="5">
        <v>1</v>
      </c>
      <c r="F400" s="6">
        <v>15.95</v>
      </c>
      <c r="I400" s="5">
        <v>1</v>
      </c>
    </row>
    <row r="401" spans="1:73" ht="12.75" customHeight="1" x14ac:dyDescent="0.2">
      <c r="A401" s="61">
        <v>42572.847222222197</v>
      </c>
      <c r="B401" s="5" t="s">
        <v>7</v>
      </c>
      <c r="C401" s="5">
        <v>0</v>
      </c>
      <c r="D401" s="5">
        <v>0</v>
      </c>
      <c r="E401" s="5">
        <v>1</v>
      </c>
      <c r="F401" s="6">
        <v>8.9499999999999993</v>
      </c>
      <c r="H401" s="5">
        <v>1</v>
      </c>
    </row>
    <row r="402" spans="1:73" ht="12.75" customHeight="1" x14ac:dyDescent="0.2">
      <c r="A402" s="61">
        <v>42572.854861111096</v>
      </c>
      <c r="B402" s="5" t="s">
        <v>11</v>
      </c>
      <c r="C402" s="5">
        <v>0</v>
      </c>
      <c r="D402" s="5">
        <v>0</v>
      </c>
      <c r="E402" s="5">
        <v>1</v>
      </c>
      <c r="F402" s="6">
        <v>8.9499999999999993</v>
      </c>
      <c r="H402" s="5">
        <v>1</v>
      </c>
    </row>
    <row r="403" spans="1:73" ht="12.75" customHeight="1" x14ac:dyDescent="0.2">
      <c r="A403" s="61">
        <v>42572.866666666698</v>
      </c>
      <c r="B403" s="5" t="s">
        <v>10</v>
      </c>
      <c r="C403" s="5">
        <v>0</v>
      </c>
      <c r="D403" s="5">
        <v>1</v>
      </c>
      <c r="E403" s="5">
        <v>6</v>
      </c>
      <c r="F403" s="6">
        <v>45.7</v>
      </c>
      <c r="H403" s="5">
        <v>2</v>
      </c>
      <c r="AG403" s="5">
        <v>1</v>
      </c>
      <c r="AH403" s="5">
        <v>3</v>
      </c>
    </row>
    <row r="404" spans="1:73" ht="12.75" customHeight="1" x14ac:dyDescent="0.2">
      <c r="A404" s="61">
        <v>42572.892361111102</v>
      </c>
      <c r="B404" s="5" t="s">
        <v>8</v>
      </c>
      <c r="C404" s="5">
        <v>0</v>
      </c>
      <c r="D404" s="5">
        <v>0</v>
      </c>
      <c r="E404" s="5">
        <v>3</v>
      </c>
      <c r="F404" s="6">
        <v>23.65</v>
      </c>
      <c r="I404" s="5">
        <v>1</v>
      </c>
      <c r="L404" s="5">
        <v>1</v>
      </c>
      <c r="BU404" s="5">
        <v>1</v>
      </c>
    </row>
    <row r="405" spans="1:73" ht="12.75" customHeight="1" x14ac:dyDescent="0.2">
      <c r="A405" s="61">
        <v>42572.913888888899</v>
      </c>
      <c r="B405" s="5" t="s">
        <v>8</v>
      </c>
      <c r="C405" s="5">
        <v>0</v>
      </c>
      <c r="D405" s="5">
        <v>0</v>
      </c>
      <c r="E405" s="5">
        <v>1</v>
      </c>
      <c r="F405" s="6">
        <v>18.95</v>
      </c>
      <c r="BJ405" s="5">
        <v>1</v>
      </c>
    </row>
    <row r="406" spans="1:73" ht="12.75" customHeight="1" x14ac:dyDescent="0.2">
      <c r="A406" s="61">
        <v>42572.9152777778</v>
      </c>
      <c r="B406" s="5" t="s">
        <v>8</v>
      </c>
      <c r="C406" s="5">
        <v>0</v>
      </c>
      <c r="D406" s="5">
        <v>0</v>
      </c>
      <c r="E406" s="5">
        <v>2</v>
      </c>
      <c r="F406" s="6">
        <v>22.9</v>
      </c>
      <c r="H406" s="5">
        <v>1</v>
      </c>
      <c r="BI406" s="5">
        <v>1</v>
      </c>
    </row>
    <row r="407" spans="1:73" ht="12.75" customHeight="1" x14ac:dyDescent="0.2">
      <c r="A407" s="61">
        <v>42573.500694444403</v>
      </c>
      <c r="B407" s="5" t="s">
        <v>13</v>
      </c>
      <c r="C407" s="5">
        <v>0</v>
      </c>
      <c r="D407" s="5">
        <v>1</v>
      </c>
      <c r="E407" s="5">
        <v>1</v>
      </c>
      <c r="F407" s="6">
        <v>8.9499999999999993</v>
      </c>
      <c r="H407" s="5">
        <v>1</v>
      </c>
    </row>
    <row r="408" spans="1:73" ht="12.75" customHeight="1" x14ac:dyDescent="0.2">
      <c r="A408" s="61">
        <v>42573.5131944444</v>
      </c>
      <c r="B408" s="5" t="s">
        <v>10</v>
      </c>
      <c r="C408" s="5">
        <v>0</v>
      </c>
      <c r="D408" s="5">
        <v>0</v>
      </c>
      <c r="E408" s="5">
        <v>8</v>
      </c>
      <c r="F408" s="6">
        <v>22.9</v>
      </c>
      <c r="L408" s="5">
        <v>1</v>
      </c>
      <c r="AB408" s="5">
        <v>1</v>
      </c>
      <c r="BK408" s="5">
        <v>6</v>
      </c>
    </row>
    <row r="409" spans="1:73" ht="12.75" customHeight="1" x14ac:dyDescent="0.2">
      <c r="A409" s="61">
        <v>42573.531944444498</v>
      </c>
      <c r="B409" s="5" t="s">
        <v>8</v>
      </c>
      <c r="C409" s="5">
        <v>0</v>
      </c>
      <c r="D409" s="5">
        <v>0</v>
      </c>
      <c r="E409" s="5">
        <v>1</v>
      </c>
      <c r="F409" s="6">
        <v>21.95</v>
      </c>
      <c r="J409" s="5">
        <v>1</v>
      </c>
    </row>
    <row r="410" spans="1:73" ht="12.75" customHeight="1" x14ac:dyDescent="0.2">
      <c r="A410" s="61">
        <v>42573.573611111096</v>
      </c>
      <c r="B410" s="5" t="s">
        <v>8</v>
      </c>
      <c r="C410" s="5">
        <v>0</v>
      </c>
      <c r="D410" s="5">
        <v>0</v>
      </c>
      <c r="E410" s="5">
        <v>1</v>
      </c>
      <c r="F410" s="6">
        <v>6.95</v>
      </c>
      <c r="AF410" s="5">
        <v>1</v>
      </c>
    </row>
    <row r="411" spans="1:73" ht="12.75" customHeight="1" x14ac:dyDescent="0.2">
      <c r="A411" s="61">
        <v>42573.602083333302</v>
      </c>
      <c r="B411" s="5" t="s">
        <v>10</v>
      </c>
      <c r="C411" s="5">
        <v>0</v>
      </c>
      <c r="D411" s="5">
        <v>0</v>
      </c>
      <c r="E411" s="5">
        <v>1</v>
      </c>
      <c r="F411" s="6">
        <v>6.95</v>
      </c>
      <c r="AF411" s="5">
        <v>1</v>
      </c>
    </row>
    <row r="412" spans="1:73" ht="12.75" customHeight="1" x14ac:dyDescent="0.2">
      <c r="A412" s="61">
        <v>42573.613888888904</v>
      </c>
      <c r="B412" s="5" t="s">
        <v>11</v>
      </c>
      <c r="C412" s="5">
        <v>0</v>
      </c>
      <c r="D412" s="5">
        <v>1</v>
      </c>
      <c r="E412" s="5">
        <v>2</v>
      </c>
      <c r="F412" s="6">
        <v>31.9</v>
      </c>
      <c r="I412" s="5">
        <v>1</v>
      </c>
      <c r="AS412" s="5">
        <v>1</v>
      </c>
    </row>
    <row r="413" spans="1:73" ht="12.75" customHeight="1" x14ac:dyDescent="0.2">
      <c r="A413" s="61">
        <v>42573.774305555598</v>
      </c>
      <c r="B413" s="5" t="s">
        <v>9</v>
      </c>
      <c r="C413" s="5">
        <v>0</v>
      </c>
      <c r="D413" s="5">
        <v>0</v>
      </c>
      <c r="E413" s="5">
        <v>1</v>
      </c>
      <c r="F413" s="6">
        <v>9.9499999999999993</v>
      </c>
      <c r="S413" s="5">
        <v>1</v>
      </c>
    </row>
    <row r="414" spans="1:73" ht="12.75" customHeight="1" x14ac:dyDescent="0.2">
      <c r="A414" s="61">
        <v>42573.795138888898</v>
      </c>
      <c r="B414" s="5" t="s">
        <v>9</v>
      </c>
      <c r="C414" s="5">
        <v>0</v>
      </c>
      <c r="D414" s="5">
        <v>0</v>
      </c>
      <c r="E414" s="5">
        <v>1</v>
      </c>
      <c r="F414" s="6">
        <v>8.9499999999999993</v>
      </c>
      <c r="H414" s="5">
        <v>1</v>
      </c>
    </row>
    <row r="415" spans="1:73" ht="12.75" customHeight="1" x14ac:dyDescent="0.2">
      <c r="A415" s="61">
        <v>42573.827777777798</v>
      </c>
      <c r="B415" s="5" t="s">
        <v>11</v>
      </c>
      <c r="C415" s="5">
        <v>0</v>
      </c>
      <c r="D415" s="5">
        <v>0</v>
      </c>
      <c r="E415" s="5">
        <v>1</v>
      </c>
      <c r="F415" s="6">
        <v>6.95</v>
      </c>
      <c r="AG415" s="5">
        <v>1</v>
      </c>
    </row>
    <row r="416" spans="1:73" ht="12.75" customHeight="1" x14ac:dyDescent="0.2">
      <c r="A416" s="61">
        <v>42573.836111111101</v>
      </c>
      <c r="B416" s="5" t="s">
        <v>11</v>
      </c>
      <c r="C416" s="5">
        <v>0</v>
      </c>
      <c r="D416" s="5">
        <v>0</v>
      </c>
      <c r="E416" s="5">
        <v>1</v>
      </c>
      <c r="F416" s="6">
        <v>4.95</v>
      </c>
      <c r="N416" s="5">
        <v>1</v>
      </c>
    </row>
    <row r="417" spans="1:73" ht="12.75" customHeight="1" x14ac:dyDescent="0.2">
      <c r="A417" s="61">
        <v>42573.845833333296</v>
      </c>
      <c r="B417" s="5" t="s">
        <v>18</v>
      </c>
      <c r="C417" s="5">
        <v>0</v>
      </c>
      <c r="D417" s="5">
        <v>0</v>
      </c>
      <c r="E417" s="5">
        <v>1</v>
      </c>
      <c r="F417" s="6">
        <v>15.95</v>
      </c>
      <c r="I417" s="5">
        <v>1</v>
      </c>
    </row>
    <row r="418" spans="1:73" ht="12.75" customHeight="1" x14ac:dyDescent="0.2">
      <c r="A418" s="61">
        <v>42573.8618055556</v>
      </c>
      <c r="B418" s="5" t="s">
        <v>8</v>
      </c>
      <c r="C418" s="5">
        <v>0</v>
      </c>
      <c r="D418" s="5">
        <v>0</v>
      </c>
      <c r="E418" s="5">
        <v>1</v>
      </c>
      <c r="F418" s="6">
        <v>18.95</v>
      </c>
      <c r="BJ418" s="5">
        <v>1</v>
      </c>
    </row>
    <row r="419" spans="1:73" ht="12.75" customHeight="1" x14ac:dyDescent="0.2">
      <c r="A419" s="61">
        <v>42573.864583333299</v>
      </c>
      <c r="B419" s="5" t="s">
        <v>9</v>
      </c>
      <c r="C419" s="5">
        <v>0</v>
      </c>
      <c r="D419" s="5">
        <v>0</v>
      </c>
      <c r="E419" s="5">
        <v>1</v>
      </c>
      <c r="F419" s="6">
        <v>9.9499999999999993</v>
      </c>
      <c r="AN419" s="5">
        <v>1</v>
      </c>
    </row>
    <row r="420" spans="1:73" ht="12.75" customHeight="1" x14ac:dyDescent="0.2">
      <c r="A420" s="61">
        <v>42573.871527777803</v>
      </c>
      <c r="B420" s="5" t="s">
        <v>10</v>
      </c>
      <c r="C420" s="5">
        <v>0</v>
      </c>
      <c r="D420" s="5">
        <v>0</v>
      </c>
      <c r="E420" s="5">
        <v>2</v>
      </c>
      <c r="F420" s="6">
        <v>17.899999999999999</v>
      </c>
      <c r="H420" s="5">
        <v>2</v>
      </c>
    </row>
    <row r="421" spans="1:73" ht="12.75" customHeight="1" x14ac:dyDescent="0.2">
      <c r="A421" s="61">
        <v>42573.872222222199</v>
      </c>
      <c r="B421" s="5" t="s">
        <v>10</v>
      </c>
      <c r="C421" s="5">
        <v>0</v>
      </c>
      <c r="D421" s="5">
        <v>0</v>
      </c>
      <c r="E421" s="5">
        <v>1</v>
      </c>
      <c r="F421" s="6">
        <v>9.9499999999999993</v>
      </c>
      <c r="AK421" s="5">
        <v>1</v>
      </c>
    </row>
    <row r="422" spans="1:73" ht="12.75" customHeight="1" x14ac:dyDescent="0.2">
      <c r="A422" s="61">
        <v>42573.881249999999</v>
      </c>
      <c r="B422" s="5" t="s">
        <v>10</v>
      </c>
      <c r="C422" s="5">
        <v>0</v>
      </c>
      <c r="D422" s="5">
        <v>0</v>
      </c>
      <c r="E422" s="5">
        <v>1</v>
      </c>
      <c r="F422" s="6">
        <v>8.9499999999999993</v>
      </c>
      <c r="H422" s="5">
        <v>1</v>
      </c>
    </row>
    <row r="423" spans="1:73" ht="12.75" customHeight="1" x14ac:dyDescent="0.2">
      <c r="A423" s="61">
        <v>42573.885416666701</v>
      </c>
      <c r="B423" s="5" t="s">
        <v>10</v>
      </c>
      <c r="C423" s="5">
        <v>0</v>
      </c>
      <c r="D423" s="5">
        <v>0</v>
      </c>
      <c r="E423" s="5">
        <v>1</v>
      </c>
      <c r="F423" s="6">
        <v>8.9499999999999993</v>
      </c>
      <c r="H423" s="5">
        <v>1</v>
      </c>
    </row>
    <row r="424" spans="1:73" ht="12.75" customHeight="1" x14ac:dyDescent="0.2">
      <c r="A424" s="61">
        <v>42573.923611111102</v>
      </c>
      <c r="B424" s="5" t="s">
        <v>14</v>
      </c>
      <c r="C424" s="5">
        <v>0</v>
      </c>
      <c r="D424" s="5">
        <v>1</v>
      </c>
      <c r="E424" s="5">
        <v>2</v>
      </c>
      <c r="F424" s="6">
        <v>33.9</v>
      </c>
      <c r="J424" s="5">
        <v>1</v>
      </c>
      <c r="AC424" s="5">
        <v>1</v>
      </c>
    </row>
    <row r="425" spans="1:73" ht="12.75" customHeight="1" x14ac:dyDescent="0.2">
      <c r="A425" s="61">
        <v>42573.930555555497</v>
      </c>
      <c r="B425" s="5" t="s">
        <v>8</v>
      </c>
      <c r="C425" s="5">
        <v>0</v>
      </c>
      <c r="D425" s="5">
        <v>0</v>
      </c>
      <c r="E425" s="5">
        <v>3</v>
      </c>
      <c r="F425" s="6">
        <v>15.45</v>
      </c>
      <c r="AK425" s="5">
        <v>1</v>
      </c>
      <c r="BU425" s="5">
        <v>2</v>
      </c>
    </row>
    <row r="426" spans="1:73" ht="12.75" customHeight="1" x14ac:dyDescent="0.2">
      <c r="A426" s="61">
        <v>42573.934027777803</v>
      </c>
      <c r="B426" s="5" t="s">
        <v>9</v>
      </c>
      <c r="C426" s="5">
        <v>0</v>
      </c>
      <c r="D426" s="5">
        <v>0</v>
      </c>
      <c r="E426" s="5">
        <v>2</v>
      </c>
      <c r="F426" s="6">
        <v>7.7</v>
      </c>
      <c r="M426" s="5">
        <v>1</v>
      </c>
      <c r="BU426" s="5">
        <v>1</v>
      </c>
    </row>
    <row r="427" spans="1:73" ht="12.75" customHeight="1" x14ac:dyDescent="0.2">
      <c r="A427" s="61">
        <v>42573.952777777798</v>
      </c>
      <c r="B427" s="5" t="s">
        <v>16</v>
      </c>
      <c r="C427" s="5">
        <v>0</v>
      </c>
      <c r="D427" s="5">
        <v>1</v>
      </c>
      <c r="E427" s="5">
        <v>1</v>
      </c>
      <c r="F427" s="6">
        <v>15.95</v>
      </c>
      <c r="I427" s="5">
        <v>1</v>
      </c>
    </row>
    <row r="428" spans="1:73" ht="12.75" customHeight="1" x14ac:dyDescent="0.2">
      <c r="A428" s="61">
        <v>42573.956944444399</v>
      </c>
      <c r="B428" s="5" t="s">
        <v>16</v>
      </c>
      <c r="C428" s="5">
        <v>0</v>
      </c>
      <c r="D428" s="5">
        <v>1</v>
      </c>
      <c r="E428" s="5">
        <v>3</v>
      </c>
      <c r="F428" s="6">
        <v>29.85</v>
      </c>
      <c r="AL428" s="5">
        <v>2</v>
      </c>
      <c r="BL428" s="5">
        <v>1</v>
      </c>
    </row>
    <row r="429" spans="1:73" ht="12.75" customHeight="1" x14ac:dyDescent="0.2">
      <c r="A429" s="61">
        <v>42574.59375</v>
      </c>
      <c r="B429" s="5" t="s">
        <v>9</v>
      </c>
      <c r="C429" s="5">
        <v>0</v>
      </c>
      <c r="D429" s="5">
        <v>0</v>
      </c>
      <c r="E429" s="5">
        <v>1</v>
      </c>
      <c r="F429" s="6">
        <v>8.9499999999999993</v>
      </c>
      <c r="H429" s="5">
        <v>1</v>
      </c>
    </row>
    <row r="430" spans="1:73" ht="12.75" customHeight="1" x14ac:dyDescent="0.2">
      <c r="A430" s="61">
        <v>42574.649305555598</v>
      </c>
      <c r="B430" s="5" t="s">
        <v>10</v>
      </c>
      <c r="C430" s="5">
        <v>0</v>
      </c>
      <c r="D430" s="5">
        <v>0</v>
      </c>
      <c r="E430" s="5">
        <v>1</v>
      </c>
      <c r="F430" s="6">
        <v>8.9499999999999993</v>
      </c>
      <c r="H430" s="5">
        <v>1</v>
      </c>
    </row>
    <row r="431" spans="1:73" ht="12.75" customHeight="1" x14ac:dyDescent="0.2">
      <c r="A431" s="61">
        <v>42574.659027777801</v>
      </c>
      <c r="B431" s="5" t="s">
        <v>10</v>
      </c>
      <c r="C431" s="5">
        <v>0</v>
      </c>
      <c r="D431" s="5">
        <v>0</v>
      </c>
      <c r="E431" s="5">
        <v>1</v>
      </c>
      <c r="F431" s="6">
        <v>9.9499999999999993</v>
      </c>
      <c r="AK431" s="5">
        <v>1</v>
      </c>
    </row>
    <row r="432" spans="1:73" ht="12.75" customHeight="1" x14ac:dyDescent="0.2">
      <c r="A432" s="61">
        <v>42574.7680555556</v>
      </c>
      <c r="B432" s="5" t="s">
        <v>13</v>
      </c>
      <c r="C432" s="5">
        <v>0</v>
      </c>
      <c r="D432" s="5">
        <v>0</v>
      </c>
      <c r="E432" s="5">
        <v>1</v>
      </c>
      <c r="F432" s="6">
        <v>9.9499999999999993</v>
      </c>
      <c r="AO432" s="5">
        <v>1</v>
      </c>
    </row>
    <row r="433" spans="1:37" ht="12.75" customHeight="1" x14ac:dyDescent="0.2">
      <c r="A433" s="61">
        <v>42574.775694444397</v>
      </c>
      <c r="B433" s="5" t="s">
        <v>8</v>
      </c>
      <c r="C433" s="5">
        <v>0</v>
      </c>
      <c r="D433" s="5">
        <v>0</v>
      </c>
      <c r="E433" s="5">
        <v>1</v>
      </c>
      <c r="F433" s="6">
        <v>8.9499999999999993</v>
      </c>
      <c r="H433" s="5">
        <v>1</v>
      </c>
    </row>
    <row r="434" spans="1:37" ht="12.75" customHeight="1" x14ac:dyDescent="0.2">
      <c r="A434" s="61">
        <v>42574.788194444503</v>
      </c>
      <c r="B434" s="5" t="s">
        <v>11</v>
      </c>
      <c r="C434" s="5">
        <v>0</v>
      </c>
      <c r="D434" s="5">
        <v>0</v>
      </c>
      <c r="E434" s="5">
        <v>1</v>
      </c>
      <c r="F434" s="6">
        <v>8.9499999999999993</v>
      </c>
      <c r="H434" s="5">
        <v>1</v>
      </c>
    </row>
    <row r="435" spans="1:37" ht="12.75" customHeight="1" x14ac:dyDescent="0.2">
      <c r="A435" s="61">
        <v>42574.798611111102</v>
      </c>
      <c r="B435" s="5" t="s">
        <v>8</v>
      </c>
      <c r="C435" s="5">
        <v>0</v>
      </c>
      <c r="D435" s="5">
        <v>0</v>
      </c>
      <c r="E435" s="5">
        <v>2</v>
      </c>
      <c r="F435" s="6">
        <v>15.9</v>
      </c>
      <c r="W435" s="5">
        <v>2</v>
      </c>
    </row>
    <row r="436" spans="1:37" ht="12.75" customHeight="1" x14ac:dyDescent="0.2">
      <c r="A436" s="61">
        <v>42574.833333333299</v>
      </c>
      <c r="B436" s="5" t="s">
        <v>10</v>
      </c>
      <c r="C436" s="5">
        <v>0</v>
      </c>
      <c r="D436" s="5">
        <v>0</v>
      </c>
      <c r="E436" s="5">
        <v>1</v>
      </c>
      <c r="F436" s="6">
        <v>8.9499999999999993</v>
      </c>
      <c r="H436" s="5">
        <v>1</v>
      </c>
    </row>
    <row r="437" spans="1:37" ht="12.75" customHeight="1" x14ac:dyDescent="0.2">
      <c r="A437" s="61">
        <v>42574.836805555598</v>
      </c>
      <c r="B437" s="5" t="s">
        <v>10</v>
      </c>
      <c r="C437" s="5">
        <v>0</v>
      </c>
      <c r="D437" s="5">
        <v>0</v>
      </c>
      <c r="E437" s="5">
        <v>5</v>
      </c>
      <c r="F437" s="6">
        <v>33.75</v>
      </c>
      <c r="H437" s="5">
        <v>1</v>
      </c>
      <c r="N437" s="5">
        <v>3</v>
      </c>
      <c r="AK437" s="5">
        <v>1</v>
      </c>
    </row>
    <row r="438" spans="1:37" ht="12.75" customHeight="1" x14ac:dyDescent="0.2">
      <c r="A438" s="61">
        <v>42574.8569444444</v>
      </c>
      <c r="B438" s="5" t="s">
        <v>8</v>
      </c>
      <c r="C438" s="5">
        <v>0</v>
      </c>
      <c r="D438" s="5">
        <v>0</v>
      </c>
      <c r="E438" s="5">
        <v>1</v>
      </c>
      <c r="F438" s="6">
        <v>8.9499999999999993</v>
      </c>
      <c r="H438" s="5">
        <v>1</v>
      </c>
    </row>
    <row r="439" spans="1:37" ht="12.75" customHeight="1" x14ac:dyDescent="0.2">
      <c r="A439" s="61">
        <v>42574.863194444399</v>
      </c>
      <c r="B439" s="5" t="s">
        <v>10</v>
      </c>
      <c r="C439" s="5">
        <v>0</v>
      </c>
      <c r="D439" s="5">
        <v>0</v>
      </c>
      <c r="E439" s="5">
        <v>1</v>
      </c>
      <c r="F439" s="6">
        <v>6.95</v>
      </c>
      <c r="AF439" s="5">
        <v>1</v>
      </c>
    </row>
    <row r="440" spans="1:37" ht="12.75" customHeight="1" x14ac:dyDescent="0.2">
      <c r="A440" s="61">
        <v>42574.867361111101</v>
      </c>
      <c r="B440" s="5" t="s">
        <v>8</v>
      </c>
      <c r="C440" s="5">
        <v>0</v>
      </c>
      <c r="D440" s="5">
        <v>0</v>
      </c>
      <c r="E440" s="5">
        <v>1</v>
      </c>
      <c r="F440" s="6">
        <v>6.95</v>
      </c>
      <c r="AG440" s="5">
        <v>1</v>
      </c>
    </row>
    <row r="441" spans="1:37" ht="12.75" customHeight="1" x14ac:dyDescent="0.2">
      <c r="A441" s="61">
        <v>42574.868750000001</v>
      </c>
      <c r="B441" s="5" t="s">
        <v>11</v>
      </c>
      <c r="C441" s="5">
        <v>0</v>
      </c>
      <c r="D441" s="5">
        <v>0</v>
      </c>
      <c r="E441" s="5">
        <v>1</v>
      </c>
      <c r="F441" s="6">
        <v>8.9499999999999993</v>
      </c>
      <c r="H441" s="5">
        <v>1</v>
      </c>
    </row>
    <row r="442" spans="1:37" ht="12.75" customHeight="1" x14ac:dyDescent="0.2">
      <c r="A442" s="61">
        <v>42574.876388888901</v>
      </c>
      <c r="B442" s="5" t="s">
        <v>9</v>
      </c>
      <c r="C442" s="5">
        <v>0</v>
      </c>
      <c r="D442" s="5">
        <v>0</v>
      </c>
      <c r="E442" s="5">
        <v>1</v>
      </c>
      <c r="F442" s="6">
        <v>4.95</v>
      </c>
      <c r="M442" s="5">
        <v>1</v>
      </c>
    </row>
    <row r="443" spans="1:37" ht="12.75" customHeight="1" x14ac:dyDescent="0.2">
      <c r="A443" s="61">
        <v>42574.879861111098</v>
      </c>
      <c r="B443" s="5" t="s">
        <v>8</v>
      </c>
      <c r="C443" s="5">
        <v>0</v>
      </c>
      <c r="D443" s="5">
        <v>0</v>
      </c>
      <c r="E443" s="5">
        <v>1</v>
      </c>
      <c r="F443" s="6">
        <v>4.95</v>
      </c>
      <c r="N443" s="5">
        <v>1</v>
      </c>
    </row>
    <row r="444" spans="1:37" ht="12.75" customHeight="1" x14ac:dyDescent="0.2">
      <c r="A444" s="61">
        <v>42574.895833333299</v>
      </c>
      <c r="B444" s="5" t="s">
        <v>10</v>
      </c>
      <c r="C444" s="5">
        <v>0</v>
      </c>
      <c r="D444" s="5">
        <v>0</v>
      </c>
      <c r="E444" s="5">
        <v>3</v>
      </c>
      <c r="F444" s="6">
        <v>29.85</v>
      </c>
      <c r="R444" s="5">
        <v>1</v>
      </c>
      <c r="Y444" s="5">
        <v>1</v>
      </c>
      <c r="AC444" s="5">
        <v>1</v>
      </c>
    </row>
    <row r="445" spans="1:37" ht="12.75" customHeight="1" x14ac:dyDescent="0.2">
      <c r="A445" s="61">
        <v>42574.899305555598</v>
      </c>
      <c r="B445" s="5" t="s">
        <v>12</v>
      </c>
      <c r="C445" s="5">
        <v>0</v>
      </c>
      <c r="D445" s="5">
        <v>0</v>
      </c>
      <c r="E445" s="5">
        <v>1</v>
      </c>
      <c r="F445" s="6">
        <v>6.95</v>
      </c>
      <c r="AG445" s="5">
        <v>1</v>
      </c>
    </row>
    <row r="446" spans="1:37" ht="12.75" customHeight="1" x14ac:dyDescent="0.2">
      <c r="A446" s="61">
        <v>42574.906944444498</v>
      </c>
      <c r="B446" s="5" t="s">
        <v>10</v>
      </c>
      <c r="C446" s="5">
        <v>0</v>
      </c>
      <c r="D446" s="5">
        <v>0</v>
      </c>
      <c r="E446" s="5">
        <v>4</v>
      </c>
      <c r="F446" s="6">
        <v>35.799999999999997</v>
      </c>
      <c r="H446" s="5">
        <v>4</v>
      </c>
    </row>
    <row r="447" spans="1:37" ht="12.75" customHeight="1" x14ac:dyDescent="0.2">
      <c r="A447" s="61">
        <v>42574.914583333302</v>
      </c>
      <c r="B447" s="5" t="s">
        <v>11</v>
      </c>
      <c r="C447" s="5">
        <v>0</v>
      </c>
      <c r="D447" s="5">
        <v>0</v>
      </c>
      <c r="E447" s="5">
        <v>1</v>
      </c>
      <c r="F447" s="6">
        <v>8.9499999999999993</v>
      </c>
      <c r="H447" s="5">
        <v>1</v>
      </c>
    </row>
    <row r="448" spans="1:37" ht="12.75" customHeight="1" x14ac:dyDescent="0.2">
      <c r="A448" s="61">
        <v>42574.916666666701</v>
      </c>
      <c r="B448" s="5" t="s">
        <v>11</v>
      </c>
      <c r="C448" s="5">
        <v>0</v>
      </c>
      <c r="D448" s="5">
        <v>0</v>
      </c>
      <c r="E448" s="5">
        <v>1</v>
      </c>
      <c r="F448" s="6">
        <v>15.95</v>
      </c>
      <c r="I448" s="5">
        <v>1</v>
      </c>
    </row>
    <row r="449" spans="1:73" ht="12.75" customHeight="1" x14ac:dyDescent="0.2">
      <c r="A449" s="61">
        <v>42574.916666666701</v>
      </c>
      <c r="B449" s="5" t="s">
        <v>11</v>
      </c>
      <c r="C449" s="5">
        <v>0</v>
      </c>
      <c r="D449" s="5">
        <v>0</v>
      </c>
      <c r="E449" s="5">
        <v>2</v>
      </c>
      <c r="F449" s="6">
        <v>24.9</v>
      </c>
      <c r="H449" s="5">
        <v>1</v>
      </c>
      <c r="I449" s="5">
        <v>1</v>
      </c>
    </row>
    <row r="450" spans="1:73" ht="12.75" customHeight="1" x14ac:dyDescent="0.2">
      <c r="A450" s="61">
        <v>42575.451388888898</v>
      </c>
      <c r="B450" s="5" t="s">
        <v>10</v>
      </c>
      <c r="C450" s="5">
        <v>0</v>
      </c>
      <c r="D450" s="5">
        <v>0</v>
      </c>
      <c r="E450" s="5">
        <v>2</v>
      </c>
      <c r="F450" s="6">
        <v>37.9</v>
      </c>
      <c r="BJ450" s="5">
        <v>2</v>
      </c>
    </row>
    <row r="451" spans="1:73" ht="12.75" customHeight="1" x14ac:dyDescent="0.2">
      <c r="A451" s="61">
        <v>42575.454861111102</v>
      </c>
      <c r="B451" s="5" t="s">
        <v>11</v>
      </c>
      <c r="C451" s="5">
        <v>0</v>
      </c>
      <c r="D451" s="5">
        <v>0</v>
      </c>
      <c r="E451" s="5">
        <v>1</v>
      </c>
      <c r="F451" s="6">
        <v>21.95</v>
      </c>
      <c r="BC451" s="5">
        <v>1</v>
      </c>
    </row>
    <row r="452" spans="1:73" ht="12.75" customHeight="1" x14ac:dyDescent="0.2">
      <c r="A452" s="61">
        <v>42575.490277777797</v>
      </c>
      <c r="B452" s="5" t="s">
        <v>11</v>
      </c>
      <c r="C452" s="5">
        <v>0</v>
      </c>
      <c r="D452" s="5">
        <v>1</v>
      </c>
      <c r="E452" s="5">
        <v>3</v>
      </c>
      <c r="F452" s="6">
        <v>25.9</v>
      </c>
      <c r="AL452" s="5">
        <v>1</v>
      </c>
      <c r="AW452" s="5">
        <v>1</v>
      </c>
      <c r="BT452" s="5">
        <v>1</v>
      </c>
    </row>
    <row r="453" spans="1:73" ht="12.75" customHeight="1" x14ac:dyDescent="0.2">
      <c r="A453" s="61">
        <v>42575.507638888899</v>
      </c>
      <c r="B453" s="5" t="s">
        <v>10</v>
      </c>
      <c r="C453" s="5">
        <v>0</v>
      </c>
      <c r="D453" s="5">
        <v>1</v>
      </c>
      <c r="E453" s="5">
        <v>1</v>
      </c>
      <c r="F453" s="6">
        <v>8.9499999999999993</v>
      </c>
      <c r="H453" s="5">
        <v>1</v>
      </c>
    </row>
    <row r="454" spans="1:73" ht="12.75" customHeight="1" x14ac:dyDescent="0.2">
      <c r="A454" s="61">
        <v>42575.508333333302</v>
      </c>
      <c r="B454" s="5" t="s">
        <v>10</v>
      </c>
      <c r="C454" s="5">
        <v>0</v>
      </c>
      <c r="D454" s="5">
        <v>0</v>
      </c>
      <c r="E454" s="5">
        <v>1</v>
      </c>
      <c r="F454" s="6">
        <v>4.95</v>
      </c>
      <c r="N454" s="5">
        <v>1</v>
      </c>
    </row>
    <row r="455" spans="1:73" ht="12.75" customHeight="1" x14ac:dyDescent="0.2">
      <c r="A455" s="61">
        <v>42575.511111111096</v>
      </c>
      <c r="B455" s="5" t="s">
        <v>10</v>
      </c>
      <c r="C455" s="5">
        <v>0</v>
      </c>
      <c r="D455" s="5">
        <v>0</v>
      </c>
      <c r="E455" s="5">
        <v>1</v>
      </c>
      <c r="F455" s="6">
        <v>2.75</v>
      </c>
      <c r="BU455" s="5">
        <v>1</v>
      </c>
    </row>
    <row r="456" spans="1:73" ht="12.75" customHeight="1" x14ac:dyDescent="0.2">
      <c r="A456" s="61">
        <v>42575.618055555497</v>
      </c>
      <c r="B456" s="5" t="s">
        <v>10</v>
      </c>
      <c r="C456" s="5">
        <v>0</v>
      </c>
      <c r="D456" s="5">
        <v>0</v>
      </c>
      <c r="E456" s="5">
        <v>1</v>
      </c>
      <c r="F456" s="6">
        <v>4.95</v>
      </c>
      <c r="N456" s="5">
        <v>1</v>
      </c>
    </row>
    <row r="457" spans="1:73" ht="12.75" customHeight="1" x14ac:dyDescent="0.2">
      <c r="A457" s="61">
        <v>42575.647916666698</v>
      </c>
      <c r="B457" s="5" t="s">
        <v>10</v>
      </c>
      <c r="C457" s="5">
        <v>0</v>
      </c>
      <c r="D457" s="5">
        <v>0</v>
      </c>
      <c r="E457" s="5">
        <v>1</v>
      </c>
      <c r="F457" s="6">
        <v>2.75</v>
      </c>
      <c r="BU457" s="5">
        <v>1</v>
      </c>
    </row>
    <row r="458" spans="1:73" ht="12.75" customHeight="1" x14ac:dyDescent="0.2">
      <c r="A458" s="61">
        <v>42575.772916666698</v>
      </c>
      <c r="B458" s="5" t="s">
        <v>14</v>
      </c>
      <c r="C458" s="5">
        <v>0</v>
      </c>
      <c r="D458" s="5">
        <v>0</v>
      </c>
      <c r="E458" s="5">
        <v>2</v>
      </c>
      <c r="F458" s="6">
        <v>43.9</v>
      </c>
      <c r="J458" s="5">
        <v>1</v>
      </c>
      <c r="BA458" s="5">
        <v>1</v>
      </c>
    </row>
    <row r="459" spans="1:73" ht="12.75" customHeight="1" x14ac:dyDescent="0.2">
      <c r="A459" s="61">
        <v>42575.795138888898</v>
      </c>
      <c r="B459" s="5" t="s">
        <v>9</v>
      </c>
      <c r="C459" s="5">
        <v>0</v>
      </c>
      <c r="D459" s="5">
        <v>0</v>
      </c>
      <c r="E459" s="5">
        <v>3</v>
      </c>
      <c r="F459" s="6">
        <v>57.85</v>
      </c>
      <c r="J459" s="5">
        <v>2</v>
      </c>
      <c r="BI459" s="5">
        <v>1</v>
      </c>
    </row>
    <row r="460" spans="1:73" ht="12.75" customHeight="1" x14ac:dyDescent="0.2">
      <c r="A460" s="61">
        <v>42575.8125</v>
      </c>
      <c r="B460" s="5" t="s">
        <v>9</v>
      </c>
      <c r="C460" s="5">
        <v>0</v>
      </c>
      <c r="D460" s="5">
        <v>1</v>
      </c>
      <c r="E460" s="5">
        <v>1</v>
      </c>
      <c r="F460" s="6">
        <v>8.9499999999999993</v>
      </c>
      <c r="H460" s="5">
        <v>1</v>
      </c>
    </row>
    <row r="461" spans="1:73" ht="12.75" customHeight="1" x14ac:dyDescent="0.2">
      <c r="A461" s="61">
        <v>42575.819444444503</v>
      </c>
      <c r="B461" s="5" t="s">
        <v>8</v>
      </c>
      <c r="C461" s="5">
        <v>0</v>
      </c>
      <c r="D461" s="5">
        <v>0</v>
      </c>
      <c r="E461" s="5">
        <v>1</v>
      </c>
      <c r="F461" s="6">
        <v>8.9499999999999993</v>
      </c>
      <c r="H461" s="5">
        <v>1</v>
      </c>
    </row>
    <row r="462" spans="1:73" ht="12.75" customHeight="1" x14ac:dyDescent="0.2">
      <c r="A462" s="61">
        <v>42575.840277777803</v>
      </c>
      <c r="B462" s="5" t="s">
        <v>19</v>
      </c>
      <c r="C462" s="5">
        <v>0</v>
      </c>
      <c r="D462" s="5">
        <v>0</v>
      </c>
      <c r="E462" s="5">
        <v>1</v>
      </c>
      <c r="F462" s="6">
        <v>13.95</v>
      </c>
      <c r="BG462" s="5">
        <v>1</v>
      </c>
    </row>
    <row r="463" spans="1:73" ht="12.75" customHeight="1" x14ac:dyDescent="0.2">
      <c r="A463" s="61">
        <v>42575.84375</v>
      </c>
      <c r="B463" s="5" t="s">
        <v>10</v>
      </c>
      <c r="C463" s="5">
        <v>0</v>
      </c>
      <c r="D463" s="5">
        <v>0</v>
      </c>
      <c r="E463" s="5">
        <v>1</v>
      </c>
      <c r="F463" s="6">
        <v>6.95</v>
      </c>
      <c r="AH463" s="5">
        <v>1</v>
      </c>
    </row>
    <row r="464" spans="1:73" ht="12.75" customHeight="1" x14ac:dyDescent="0.2">
      <c r="A464" s="61">
        <v>42575.863194444399</v>
      </c>
      <c r="B464" s="5" t="s">
        <v>10</v>
      </c>
      <c r="C464" s="5">
        <v>0</v>
      </c>
      <c r="D464" s="5">
        <v>0</v>
      </c>
      <c r="E464" s="5">
        <v>1</v>
      </c>
      <c r="F464" s="6">
        <v>15.95</v>
      </c>
      <c r="AR464" s="5">
        <v>1</v>
      </c>
    </row>
    <row r="465" spans="1:72" ht="12.75" customHeight="1" x14ac:dyDescent="0.2">
      <c r="A465" s="61">
        <v>42575.868055555497</v>
      </c>
      <c r="B465" s="5" t="s">
        <v>9</v>
      </c>
      <c r="C465" s="5">
        <v>0</v>
      </c>
      <c r="D465" s="5">
        <v>0</v>
      </c>
      <c r="E465" s="5">
        <v>1</v>
      </c>
      <c r="F465" s="6">
        <v>15.95</v>
      </c>
      <c r="I465" s="5">
        <v>1</v>
      </c>
    </row>
    <row r="466" spans="1:72" ht="12.75" customHeight="1" x14ac:dyDescent="0.2">
      <c r="A466" s="61">
        <v>42575.881944444503</v>
      </c>
      <c r="B466" s="5" t="s">
        <v>9</v>
      </c>
      <c r="C466" s="5">
        <v>0</v>
      </c>
      <c r="D466" s="5">
        <v>0</v>
      </c>
      <c r="E466" s="5">
        <v>1</v>
      </c>
      <c r="F466" s="6">
        <v>15.95</v>
      </c>
      <c r="I466" s="5">
        <v>1</v>
      </c>
    </row>
    <row r="467" spans="1:72" ht="12.75" customHeight="1" x14ac:dyDescent="0.2">
      <c r="A467" s="61">
        <v>42575.885416666701</v>
      </c>
      <c r="B467" s="5" t="s">
        <v>11</v>
      </c>
      <c r="C467" s="5">
        <v>0</v>
      </c>
      <c r="D467" s="5">
        <v>0</v>
      </c>
      <c r="E467" s="5">
        <v>2</v>
      </c>
      <c r="F467" s="6">
        <v>17.899999999999999</v>
      </c>
      <c r="H467" s="5">
        <v>2</v>
      </c>
    </row>
    <row r="468" spans="1:72" ht="12.75" customHeight="1" x14ac:dyDescent="0.2">
      <c r="A468" s="61">
        <v>42575.915972222203</v>
      </c>
      <c r="B468" s="5" t="s">
        <v>8</v>
      </c>
      <c r="C468" s="5">
        <v>0</v>
      </c>
      <c r="D468" s="5">
        <v>0</v>
      </c>
      <c r="E468" s="5">
        <v>6</v>
      </c>
      <c r="F468" s="6">
        <v>6</v>
      </c>
      <c r="BK468" s="5">
        <v>6</v>
      </c>
    </row>
    <row r="469" spans="1:72" ht="12.75" customHeight="1" x14ac:dyDescent="0.2">
      <c r="A469" s="61">
        <v>42576.456250000003</v>
      </c>
      <c r="B469" s="5" t="s">
        <v>9</v>
      </c>
      <c r="C469" s="5">
        <v>0</v>
      </c>
      <c r="D469" s="5">
        <v>1</v>
      </c>
      <c r="E469" s="5">
        <v>2</v>
      </c>
      <c r="F469" s="6">
        <v>17.899999999999999</v>
      </c>
      <c r="H469" s="5">
        <v>2</v>
      </c>
    </row>
    <row r="470" spans="1:72" ht="12.75" customHeight="1" x14ac:dyDescent="0.2">
      <c r="A470" s="61">
        <v>42576.461805555598</v>
      </c>
      <c r="B470" s="5" t="s">
        <v>13</v>
      </c>
      <c r="C470" s="5">
        <v>0</v>
      </c>
      <c r="D470" s="5">
        <v>0</v>
      </c>
      <c r="E470" s="5">
        <v>1</v>
      </c>
      <c r="F470" s="6">
        <v>8.9499999999999993</v>
      </c>
      <c r="H470" s="5">
        <v>1</v>
      </c>
    </row>
    <row r="471" spans="1:72" ht="12.75" customHeight="1" x14ac:dyDescent="0.2">
      <c r="A471" s="61">
        <v>42576.488194444399</v>
      </c>
      <c r="B471" s="5" t="s">
        <v>9</v>
      </c>
      <c r="C471" s="5">
        <v>0</v>
      </c>
      <c r="D471" s="5">
        <v>0</v>
      </c>
      <c r="E471" s="5">
        <v>2</v>
      </c>
      <c r="F471" s="6">
        <v>37.9</v>
      </c>
      <c r="BJ471" s="5">
        <v>2</v>
      </c>
    </row>
    <row r="472" spans="1:72" ht="12.75" customHeight="1" x14ac:dyDescent="0.2">
      <c r="A472" s="61">
        <v>42576.5</v>
      </c>
      <c r="B472" s="5" t="s">
        <v>9</v>
      </c>
      <c r="C472" s="5">
        <v>0</v>
      </c>
      <c r="D472" s="5">
        <v>0</v>
      </c>
      <c r="E472" s="5">
        <v>4</v>
      </c>
      <c r="F472" s="6">
        <v>47.85</v>
      </c>
      <c r="I472" s="5">
        <v>1</v>
      </c>
      <c r="AS472" s="5">
        <v>2</v>
      </c>
      <c r="BT472" s="5">
        <v>1</v>
      </c>
    </row>
    <row r="473" spans="1:72" ht="12.75" customHeight="1" x14ac:dyDescent="0.2">
      <c r="A473" s="61">
        <v>42576.5625</v>
      </c>
      <c r="B473" s="5" t="s">
        <v>9</v>
      </c>
      <c r="C473" s="5">
        <v>0</v>
      </c>
      <c r="D473" s="5">
        <v>0</v>
      </c>
      <c r="E473" s="5">
        <v>1</v>
      </c>
      <c r="F473" s="6">
        <v>6.95</v>
      </c>
      <c r="AF473" s="5">
        <v>1</v>
      </c>
    </row>
    <row r="474" spans="1:72" ht="12.75" customHeight="1" x14ac:dyDescent="0.2">
      <c r="A474" s="61">
        <v>42576.611111111102</v>
      </c>
      <c r="B474" s="5" t="s">
        <v>8</v>
      </c>
      <c r="C474" s="5">
        <v>0</v>
      </c>
      <c r="D474" s="5">
        <v>0</v>
      </c>
      <c r="E474" s="5">
        <v>1</v>
      </c>
      <c r="F474" s="6">
        <v>8.9499999999999993</v>
      </c>
      <c r="H474" s="5">
        <v>1</v>
      </c>
    </row>
    <row r="475" spans="1:72" ht="12.75" customHeight="1" x14ac:dyDescent="0.2">
      <c r="A475" s="61">
        <v>42576.6118055556</v>
      </c>
      <c r="B475" s="5" t="s">
        <v>8</v>
      </c>
      <c r="C475" s="5">
        <v>0</v>
      </c>
      <c r="D475" s="5">
        <v>0</v>
      </c>
      <c r="E475" s="5">
        <v>2</v>
      </c>
      <c r="F475" s="6">
        <v>16.899999999999999</v>
      </c>
      <c r="H475" s="5">
        <v>1</v>
      </c>
      <c r="W475" s="5">
        <v>1</v>
      </c>
    </row>
    <row r="476" spans="1:72" ht="12.75" customHeight="1" x14ac:dyDescent="0.2">
      <c r="A476" s="61">
        <v>42576.758333333302</v>
      </c>
      <c r="B476" s="5" t="s">
        <v>11</v>
      </c>
      <c r="C476" s="5">
        <v>0</v>
      </c>
      <c r="D476" s="5">
        <v>0</v>
      </c>
      <c r="E476" s="5">
        <v>1</v>
      </c>
      <c r="F476" s="6">
        <v>8.9499999999999993</v>
      </c>
      <c r="H476" s="5">
        <v>1</v>
      </c>
    </row>
    <row r="477" spans="1:72" ht="12.75" customHeight="1" x14ac:dyDescent="0.2">
      <c r="A477" s="61">
        <v>42576.777777777803</v>
      </c>
      <c r="B477" s="5" t="s">
        <v>13</v>
      </c>
      <c r="C477" s="5">
        <v>0</v>
      </c>
      <c r="D477" s="5">
        <v>1</v>
      </c>
      <c r="E477" s="5">
        <v>2</v>
      </c>
      <c r="F477" s="6">
        <v>37.9</v>
      </c>
      <c r="I477" s="5">
        <v>1</v>
      </c>
      <c r="J477" s="5">
        <v>1</v>
      </c>
    </row>
    <row r="478" spans="1:72" ht="12.75" customHeight="1" x14ac:dyDescent="0.2">
      <c r="A478" s="61">
        <v>42576.779861111099</v>
      </c>
      <c r="B478" s="5" t="s">
        <v>10</v>
      </c>
      <c r="C478" s="5">
        <v>0</v>
      </c>
      <c r="D478" s="5">
        <v>0</v>
      </c>
      <c r="E478" s="5">
        <v>1</v>
      </c>
      <c r="F478" s="6">
        <v>8.9499999999999993</v>
      </c>
      <c r="H478" s="5">
        <v>1</v>
      </c>
    </row>
    <row r="479" spans="1:72" ht="12.75" customHeight="1" x14ac:dyDescent="0.2">
      <c r="A479" s="61">
        <v>42576.795138888898</v>
      </c>
      <c r="B479" s="5" t="s">
        <v>7</v>
      </c>
      <c r="C479" s="5">
        <v>0</v>
      </c>
      <c r="D479" s="5">
        <v>0</v>
      </c>
      <c r="E479" s="5">
        <v>1</v>
      </c>
      <c r="F479" s="6">
        <v>15.95</v>
      </c>
      <c r="AQ479" s="5">
        <v>1</v>
      </c>
    </row>
    <row r="480" spans="1:72" ht="12.75" customHeight="1" x14ac:dyDescent="0.2">
      <c r="A480" s="61">
        <v>42576.817361111098</v>
      </c>
      <c r="B480" s="5" t="s">
        <v>7</v>
      </c>
      <c r="C480" s="5">
        <v>0</v>
      </c>
      <c r="D480" s="5">
        <v>0</v>
      </c>
      <c r="E480" s="5">
        <v>1</v>
      </c>
      <c r="F480" s="6">
        <v>15.95</v>
      </c>
      <c r="I480" s="5">
        <v>1</v>
      </c>
    </row>
    <row r="481" spans="1:65" ht="12.75" customHeight="1" x14ac:dyDescent="0.2">
      <c r="A481" s="61">
        <v>42576.822916666701</v>
      </c>
      <c r="B481" s="5" t="s">
        <v>10</v>
      </c>
      <c r="C481" s="5">
        <v>0</v>
      </c>
      <c r="D481" s="5">
        <v>0</v>
      </c>
      <c r="E481" s="5">
        <v>1</v>
      </c>
      <c r="F481" s="6">
        <v>8.9499999999999993</v>
      </c>
      <c r="H481" s="5">
        <v>1</v>
      </c>
    </row>
    <row r="482" spans="1:65" ht="12.75" customHeight="1" x14ac:dyDescent="0.2">
      <c r="A482" s="61">
        <v>42576.881249999999</v>
      </c>
      <c r="B482" s="5" t="s">
        <v>9</v>
      </c>
      <c r="C482" s="5">
        <v>0</v>
      </c>
      <c r="D482" s="5">
        <v>0</v>
      </c>
      <c r="E482" s="5">
        <v>1</v>
      </c>
      <c r="F482" s="6">
        <v>8.9499999999999993</v>
      </c>
      <c r="H482" s="5">
        <v>1</v>
      </c>
    </row>
    <row r="483" spans="1:65" ht="12.75" customHeight="1" x14ac:dyDescent="0.2">
      <c r="A483" s="61">
        <v>42576.890972222202</v>
      </c>
      <c r="B483" s="5" t="s">
        <v>17</v>
      </c>
      <c r="C483" s="5">
        <v>0</v>
      </c>
      <c r="D483" s="5">
        <v>0</v>
      </c>
      <c r="E483" s="5">
        <v>1</v>
      </c>
      <c r="F483" s="6">
        <v>13.95</v>
      </c>
      <c r="BG483" s="5">
        <v>1</v>
      </c>
    </row>
    <row r="484" spans="1:65" ht="12.75" customHeight="1" x14ac:dyDescent="0.2">
      <c r="A484" s="61">
        <v>42576.899305555497</v>
      </c>
      <c r="B484" s="5" t="s">
        <v>10</v>
      </c>
      <c r="C484" s="5">
        <v>0</v>
      </c>
      <c r="D484" s="5">
        <v>0</v>
      </c>
      <c r="E484" s="5">
        <v>1</v>
      </c>
      <c r="F484" s="6">
        <v>15.95</v>
      </c>
      <c r="I484" s="5">
        <v>1</v>
      </c>
    </row>
    <row r="485" spans="1:65" ht="12.75" customHeight="1" x14ac:dyDescent="0.2">
      <c r="A485" s="61">
        <v>42576.9</v>
      </c>
      <c r="B485" s="5" t="s">
        <v>7</v>
      </c>
      <c r="C485" s="5">
        <v>0</v>
      </c>
      <c r="D485" s="5">
        <v>0</v>
      </c>
      <c r="E485" s="5">
        <v>1</v>
      </c>
      <c r="F485" s="6">
        <v>8.9499999999999993</v>
      </c>
      <c r="H485" s="5">
        <v>1</v>
      </c>
    </row>
    <row r="486" spans="1:65" ht="12.75" customHeight="1" x14ac:dyDescent="0.2">
      <c r="A486" s="61">
        <v>42576.944444444503</v>
      </c>
      <c r="B486" s="5" t="s">
        <v>12</v>
      </c>
      <c r="C486" s="5">
        <v>0</v>
      </c>
      <c r="D486" s="5">
        <v>0</v>
      </c>
      <c r="E486" s="5">
        <v>2</v>
      </c>
      <c r="F486" s="6">
        <v>9.9</v>
      </c>
      <c r="L486" s="5">
        <v>2</v>
      </c>
    </row>
    <row r="487" spans="1:65" ht="12.75" customHeight="1" x14ac:dyDescent="0.2">
      <c r="A487" s="61">
        <v>42577.5222222222</v>
      </c>
      <c r="B487" s="5" t="s">
        <v>12</v>
      </c>
      <c r="C487" s="5">
        <v>0</v>
      </c>
      <c r="D487" s="5">
        <v>1</v>
      </c>
      <c r="E487" s="5">
        <v>2</v>
      </c>
      <c r="F487" s="6">
        <v>31.9</v>
      </c>
      <c r="R487" s="5">
        <v>1</v>
      </c>
      <c r="BC487" s="5">
        <v>1</v>
      </c>
    </row>
    <row r="488" spans="1:65" ht="12.75" customHeight="1" x14ac:dyDescent="0.2">
      <c r="A488" s="61">
        <v>42577.522916666698</v>
      </c>
      <c r="B488" s="5" t="s">
        <v>12</v>
      </c>
      <c r="C488" s="5">
        <v>0</v>
      </c>
      <c r="D488" s="5">
        <v>1</v>
      </c>
      <c r="E488" s="5">
        <v>1</v>
      </c>
      <c r="F488" s="6">
        <v>21.95</v>
      </c>
      <c r="BC488" s="5">
        <v>1</v>
      </c>
    </row>
    <row r="489" spans="1:65" ht="12.75" customHeight="1" x14ac:dyDescent="0.2">
      <c r="A489" s="61">
        <v>42577.573611111096</v>
      </c>
      <c r="B489" s="5" t="s">
        <v>13</v>
      </c>
      <c r="C489" s="5">
        <v>0</v>
      </c>
      <c r="D489" s="5">
        <v>0</v>
      </c>
      <c r="E489" s="5">
        <v>2</v>
      </c>
      <c r="F489" s="6">
        <v>27.9</v>
      </c>
      <c r="BG489" s="5">
        <v>2</v>
      </c>
    </row>
    <row r="490" spans="1:65" ht="12.75" customHeight="1" x14ac:dyDescent="0.2">
      <c r="A490" s="61">
        <v>42577.643750000003</v>
      </c>
      <c r="B490" s="5" t="s">
        <v>10</v>
      </c>
      <c r="C490" s="5">
        <v>0</v>
      </c>
      <c r="D490" s="5">
        <v>0</v>
      </c>
      <c r="E490" s="5">
        <v>1</v>
      </c>
      <c r="F490" s="6">
        <v>8.9499999999999993</v>
      </c>
      <c r="H490" s="5">
        <v>1</v>
      </c>
    </row>
    <row r="491" spans="1:65" ht="12.75" customHeight="1" x14ac:dyDescent="0.2">
      <c r="A491" s="61">
        <v>42577.820833333302</v>
      </c>
      <c r="B491" s="5" t="s">
        <v>17</v>
      </c>
      <c r="C491" s="5">
        <v>0</v>
      </c>
      <c r="D491" s="5">
        <v>1</v>
      </c>
      <c r="E491" s="5">
        <v>3</v>
      </c>
      <c r="F491" s="6">
        <v>29.85</v>
      </c>
      <c r="I491" s="5">
        <v>1</v>
      </c>
      <c r="AG491" s="5">
        <v>2</v>
      </c>
    </row>
    <row r="492" spans="1:65" ht="12.75" customHeight="1" x14ac:dyDescent="0.2">
      <c r="A492" s="61">
        <v>42577.824999999997</v>
      </c>
      <c r="B492" s="5" t="s">
        <v>9</v>
      </c>
      <c r="C492" s="5">
        <v>0</v>
      </c>
      <c r="D492" s="5">
        <v>0</v>
      </c>
      <c r="E492" s="5">
        <v>2</v>
      </c>
      <c r="F492" s="6">
        <v>19.899999999999999</v>
      </c>
      <c r="R492" s="5">
        <v>1</v>
      </c>
      <c r="S492" s="5">
        <v>1</v>
      </c>
    </row>
    <row r="493" spans="1:65" ht="12.75" customHeight="1" x14ac:dyDescent="0.2">
      <c r="A493" s="61">
        <v>42577.85</v>
      </c>
      <c r="B493" s="5" t="s">
        <v>9</v>
      </c>
      <c r="C493" s="5">
        <v>0</v>
      </c>
      <c r="D493" s="5">
        <v>0</v>
      </c>
      <c r="E493" s="5">
        <v>1</v>
      </c>
      <c r="F493" s="6">
        <v>18.95</v>
      </c>
      <c r="BJ493" s="5">
        <v>1</v>
      </c>
    </row>
    <row r="494" spans="1:65" ht="12.75" customHeight="1" x14ac:dyDescent="0.2">
      <c r="A494" s="61">
        <v>42577.899305555598</v>
      </c>
      <c r="B494" s="5" t="s">
        <v>8</v>
      </c>
      <c r="C494" s="5">
        <v>0</v>
      </c>
      <c r="D494" s="5">
        <v>0</v>
      </c>
      <c r="E494" s="5">
        <v>2</v>
      </c>
      <c r="F494" s="6">
        <v>17.899999999999999</v>
      </c>
      <c r="H494" s="5">
        <v>2</v>
      </c>
    </row>
    <row r="495" spans="1:65" ht="12.75" customHeight="1" x14ac:dyDescent="0.2">
      <c r="A495" s="61">
        <v>42577.902777777803</v>
      </c>
      <c r="B495" s="5" t="s">
        <v>10</v>
      </c>
      <c r="C495" s="5">
        <v>0</v>
      </c>
      <c r="D495" s="5">
        <v>0</v>
      </c>
      <c r="E495" s="5">
        <v>1</v>
      </c>
      <c r="F495" s="6">
        <v>9.4499999999999993</v>
      </c>
      <c r="BM495" s="5">
        <v>1</v>
      </c>
    </row>
    <row r="496" spans="1:65" ht="12.75" customHeight="1" x14ac:dyDescent="0.2">
      <c r="A496" s="61">
        <v>42577.905555555597</v>
      </c>
      <c r="B496" s="5" t="s">
        <v>10</v>
      </c>
      <c r="C496" s="5">
        <v>0</v>
      </c>
      <c r="D496" s="5">
        <v>0</v>
      </c>
      <c r="E496" s="5">
        <v>1</v>
      </c>
      <c r="F496" s="6">
        <v>9.4499999999999993</v>
      </c>
      <c r="BM496" s="5">
        <v>1</v>
      </c>
    </row>
    <row r="497" spans="1:73" ht="12.75" customHeight="1" x14ac:dyDescent="0.2">
      <c r="A497" s="61">
        <v>42577.90625</v>
      </c>
      <c r="B497" s="5" t="s">
        <v>19</v>
      </c>
      <c r="C497" s="5">
        <v>0</v>
      </c>
      <c r="D497" s="5">
        <v>0</v>
      </c>
      <c r="E497" s="5">
        <v>1</v>
      </c>
      <c r="F497" s="6">
        <v>9.9499999999999993</v>
      </c>
      <c r="Q497" s="5">
        <v>1</v>
      </c>
    </row>
    <row r="498" spans="1:73" ht="12.75" customHeight="1" x14ac:dyDescent="0.2">
      <c r="A498" s="61">
        <v>42577.922916666699</v>
      </c>
      <c r="B498" s="5" t="s">
        <v>11</v>
      </c>
      <c r="C498" s="5">
        <v>0</v>
      </c>
      <c r="D498" s="5">
        <v>0</v>
      </c>
      <c r="E498" s="5">
        <v>1</v>
      </c>
      <c r="F498" s="6">
        <v>8.9499999999999993</v>
      </c>
      <c r="H498" s="5">
        <v>1</v>
      </c>
    </row>
    <row r="499" spans="1:73" ht="12.75" customHeight="1" x14ac:dyDescent="0.2">
      <c r="A499" s="61">
        <v>42578.504861111098</v>
      </c>
      <c r="B499" s="5" t="s">
        <v>10</v>
      </c>
      <c r="C499" s="5">
        <v>0</v>
      </c>
      <c r="D499" s="5">
        <v>0</v>
      </c>
      <c r="E499" s="5">
        <v>1</v>
      </c>
      <c r="F499" s="6">
        <v>8.9499999999999993</v>
      </c>
      <c r="H499" s="5">
        <v>1</v>
      </c>
    </row>
    <row r="500" spans="1:73" ht="12.75" customHeight="1" x14ac:dyDescent="0.2">
      <c r="A500" s="61">
        <v>42578.530555555597</v>
      </c>
      <c r="B500" s="5" t="s">
        <v>8</v>
      </c>
      <c r="C500" s="5">
        <v>0</v>
      </c>
      <c r="D500" s="5">
        <v>0</v>
      </c>
      <c r="E500" s="5">
        <v>1</v>
      </c>
      <c r="F500" s="6">
        <v>7.95</v>
      </c>
      <c r="V500" s="5">
        <v>1</v>
      </c>
    </row>
    <row r="501" spans="1:73" ht="12.75" customHeight="1" x14ac:dyDescent="0.2">
      <c r="A501" s="61">
        <v>42578.567361111098</v>
      </c>
      <c r="B501" s="5" t="s">
        <v>9</v>
      </c>
      <c r="C501" s="5">
        <v>0</v>
      </c>
      <c r="D501" s="5">
        <v>0</v>
      </c>
      <c r="E501" s="5">
        <v>2</v>
      </c>
      <c r="F501" s="6">
        <v>10.95</v>
      </c>
      <c r="Q501" s="5">
        <v>1</v>
      </c>
      <c r="BK501" s="5">
        <v>1</v>
      </c>
    </row>
    <row r="502" spans="1:73" ht="12.75" customHeight="1" x14ac:dyDescent="0.2">
      <c r="A502" s="61">
        <v>42578.78125</v>
      </c>
      <c r="B502" s="5" t="s">
        <v>9</v>
      </c>
      <c r="C502" s="5">
        <v>0</v>
      </c>
      <c r="D502" s="5">
        <v>1</v>
      </c>
      <c r="E502" s="5">
        <v>4</v>
      </c>
      <c r="F502" s="6">
        <v>30.65</v>
      </c>
      <c r="BI502" s="5">
        <v>2</v>
      </c>
      <c r="BT502" s="5">
        <v>1</v>
      </c>
      <c r="BU502" s="5">
        <v>1</v>
      </c>
    </row>
    <row r="503" spans="1:73" ht="12.75" customHeight="1" x14ac:dyDescent="0.2">
      <c r="A503" s="61">
        <v>42578.822916666701</v>
      </c>
      <c r="B503" s="5" t="s">
        <v>10</v>
      </c>
      <c r="C503" s="5">
        <v>0</v>
      </c>
      <c r="D503" s="5">
        <v>0</v>
      </c>
      <c r="E503" s="5">
        <v>1</v>
      </c>
      <c r="F503" s="6">
        <v>18.95</v>
      </c>
      <c r="BJ503" s="5">
        <v>1</v>
      </c>
    </row>
    <row r="504" spans="1:73" ht="12.75" customHeight="1" x14ac:dyDescent="0.2">
      <c r="A504" s="61">
        <v>42578.826388888898</v>
      </c>
      <c r="B504" s="5" t="s">
        <v>9</v>
      </c>
      <c r="C504" s="5">
        <v>0</v>
      </c>
      <c r="D504" s="5">
        <v>0</v>
      </c>
      <c r="E504" s="5">
        <v>3</v>
      </c>
      <c r="F504" s="6">
        <v>41.85</v>
      </c>
      <c r="AO504" s="5">
        <v>1</v>
      </c>
      <c r="AS504" s="5">
        <v>2</v>
      </c>
    </row>
    <row r="505" spans="1:73" ht="12.75" customHeight="1" x14ac:dyDescent="0.2">
      <c r="A505" s="61">
        <v>42578.827083333301</v>
      </c>
      <c r="B505" s="5" t="s">
        <v>9</v>
      </c>
      <c r="C505" s="5">
        <v>0</v>
      </c>
      <c r="D505" s="5">
        <v>0</v>
      </c>
      <c r="E505" s="5">
        <v>4</v>
      </c>
      <c r="F505" s="6">
        <v>4</v>
      </c>
      <c r="BK505" s="5">
        <v>4</v>
      </c>
    </row>
    <row r="506" spans="1:73" ht="12.75" customHeight="1" x14ac:dyDescent="0.2">
      <c r="A506" s="61">
        <v>42578.847222222197</v>
      </c>
      <c r="B506" s="5" t="s">
        <v>9</v>
      </c>
      <c r="C506" s="5">
        <v>0</v>
      </c>
      <c r="D506" s="5">
        <v>0</v>
      </c>
      <c r="E506" s="5">
        <v>1</v>
      </c>
      <c r="F506" s="6">
        <v>9.9499999999999993</v>
      </c>
      <c r="S506" s="5">
        <v>1</v>
      </c>
    </row>
    <row r="507" spans="1:73" ht="12.75" customHeight="1" x14ac:dyDescent="0.2">
      <c r="A507" s="61">
        <v>42578.850694444503</v>
      </c>
      <c r="B507" s="5" t="s">
        <v>9</v>
      </c>
      <c r="C507" s="5">
        <v>0</v>
      </c>
      <c r="D507" s="5">
        <v>0</v>
      </c>
      <c r="E507" s="5">
        <v>1</v>
      </c>
      <c r="F507" s="6">
        <v>21.95</v>
      </c>
      <c r="J507" s="5">
        <v>1</v>
      </c>
    </row>
    <row r="508" spans="1:73" ht="12.75" customHeight="1" x14ac:dyDescent="0.2">
      <c r="A508" s="61">
        <v>42578.851388888899</v>
      </c>
      <c r="B508" s="5" t="s">
        <v>9</v>
      </c>
      <c r="C508" s="5">
        <v>0</v>
      </c>
      <c r="D508" s="5">
        <v>0</v>
      </c>
      <c r="E508" s="5">
        <v>2</v>
      </c>
      <c r="F508" s="6">
        <v>17.899999999999999</v>
      </c>
      <c r="H508" s="5">
        <v>2</v>
      </c>
    </row>
    <row r="509" spans="1:73" ht="12.75" customHeight="1" x14ac:dyDescent="0.2">
      <c r="A509" s="61">
        <v>42578.8659722222</v>
      </c>
      <c r="B509" s="5" t="s">
        <v>11</v>
      </c>
      <c r="C509" s="5">
        <v>0</v>
      </c>
      <c r="D509" s="5">
        <v>0</v>
      </c>
      <c r="E509" s="5">
        <v>6</v>
      </c>
      <c r="F509" s="6">
        <v>6</v>
      </c>
      <c r="BK509" s="5">
        <v>6</v>
      </c>
    </row>
    <row r="510" spans="1:73" ht="12.75" customHeight="1" x14ac:dyDescent="0.2">
      <c r="A510" s="61">
        <v>42578.916666666701</v>
      </c>
      <c r="B510" s="5" t="s">
        <v>8</v>
      </c>
      <c r="C510" s="5">
        <v>0</v>
      </c>
      <c r="D510" s="5">
        <v>0</v>
      </c>
      <c r="E510" s="5">
        <v>2</v>
      </c>
      <c r="F510" s="6">
        <v>21.9</v>
      </c>
      <c r="W510" s="5">
        <v>1</v>
      </c>
      <c r="BG510" s="5">
        <v>1</v>
      </c>
    </row>
    <row r="511" spans="1:73" ht="12.75" customHeight="1" x14ac:dyDescent="0.2">
      <c r="A511" s="61">
        <v>42578.923611111102</v>
      </c>
      <c r="B511" s="5" t="s">
        <v>9</v>
      </c>
      <c r="C511" s="5">
        <v>0</v>
      </c>
      <c r="D511" s="5">
        <v>0</v>
      </c>
      <c r="E511" s="5">
        <v>1</v>
      </c>
      <c r="F511" s="6">
        <v>18.95</v>
      </c>
      <c r="BJ511" s="5">
        <v>1</v>
      </c>
    </row>
    <row r="512" spans="1:73" ht="12.75" customHeight="1" x14ac:dyDescent="0.2">
      <c r="A512" s="61">
        <v>42579.472222222197</v>
      </c>
      <c r="B512" s="5" t="s">
        <v>11</v>
      </c>
      <c r="C512" s="5">
        <v>22</v>
      </c>
      <c r="D512" s="5">
        <v>0</v>
      </c>
      <c r="E512" s="5">
        <v>1</v>
      </c>
      <c r="F512" s="6">
        <v>12.44</v>
      </c>
      <c r="I512" s="5">
        <v>1</v>
      </c>
    </row>
    <row r="513" spans="1:72" ht="12.75" customHeight="1" x14ac:dyDescent="0.2">
      <c r="A513" s="61">
        <v>42579.489583333299</v>
      </c>
      <c r="B513" s="5" t="s">
        <v>8</v>
      </c>
      <c r="C513" s="5">
        <v>0</v>
      </c>
      <c r="D513" s="5">
        <v>0</v>
      </c>
      <c r="E513" s="5">
        <v>2</v>
      </c>
      <c r="F513" s="6">
        <v>15.9</v>
      </c>
      <c r="H513" s="5">
        <v>1</v>
      </c>
      <c r="AH513" s="5">
        <v>1</v>
      </c>
    </row>
    <row r="514" spans="1:72" ht="12.75" customHeight="1" x14ac:dyDescent="0.2">
      <c r="A514" s="61">
        <v>42579.504166666702</v>
      </c>
      <c r="B514" s="5" t="s">
        <v>12</v>
      </c>
      <c r="C514" s="5">
        <v>0</v>
      </c>
      <c r="D514" s="5">
        <v>0</v>
      </c>
      <c r="E514" s="5">
        <v>2</v>
      </c>
      <c r="F514" s="6">
        <v>15.9</v>
      </c>
      <c r="W514" s="5">
        <v>2</v>
      </c>
    </row>
    <row r="515" spans="1:72" ht="12.75" customHeight="1" x14ac:dyDescent="0.2">
      <c r="A515" s="61">
        <v>42579.870138888902</v>
      </c>
      <c r="B515" s="5" t="s">
        <v>156</v>
      </c>
      <c r="C515" s="5">
        <v>0</v>
      </c>
      <c r="D515" s="5">
        <v>0</v>
      </c>
      <c r="E515" s="5">
        <v>6</v>
      </c>
      <c r="F515" s="6">
        <v>29.7</v>
      </c>
      <c r="L515" s="5">
        <v>6</v>
      </c>
    </row>
    <row r="516" spans="1:72" ht="12.75" customHeight="1" x14ac:dyDescent="0.2">
      <c r="A516" s="61">
        <v>42579.871527777803</v>
      </c>
      <c r="B516" s="5" t="s">
        <v>8</v>
      </c>
      <c r="C516" s="5">
        <v>0</v>
      </c>
      <c r="D516" s="5">
        <v>0</v>
      </c>
      <c r="E516" s="5">
        <v>1</v>
      </c>
      <c r="F516" s="6">
        <v>8.9499999999999993</v>
      </c>
      <c r="H516" s="5">
        <v>1</v>
      </c>
    </row>
    <row r="517" spans="1:72" ht="12.75" customHeight="1" x14ac:dyDescent="0.2">
      <c r="A517" s="61">
        <v>42579.872222222199</v>
      </c>
      <c r="B517" s="5" t="s">
        <v>8</v>
      </c>
      <c r="C517" s="5">
        <v>0</v>
      </c>
      <c r="D517" s="5">
        <v>0</v>
      </c>
      <c r="E517" s="5">
        <v>1</v>
      </c>
      <c r="F517" s="6">
        <v>8.9499999999999993</v>
      </c>
      <c r="H517" s="5">
        <v>1</v>
      </c>
    </row>
    <row r="518" spans="1:72" ht="12.75" customHeight="1" x14ac:dyDescent="0.2">
      <c r="A518" s="61">
        <v>42579.878472222197</v>
      </c>
      <c r="B518" s="5" t="s">
        <v>9</v>
      </c>
      <c r="C518" s="5">
        <v>0</v>
      </c>
      <c r="D518" s="5">
        <v>1</v>
      </c>
      <c r="E518" s="5">
        <v>2</v>
      </c>
      <c r="F518" s="6">
        <v>37.9</v>
      </c>
      <c r="BJ518" s="5">
        <v>2</v>
      </c>
    </row>
    <row r="519" spans="1:72" ht="12.75" customHeight="1" x14ac:dyDescent="0.2">
      <c r="A519" s="61">
        <v>42579.881944444503</v>
      </c>
      <c r="B519" s="5" t="s">
        <v>10</v>
      </c>
      <c r="C519" s="5">
        <v>0</v>
      </c>
      <c r="D519" s="5">
        <v>0</v>
      </c>
      <c r="E519" s="5">
        <v>1</v>
      </c>
      <c r="F519" s="6">
        <v>15.95</v>
      </c>
      <c r="AR519" s="5">
        <v>1</v>
      </c>
    </row>
    <row r="520" spans="1:72" ht="12.75" customHeight="1" x14ac:dyDescent="0.2">
      <c r="A520" s="61">
        <v>42579.901388888902</v>
      </c>
      <c r="B520" s="5" t="s">
        <v>10</v>
      </c>
      <c r="C520" s="5">
        <v>0</v>
      </c>
      <c r="D520" s="5">
        <v>0</v>
      </c>
      <c r="E520" s="5">
        <v>1</v>
      </c>
      <c r="F520" s="6">
        <v>4.95</v>
      </c>
      <c r="M520" s="5">
        <v>1</v>
      </c>
    </row>
    <row r="521" spans="1:72" ht="12.75" customHeight="1" x14ac:dyDescent="0.2">
      <c r="A521" s="61">
        <v>42579.952777777798</v>
      </c>
      <c r="B521" s="5" t="s">
        <v>10</v>
      </c>
      <c r="C521" s="5">
        <v>0</v>
      </c>
      <c r="D521" s="5">
        <v>0</v>
      </c>
      <c r="E521" s="5">
        <v>6</v>
      </c>
      <c r="F521" s="6">
        <v>32.9</v>
      </c>
      <c r="Q521" s="5">
        <v>1</v>
      </c>
      <c r="BJ521" s="5">
        <v>1</v>
      </c>
      <c r="BK521" s="5">
        <v>4</v>
      </c>
    </row>
    <row r="522" spans="1:72" ht="12.75" customHeight="1" x14ac:dyDescent="0.2">
      <c r="A522" s="61">
        <v>42580.607638888898</v>
      </c>
      <c r="B522" s="5" t="s">
        <v>10</v>
      </c>
      <c r="C522" s="5">
        <v>0</v>
      </c>
      <c r="D522" s="5">
        <v>0</v>
      </c>
      <c r="E522" s="5">
        <v>1</v>
      </c>
      <c r="F522" s="6">
        <v>9.9499999999999993</v>
      </c>
      <c r="S522" s="5">
        <v>1</v>
      </c>
    </row>
    <row r="523" spans="1:72" ht="12.75" customHeight="1" x14ac:dyDescent="0.2">
      <c r="A523" s="61">
        <v>42580.788194444503</v>
      </c>
      <c r="B523" s="5" t="s">
        <v>16</v>
      </c>
      <c r="C523" s="5">
        <v>0</v>
      </c>
      <c r="D523" s="5">
        <v>1</v>
      </c>
      <c r="E523" s="5">
        <v>1</v>
      </c>
      <c r="F523" s="6">
        <v>6.95</v>
      </c>
      <c r="AF523" s="5">
        <v>1</v>
      </c>
    </row>
    <row r="524" spans="1:72" ht="12.75" customHeight="1" x14ac:dyDescent="0.2">
      <c r="A524" s="61">
        <v>42580.855555555601</v>
      </c>
      <c r="B524" s="5" t="s">
        <v>10</v>
      </c>
      <c r="C524" s="5">
        <v>0</v>
      </c>
      <c r="D524" s="5">
        <v>0</v>
      </c>
      <c r="E524" s="5">
        <v>1</v>
      </c>
      <c r="F524" s="6">
        <v>4.95</v>
      </c>
      <c r="L524" s="5">
        <v>1</v>
      </c>
    </row>
    <row r="525" spans="1:72" ht="12.75" customHeight="1" x14ac:dyDescent="0.2">
      <c r="A525" s="61">
        <v>42580.863888888904</v>
      </c>
      <c r="B525" s="5" t="s">
        <v>9</v>
      </c>
      <c r="C525" s="5">
        <v>0</v>
      </c>
      <c r="D525" s="5">
        <v>1</v>
      </c>
      <c r="E525" s="5">
        <v>10</v>
      </c>
      <c r="F525" s="6">
        <v>40.85</v>
      </c>
      <c r="V525" s="5">
        <v>1</v>
      </c>
      <c r="AH525" s="5">
        <v>1</v>
      </c>
      <c r="BJ525" s="5">
        <v>1</v>
      </c>
      <c r="BK525" s="5">
        <v>7</v>
      </c>
    </row>
    <row r="526" spans="1:72" ht="12.75" customHeight="1" x14ac:dyDescent="0.2">
      <c r="A526" s="61">
        <v>42580.879166666702</v>
      </c>
      <c r="B526" s="5" t="s">
        <v>9</v>
      </c>
      <c r="C526" s="5">
        <v>0</v>
      </c>
      <c r="D526" s="5">
        <v>1</v>
      </c>
      <c r="E526" s="5">
        <v>6</v>
      </c>
      <c r="F526" s="6">
        <v>94.75</v>
      </c>
      <c r="BJ526" s="5">
        <v>5</v>
      </c>
      <c r="BT526" s="5">
        <v>1</v>
      </c>
    </row>
    <row r="527" spans="1:72" ht="12.75" customHeight="1" x14ac:dyDescent="0.2">
      <c r="A527" s="61">
        <v>42580.889583333301</v>
      </c>
      <c r="B527" s="5" t="s">
        <v>9</v>
      </c>
      <c r="C527" s="5">
        <v>0</v>
      </c>
      <c r="D527" s="5">
        <v>1</v>
      </c>
      <c r="E527" s="5">
        <v>4</v>
      </c>
      <c r="F527" s="6">
        <v>62.8</v>
      </c>
      <c r="H527" s="5">
        <v>1</v>
      </c>
      <c r="I527" s="5">
        <v>2</v>
      </c>
      <c r="J527" s="5">
        <v>1</v>
      </c>
    </row>
    <row r="528" spans="1:72" ht="12.75" customHeight="1" x14ac:dyDescent="0.2">
      <c r="A528" s="61">
        <v>42580.893750000003</v>
      </c>
      <c r="B528" s="5" t="s">
        <v>8</v>
      </c>
      <c r="C528" s="5">
        <v>0</v>
      </c>
      <c r="D528" s="5">
        <v>0</v>
      </c>
      <c r="E528" s="5">
        <v>4</v>
      </c>
      <c r="F528" s="6">
        <v>12.95</v>
      </c>
      <c r="R528" s="5">
        <v>1</v>
      </c>
      <c r="BK528" s="5">
        <v>3</v>
      </c>
    </row>
    <row r="529" spans="1:69" ht="12.75" customHeight="1" x14ac:dyDescent="0.2">
      <c r="A529" s="61">
        <v>42581.452777777798</v>
      </c>
      <c r="B529" s="5" t="s">
        <v>8</v>
      </c>
      <c r="C529" s="5">
        <v>0</v>
      </c>
      <c r="D529" s="5">
        <v>0</v>
      </c>
      <c r="E529" s="5">
        <v>1</v>
      </c>
      <c r="F529" s="6">
        <v>8.9499999999999993</v>
      </c>
      <c r="H529" s="5">
        <v>1</v>
      </c>
    </row>
    <row r="530" spans="1:69" ht="12.75" customHeight="1" x14ac:dyDescent="0.2">
      <c r="A530" s="61">
        <v>42581.472222222197</v>
      </c>
      <c r="B530" s="5" t="s">
        <v>8</v>
      </c>
      <c r="C530" s="5">
        <v>0</v>
      </c>
      <c r="D530" s="5">
        <v>0</v>
      </c>
      <c r="E530" s="5">
        <v>5</v>
      </c>
      <c r="F530" s="6">
        <v>5</v>
      </c>
      <c r="BK530" s="5">
        <v>5</v>
      </c>
    </row>
    <row r="531" spans="1:69" ht="12.75" customHeight="1" x14ac:dyDescent="0.2">
      <c r="A531" s="61">
        <v>42581.477083333302</v>
      </c>
      <c r="B531" s="5" t="s">
        <v>10</v>
      </c>
      <c r="C531" s="5">
        <v>0</v>
      </c>
      <c r="D531" s="5">
        <v>0</v>
      </c>
      <c r="E531" s="5">
        <v>1</v>
      </c>
      <c r="F531" s="6">
        <v>14.95</v>
      </c>
      <c r="BQ531" s="5">
        <v>1</v>
      </c>
    </row>
    <row r="532" spans="1:69" ht="12.75" customHeight="1" x14ac:dyDescent="0.2">
      <c r="A532" s="61">
        <v>42581.505555555603</v>
      </c>
      <c r="B532" s="5" t="s">
        <v>17</v>
      </c>
      <c r="C532" s="5">
        <v>0</v>
      </c>
      <c r="D532" s="5">
        <v>0</v>
      </c>
      <c r="E532" s="5">
        <v>2</v>
      </c>
      <c r="F532" s="6">
        <v>13.9</v>
      </c>
      <c r="AF532" s="5">
        <v>1</v>
      </c>
      <c r="AH532" s="5">
        <v>1</v>
      </c>
    </row>
    <row r="533" spans="1:69" ht="12.75" customHeight="1" x14ac:dyDescent="0.2">
      <c r="A533" s="61">
        <v>42581.587500000001</v>
      </c>
      <c r="B533" s="5" t="s">
        <v>20</v>
      </c>
      <c r="C533" s="5">
        <v>0</v>
      </c>
      <c r="D533" s="5">
        <v>0</v>
      </c>
      <c r="E533" s="5">
        <v>1</v>
      </c>
      <c r="F533" s="6">
        <v>4.95</v>
      </c>
      <c r="M533" s="5">
        <v>1</v>
      </c>
    </row>
    <row r="534" spans="1:69" ht="12.75" customHeight="1" x14ac:dyDescent="0.2">
      <c r="A534" s="61">
        <v>42581.594444444498</v>
      </c>
      <c r="B534" s="5" t="s">
        <v>10</v>
      </c>
      <c r="C534" s="5">
        <v>0</v>
      </c>
      <c r="D534" s="5">
        <v>0</v>
      </c>
      <c r="E534" s="5">
        <v>7</v>
      </c>
      <c r="F534" s="6">
        <v>13.95</v>
      </c>
      <c r="Y534" s="5">
        <v>1</v>
      </c>
      <c r="BK534" s="5">
        <v>6</v>
      </c>
    </row>
    <row r="535" spans="1:69" ht="12.75" customHeight="1" x14ac:dyDescent="0.2">
      <c r="A535" s="61">
        <v>42581.652777777803</v>
      </c>
      <c r="B535" s="5" t="s">
        <v>17</v>
      </c>
      <c r="C535" s="5">
        <v>0</v>
      </c>
      <c r="D535" s="5">
        <v>0</v>
      </c>
      <c r="E535" s="5">
        <v>1</v>
      </c>
      <c r="F535" s="6">
        <v>15.95</v>
      </c>
      <c r="I535" s="5">
        <v>1</v>
      </c>
    </row>
    <row r="536" spans="1:69" ht="12.75" customHeight="1" x14ac:dyDescent="0.2">
      <c r="A536" s="61">
        <v>42581.706944444399</v>
      </c>
      <c r="B536" s="5" t="s">
        <v>8</v>
      </c>
      <c r="C536" s="5">
        <v>0</v>
      </c>
      <c r="D536" s="5">
        <v>0</v>
      </c>
      <c r="E536" s="5">
        <v>2</v>
      </c>
      <c r="F536" s="6">
        <v>20.9</v>
      </c>
      <c r="AG536" s="5">
        <v>1</v>
      </c>
      <c r="BG536" s="5">
        <v>1</v>
      </c>
    </row>
    <row r="537" spans="1:69" ht="12.75" customHeight="1" x14ac:dyDescent="0.2">
      <c r="A537" s="61">
        <v>42581.769444444399</v>
      </c>
      <c r="B537" s="5" t="s">
        <v>11</v>
      </c>
      <c r="C537" s="5">
        <v>0</v>
      </c>
      <c r="D537" s="5">
        <v>1</v>
      </c>
      <c r="E537" s="5">
        <v>2</v>
      </c>
      <c r="F537" s="6">
        <v>14.9</v>
      </c>
      <c r="L537" s="5">
        <v>1</v>
      </c>
      <c r="AN537" s="5">
        <v>1</v>
      </c>
    </row>
    <row r="538" spans="1:69" ht="12.75" customHeight="1" x14ac:dyDescent="0.2">
      <c r="A538" s="61">
        <v>42581.840277777803</v>
      </c>
      <c r="B538" s="5" t="s">
        <v>10</v>
      </c>
      <c r="C538" s="5">
        <v>0</v>
      </c>
      <c r="D538" s="5">
        <v>0</v>
      </c>
      <c r="E538" s="5">
        <v>2</v>
      </c>
      <c r="F538" s="6">
        <v>29.9</v>
      </c>
      <c r="I538" s="5">
        <v>1</v>
      </c>
      <c r="BG538" s="5">
        <v>1</v>
      </c>
    </row>
    <row r="539" spans="1:69" ht="12.75" customHeight="1" x14ac:dyDescent="0.2">
      <c r="A539" s="61">
        <v>42581.840972222199</v>
      </c>
      <c r="B539" s="5" t="s">
        <v>8</v>
      </c>
      <c r="C539" s="5">
        <v>0</v>
      </c>
      <c r="D539" s="5">
        <v>0</v>
      </c>
      <c r="E539" s="5">
        <v>1</v>
      </c>
      <c r="F539" s="6">
        <v>9.9499999999999993</v>
      </c>
      <c r="AK539" s="5">
        <v>1</v>
      </c>
    </row>
    <row r="540" spans="1:69" ht="12.75" customHeight="1" x14ac:dyDescent="0.2">
      <c r="A540" s="61">
        <v>42581.841666666704</v>
      </c>
      <c r="B540" s="5" t="s">
        <v>10</v>
      </c>
      <c r="C540" s="5">
        <v>0</v>
      </c>
      <c r="D540" s="5">
        <v>0</v>
      </c>
      <c r="E540" s="5">
        <v>3</v>
      </c>
      <c r="F540" s="6">
        <v>10.95</v>
      </c>
      <c r="H540" s="5">
        <v>1</v>
      </c>
      <c r="BK540" s="5">
        <v>2</v>
      </c>
    </row>
    <row r="541" spans="1:69" ht="12.75" customHeight="1" x14ac:dyDescent="0.2">
      <c r="A541" s="61">
        <v>42581.84375</v>
      </c>
      <c r="B541" s="5" t="s">
        <v>10</v>
      </c>
      <c r="C541" s="5">
        <v>0</v>
      </c>
      <c r="D541" s="5">
        <v>1</v>
      </c>
      <c r="E541" s="5">
        <v>2</v>
      </c>
      <c r="F541" s="6">
        <v>13.9</v>
      </c>
      <c r="H541" s="5">
        <v>1</v>
      </c>
      <c r="N541" s="5">
        <v>1</v>
      </c>
    </row>
    <row r="542" spans="1:69" ht="12.75" customHeight="1" x14ac:dyDescent="0.2">
      <c r="A542" s="61">
        <v>42581.8972222222</v>
      </c>
      <c r="B542" s="5" t="s">
        <v>9</v>
      </c>
      <c r="C542" s="5">
        <v>0</v>
      </c>
      <c r="D542" s="5">
        <v>1</v>
      </c>
      <c r="E542" s="5">
        <v>1</v>
      </c>
      <c r="F542" s="6">
        <v>18.95</v>
      </c>
      <c r="BJ542" s="5">
        <v>1</v>
      </c>
    </row>
    <row r="543" spans="1:69" ht="12.75" customHeight="1" x14ac:dyDescent="0.2">
      <c r="A543" s="61">
        <v>42582.470138888901</v>
      </c>
      <c r="B543" s="5" t="s">
        <v>10</v>
      </c>
      <c r="C543" s="5">
        <v>0</v>
      </c>
      <c r="D543" s="5">
        <v>1</v>
      </c>
      <c r="E543" s="5">
        <v>5</v>
      </c>
      <c r="F543" s="6">
        <v>37.75</v>
      </c>
      <c r="H543" s="5">
        <v>1</v>
      </c>
      <c r="M543" s="5">
        <v>2</v>
      </c>
      <c r="N543" s="5">
        <v>1</v>
      </c>
      <c r="BI543" s="5">
        <v>1</v>
      </c>
    </row>
    <row r="544" spans="1:69" ht="12.75" customHeight="1" x14ac:dyDescent="0.2">
      <c r="A544" s="61">
        <v>42582.500694444403</v>
      </c>
      <c r="B544" s="5" t="s">
        <v>156</v>
      </c>
      <c r="C544" s="5">
        <v>0</v>
      </c>
      <c r="D544" s="5">
        <v>0</v>
      </c>
      <c r="E544" s="5">
        <v>5</v>
      </c>
      <c r="F544" s="6">
        <v>10.95</v>
      </c>
      <c r="AH544" s="5">
        <v>1</v>
      </c>
      <c r="BK544" s="5">
        <v>4</v>
      </c>
    </row>
    <row r="545" spans="1:61" ht="12.75" customHeight="1" x14ac:dyDescent="0.2">
      <c r="A545" s="61">
        <v>42582.586805555598</v>
      </c>
      <c r="B545" s="5" t="s">
        <v>9</v>
      </c>
      <c r="C545" s="5">
        <v>0</v>
      </c>
      <c r="D545" s="5">
        <v>0</v>
      </c>
      <c r="E545" s="5">
        <v>2</v>
      </c>
      <c r="F545" s="6">
        <v>9.9</v>
      </c>
      <c r="L545" s="5">
        <v>1</v>
      </c>
      <c r="N545" s="5">
        <v>1</v>
      </c>
    </row>
    <row r="546" spans="1:61" ht="12.75" customHeight="1" x14ac:dyDescent="0.2">
      <c r="A546" s="61">
        <v>42582.590277777803</v>
      </c>
      <c r="B546" s="5" t="s">
        <v>10</v>
      </c>
      <c r="C546" s="5">
        <v>0</v>
      </c>
      <c r="D546" s="5">
        <v>0</v>
      </c>
      <c r="E546" s="5">
        <v>1</v>
      </c>
      <c r="F546" s="6">
        <v>15.95</v>
      </c>
      <c r="I546" s="5">
        <v>1</v>
      </c>
    </row>
    <row r="547" spans="1:61" ht="12.75" customHeight="1" x14ac:dyDescent="0.2">
      <c r="A547" s="61">
        <v>42582.8034722222</v>
      </c>
      <c r="B547" s="5" t="s">
        <v>9</v>
      </c>
      <c r="C547" s="5">
        <v>0</v>
      </c>
      <c r="D547" s="5">
        <v>0</v>
      </c>
      <c r="E547" s="5">
        <v>2</v>
      </c>
      <c r="F547" s="6">
        <v>20.9</v>
      </c>
      <c r="N547" s="5">
        <v>1</v>
      </c>
      <c r="AQ547" s="5">
        <v>1</v>
      </c>
    </row>
    <row r="548" spans="1:61" ht="12.75" customHeight="1" x14ac:dyDescent="0.2">
      <c r="A548" s="61">
        <v>42582.816666666702</v>
      </c>
      <c r="B548" s="5" t="s">
        <v>9</v>
      </c>
      <c r="C548" s="5">
        <v>0</v>
      </c>
      <c r="D548" s="5">
        <v>0</v>
      </c>
      <c r="E548" s="5">
        <v>1</v>
      </c>
      <c r="F548" s="6">
        <v>8.9499999999999993</v>
      </c>
      <c r="H548" s="5">
        <v>1</v>
      </c>
    </row>
    <row r="549" spans="1:61" ht="12.75" customHeight="1" x14ac:dyDescent="0.2">
      <c r="A549" s="61">
        <v>42582.826388888898</v>
      </c>
      <c r="B549" s="5" t="s">
        <v>12</v>
      </c>
      <c r="C549" s="5">
        <v>0</v>
      </c>
      <c r="D549" s="5">
        <v>1</v>
      </c>
      <c r="E549" s="5">
        <v>5</v>
      </c>
      <c r="F549" s="6">
        <v>69.75</v>
      </c>
      <c r="BI549" s="5">
        <v>5</v>
      </c>
    </row>
    <row r="550" spans="1:61" ht="12.75" customHeight="1" x14ac:dyDescent="0.2">
      <c r="A550" s="61">
        <v>42582.850694444503</v>
      </c>
      <c r="B550" s="5" t="s">
        <v>18</v>
      </c>
      <c r="C550" s="5">
        <v>0</v>
      </c>
      <c r="D550" s="5">
        <v>0</v>
      </c>
      <c r="E550" s="5">
        <v>1</v>
      </c>
      <c r="F550" s="6">
        <v>8.9499999999999993</v>
      </c>
      <c r="H550" s="5">
        <v>1</v>
      </c>
    </row>
    <row r="551" spans="1:61" ht="12.75" customHeight="1" x14ac:dyDescent="0.2">
      <c r="A551" s="61">
        <v>42582.902777777803</v>
      </c>
      <c r="B551" s="5" t="s">
        <v>10</v>
      </c>
      <c r="C551" s="5">
        <v>0</v>
      </c>
      <c r="D551" s="5">
        <v>0</v>
      </c>
      <c r="E551" s="5">
        <v>1</v>
      </c>
      <c r="F551" s="6">
        <v>6.95</v>
      </c>
      <c r="AF551" s="5">
        <v>1</v>
      </c>
    </row>
    <row r="552" spans="1:61" ht="12.75" customHeight="1" x14ac:dyDescent="0.2">
      <c r="A552" s="61">
        <v>42582.947916666701</v>
      </c>
      <c r="B552" s="5" t="s">
        <v>12</v>
      </c>
      <c r="C552" s="5">
        <v>0</v>
      </c>
      <c r="D552" s="5">
        <v>0</v>
      </c>
      <c r="E552" s="5">
        <v>1</v>
      </c>
      <c r="F552" s="6">
        <v>9.9499999999999993</v>
      </c>
      <c r="S552" s="5">
        <v>1</v>
      </c>
    </row>
    <row r="553" spans="1:61" x14ac:dyDescent="0.2">
      <c r="A553" s="7"/>
      <c r="F553" s="5"/>
    </row>
    <row r="554" spans="1:61" x14ac:dyDescent="0.2">
      <c r="A554" s="7"/>
      <c r="F554" s="5"/>
    </row>
    <row r="555" spans="1:61" x14ac:dyDescent="0.2">
      <c r="A555" s="7"/>
      <c r="F555" s="5"/>
    </row>
    <row r="556" spans="1:61" x14ac:dyDescent="0.2">
      <c r="A556" s="7"/>
      <c r="F556" s="5"/>
    </row>
    <row r="557" spans="1:61" x14ac:dyDescent="0.2">
      <c r="A557" s="7"/>
      <c r="F557" s="5"/>
    </row>
    <row r="558" spans="1:61" x14ac:dyDescent="0.2">
      <c r="A558" s="7"/>
      <c r="F558" s="5"/>
    </row>
    <row r="559" spans="1:61" x14ac:dyDescent="0.2">
      <c r="A559" s="7"/>
      <c r="F559" s="5"/>
    </row>
    <row r="560" spans="1:61" x14ac:dyDescent="0.2">
      <c r="A560" s="7"/>
      <c r="F560" s="5"/>
    </row>
    <row r="561" spans="1:6" x14ac:dyDescent="0.2">
      <c r="A561" s="7"/>
      <c r="F561" s="5"/>
    </row>
    <row r="562" spans="1:6" x14ac:dyDescent="0.2">
      <c r="A562" s="7"/>
      <c r="F562" s="5"/>
    </row>
    <row r="563" spans="1:6" x14ac:dyDescent="0.2">
      <c r="A563" s="7"/>
      <c r="F563" s="5"/>
    </row>
    <row r="564" spans="1:6" x14ac:dyDescent="0.2">
      <c r="A564" s="7"/>
      <c r="F564" s="5"/>
    </row>
    <row r="565" spans="1:6" x14ac:dyDescent="0.2">
      <c r="A565" s="7"/>
      <c r="F565" s="5"/>
    </row>
    <row r="566" spans="1:6" x14ac:dyDescent="0.2">
      <c r="A566" s="7"/>
      <c r="F566" s="5"/>
    </row>
    <row r="567" spans="1:6" x14ac:dyDescent="0.2">
      <c r="A567" s="7"/>
      <c r="F567" s="5"/>
    </row>
    <row r="568" spans="1:6" x14ac:dyDescent="0.2">
      <c r="A568" s="7"/>
      <c r="F568" s="5"/>
    </row>
    <row r="569" spans="1:6" x14ac:dyDescent="0.2">
      <c r="A569" s="7"/>
      <c r="F569" s="5"/>
    </row>
    <row r="570" spans="1:6" x14ac:dyDescent="0.2">
      <c r="A570" s="7"/>
      <c r="F570" s="5"/>
    </row>
    <row r="571" spans="1:6" x14ac:dyDescent="0.2">
      <c r="A571" s="7"/>
      <c r="F571" s="5"/>
    </row>
    <row r="572" spans="1:6" x14ac:dyDescent="0.2">
      <c r="A572" s="7"/>
      <c r="F572" s="5"/>
    </row>
    <row r="573" spans="1:6" x14ac:dyDescent="0.2">
      <c r="A573" s="7"/>
      <c r="F573" s="5"/>
    </row>
    <row r="574" spans="1:6" x14ac:dyDescent="0.2">
      <c r="A574" s="7"/>
      <c r="F574" s="5"/>
    </row>
    <row r="575" spans="1:6" x14ac:dyDescent="0.2">
      <c r="A575" s="7"/>
      <c r="F575" s="5"/>
    </row>
    <row r="576" spans="1:6" x14ac:dyDescent="0.2">
      <c r="A576" s="7"/>
      <c r="F576" s="5"/>
    </row>
    <row r="577" spans="1:6" x14ac:dyDescent="0.2">
      <c r="A577" s="7"/>
      <c r="F577" s="5"/>
    </row>
    <row r="578" spans="1:6" x14ac:dyDescent="0.2">
      <c r="A578" s="7"/>
      <c r="F578" s="5"/>
    </row>
    <row r="579" spans="1:6" x14ac:dyDescent="0.2">
      <c r="A579" s="7"/>
      <c r="F579" s="5"/>
    </row>
    <row r="580" spans="1:6" x14ac:dyDescent="0.2">
      <c r="A580" s="7"/>
      <c r="F580" s="5"/>
    </row>
    <row r="581" spans="1:6" x14ac:dyDescent="0.2">
      <c r="A581" s="7"/>
      <c r="F581" s="5"/>
    </row>
    <row r="582" spans="1:6" x14ac:dyDescent="0.2">
      <c r="A582" s="7"/>
      <c r="F582" s="5"/>
    </row>
    <row r="583" spans="1:6" x14ac:dyDescent="0.2">
      <c r="A583" s="7"/>
      <c r="F583" s="5"/>
    </row>
    <row r="584" spans="1:6" x14ac:dyDescent="0.2">
      <c r="A584" s="7"/>
      <c r="F584" s="5"/>
    </row>
    <row r="585" spans="1:6" x14ac:dyDescent="0.2">
      <c r="A585" s="7"/>
      <c r="F585" s="5"/>
    </row>
    <row r="586" spans="1:6" x14ac:dyDescent="0.2">
      <c r="A586" s="7"/>
      <c r="F586" s="5"/>
    </row>
    <row r="587" spans="1:6" x14ac:dyDescent="0.2">
      <c r="A587" s="7"/>
      <c r="F587" s="5"/>
    </row>
    <row r="588" spans="1:6" x14ac:dyDescent="0.2">
      <c r="A588" s="7"/>
      <c r="F588" s="5"/>
    </row>
    <row r="589" spans="1:6" x14ac:dyDescent="0.2">
      <c r="A589" s="7"/>
      <c r="F589" s="5"/>
    </row>
    <row r="590" spans="1:6" x14ac:dyDescent="0.2">
      <c r="A590" s="7"/>
      <c r="F590" s="5"/>
    </row>
    <row r="591" spans="1:6" x14ac:dyDescent="0.2">
      <c r="A591" s="7"/>
      <c r="F591" s="5"/>
    </row>
    <row r="592" spans="1:6" x14ac:dyDescent="0.2">
      <c r="A592" s="7"/>
      <c r="F592" s="5"/>
    </row>
    <row r="593" spans="1:6" x14ac:dyDescent="0.2">
      <c r="A593" s="7"/>
      <c r="F593" s="5"/>
    </row>
    <row r="594" spans="1:6" x14ac:dyDescent="0.2">
      <c r="A594" s="7"/>
      <c r="F594" s="5"/>
    </row>
    <row r="595" spans="1:6" x14ac:dyDescent="0.2">
      <c r="A595" s="7"/>
      <c r="F595" s="5"/>
    </row>
    <row r="596" spans="1:6" x14ac:dyDescent="0.2">
      <c r="A596" s="7"/>
      <c r="F596" s="5"/>
    </row>
    <row r="597" spans="1:6" x14ac:dyDescent="0.2">
      <c r="A597" s="7"/>
      <c r="F597" s="5"/>
    </row>
    <row r="598" spans="1:6" x14ac:dyDescent="0.2">
      <c r="A598" s="7"/>
      <c r="F598" s="5"/>
    </row>
    <row r="599" spans="1:6" x14ac:dyDescent="0.2">
      <c r="A599" s="7"/>
      <c r="F599" s="5"/>
    </row>
    <row r="600" spans="1:6" x14ac:dyDescent="0.2">
      <c r="A600" s="7"/>
      <c r="F600" s="5"/>
    </row>
    <row r="601" spans="1:6" x14ac:dyDescent="0.2">
      <c r="A601" s="7"/>
      <c r="F601" s="5"/>
    </row>
    <row r="602" spans="1:6" x14ac:dyDescent="0.2">
      <c r="A602" s="7"/>
      <c r="F602" s="5"/>
    </row>
    <row r="603" spans="1:6" x14ac:dyDescent="0.2">
      <c r="A603" s="7"/>
      <c r="F603" s="5"/>
    </row>
    <row r="604" spans="1:6" x14ac:dyDescent="0.2">
      <c r="A604" s="7"/>
      <c r="F604" s="5"/>
    </row>
    <row r="605" spans="1:6" x14ac:dyDescent="0.2">
      <c r="A605" s="7"/>
      <c r="F605" s="5"/>
    </row>
    <row r="606" spans="1:6" x14ac:dyDescent="0.2">
      <c r="A606" s="7"/>
      <c r="F606" s="5"/>
    </row>
    <row r="607" spans="1:6" x14ac:dyDescent="0.2">
      <c r="A607" s="7"/>
      <c r="F607" s="5"/>
    </row>
    <row r="608" spans="1:6" x14ac:dyDescent="0.2">
      <c r="A608" s="7"/>
      <c r="F608" s="5"/>
    </row>
    <row r="609" spans="1:6" x14ac:dyDescent="0.2">
      <c r="A609" s="7"/>
      <c r="F609" s="5"/>
    </row>
    <row r="610" spans="1:6" x14ac:dyDescent="0.2">
      <c r="A610" s="7"/>
      <c r="F610" s="5"/>
    </row>
    <row r="611" spans="1:6" x14ac:dyDescent="0.2">
      <c r="A611" s="7"/>
      <c r="F611" s="5"/>
    </row>
    <row r="612" spans="1:6" x14ac:dyDescent="0.2">
      <c r="A612" s="7"/>
      <c r="F612" s="5"/>
    </row>
    <row r="613" spans="1:6" x14ac:dyDescent="0.2">
      <c r="A613" s="7"/>
      <c r="F613" s="5"/>
    </row>
    <row r="614" spans="1:6" x14ac:dyDescent="0.2">
      <c r="A614" s="7"/>
      <c r="F614" s="5"/>
    </row>
    <row r="615" spans="1:6" x14ac:dyDescent="0.2">
      <c r="A615" s="7"/>
      <c r="F615" s="5"/>
    </row>
    <row r="616" spans="1:6" x14ac:dyDescent="0.2">
      <c r="A616" s="7"/>
      <c r="F616" s="5"/>
    </row>
    <row r="617" spans="1:6" x14ac:dyDescent="0.2">
      <c r="A617" s="7"/>
      <c r="F617" s="5"/>
    </row>
    <row r="618" spans="1:6" x14ac:dyDescent="0.2">
      <c r="A618" s="7"/>
      <c r="F618" s="5"/>
    </row>
    <row r="619" spans="1:6" x14ac:dyDescent="0.2">
      <c r="A619" s="7"/>
      <c r="F619" s="5"/>
    </row>
    <row r="620" spans="1:6" x14ac:dyDescent="0.2">
      <c r="A620" s="7"/>
      <c r="F620" s="5"/>
    </row>
    <row r="621" spans="1:6" x14ac:dyDescent="0.2">
      <c r="A621" s="7"/>
      <c r="F621" s="5"/>
    </row>
    <row r="622" spans="1:6" x14ac:dyDescent="0.2">
      <c r="A622" s="7"/>
      <c r="F622" s="5"/>
    </row>
    <row r="623" spans="1:6" x14ac:dyDescent="0.2">
      <c r="A623" s="7"/>
      <c r="F623" s="5"/>
    </row>
    <row r="624" spans="1:6" x14ac:dyDescent="0.2">
      <c r="A624" s="7"/>
      <c r="F624" s="5"/>
    </row>
    <row r="625" spans="1:6" x14ac:dyDescent="0.2">
      <c r="A625" s="7"/>
      <c r="F625" s="5"/>
    </row>
    <row r="626" spans="1:6" x14ac:dyDescent="0.2">
      <c r="A626" s="7"/>
      <c r="F626" s="5"/>
    </row>
    <row r="627" spans="1:6" x14ac:dyDescent="0.2">
      <c r="A627" s="7"/>
      <c r="F627" s="5"/>
    </row>
    <row r="628" spans="1:6" x14ac:dyDescent="0.2">
      <c r="A628" s="7"/>
      <c r="F628" s="5"/>
    </row>
    <row r="629" spans="1:6" x14ac:dyDescent="0.2">
      <c r="A629" s="7"/>
      <c r="F629" s="5"/>
    </row>
    <row r="630" spans="1:6" x14ac:dyDescent="0.2">
      <c r="A630" s="7"/>
      <c r="F630" s="5"/>
    </row>
    <row r="631" spans="1:6" x14ac:dyDescent="0.2">
      <c r="A631" s="7"/>
      <c r="F631" s="5"/>
    </row>
    <row r="632" spans="1:6" x14ac:dyDescent="0.2">
      <c r="A632" s="7"/>
      <c r="F632" s="5"/>
    </row>
    <row r="633" spans="1:6" x14ac:dyDescent="0.2">
      <c r="A633" s="7"/>
      <c r="F633" s="5"/>
    </row>
    <row r="634" spans="1:6" x14ac:dyDescent="0.2">
      <c r="A634" s="7"/>
      <c r="F634" s="5"/>
    </row>
    <row r="635" spans="1:6" x14ac:dyDescent="0.2">
      <c r="A635" s="7"/>
      <c r="F635" s="5"/>
    </row>
    <row r="636" spans="1:6" x14ac:dyDescent="0.2">
      <c r="A636" s="7"/>
      <c r="F636" s="5"/>
    </row>
    <row r="637" spans="1:6" x14ac:dyDescent="0.2">
      <c r="A637" s="7"/>
      <c r="F637" s="5"/>
    </row>
    <row r="638" spans="1:6" x14ac:dyDescent="0.2">
      <c r="A638" s="7"/>
      <c r="F638" s="5"/>
    </row>
    <row r="639" spans="1:6" x14ac:dyDescent="0.2">
      <c r="A639" s="7"/>
      <c r="F639" s="5"/>
    </row>
    <row r="640" spans="1:6" x14ac:dyDescent="0.2">
      <c r="A640" s="7"/>
      <c r="F640" s="5"/>
    </row>
    <row r="641" spans="1:6" x14ac:dyDescent="0.2">
      <c r="A641" s="7"/>
      <c r="F641" s="5"/>
    </row>
    <row r="642" spans="1:6" x14ac:dyDescent="0.2">
      <c r="A642" s="7"/>
      <c r="F642" s="5"/>
    </row>
    <row r="643" spans="1:6" x14ac:dyDescent="0.2">
      <c r="A643" s="7"/>
      <c r="F643" s="5"/>
    </row>
    <row r="644" spans="1:6" x14ac:dyDescent="0.2">
      <c r="A644" s="7"/>
      <c r="F644" s="5"/>
    </row>
    <row r="645" spans="1:6" x14ac:dyDescent="0.2">
      <c r="A645" s="7"/>
      <c r="F645" s="5"/>
    </row>
    <row r="646" spans="1:6" x14ac:dyDescent="0.2">
      <c r="A646" s="7"/>
      <c r="F646" s="5"/>
    </row>
    <row r="647" spans="1:6" x14ac:dyDescent="0.2">
      <c r="A647" s="7"/>
      <c r="F647" s="5"/>
    </row>
    <row r="648" spans="1:6" x14ac:dyDescent="0.2">
      <c r="A648" s="7"/>
      <c r="F648" s="5"/>
    </row>
    <row r="649" spans="1:6" x14ac:dyDescent="0.2">
      <c r="A649" s="7"/>
      <c r="F649" s="5"/>
    </row>
    <row r="650" spans="1:6" x14ac:dyDescent="0.2">
      <c r="A650" s="7"/>
      <c r="F650" s="5"/>
    </row>
    <row r="651" spans="1:6" x14ac:dyDescent="0.2">
      <c r="A651" s="7"/>
      <c r="F651" s="5"/>
    </row>
    <row r="652" spans="1:6" x14ac:dyDescent="0.2">
      <c r="A652" s="7"/>
      <c r="F652" s="5"/>
    </row>
    <row r="653" spans="1:6" x14ac:dyDescent="0.2">
      <c r="A653" s="7"/>
      <c r="F653" s="5"/>
    </row>
    <row r="654" spans="1:6" x14ac:dyDescent="0.2">
      <c r="A654" s="7"/>
      <c r="F654" s="5"/>
    </row>
    <row r="655" spans="1:6" x14ac:dyDescent="0.2">
      <c r="A655" s="7"/>
      <c r="F655" s="5"/>
    </row>
    <row r="656" spans="1:6" x14ac:dyDescent="0.2">
      <c r="A656" s="7"/>
      <c r="F656" s="5"/>
    </row>
    <row r="657" spans="1:6" x14ac:dyDescent="0.2">
      <c r="A657" s="7"/>
      <c r="F657" s="5"/>
    </row>
    <row r="658" spans="1:6" x14ac:dyDescent="0.2">
      <c r="A658" s="7"/>
      <c r="F658" s="5"/>
    </row>
    <row r="659" spans="1:6" x14ac:dyDescent="0.2">
      <c r="A659" s="7"/>
      <c r="F659" s="5"/>
    </row>
    <row r="660" spans="1:6" x14ac:dyDescent="0.2">
      <c r="A660" s="7"/>
      <c r="F660" s="5"/>
    </row>
    <row r="661" spans="1:6" x14ac:dyDescent="0.2">
      <c r="A661" s="7"/>
      <c r="F661" s="5"/>
    </row>
    <row r="662" spans="1:6" x14ac:dyDescent="0.2">
      <c r="A662" s="7"/>
      <c r="F662" s="5"/>
    </row>
    <row r="663" spans="1:6" x14ac:dyDescent="0.2">
      <c r="A663" s="7"/>
      <c r="F663" s="5"/>
    </row>
    <row r="664" spans="1:6" x14ac:dyDescent="0.2">
      <c r="A664" s="7"/>
      <c r="F664" s="5"/>
    </row>
    <row r="665" spans="1:6" x14ac:dyDescent="0.2">
      <c r="A665" s="7"/>
      <c r="F665" s="5"/>
    </row>
    <row r="666" spans="1:6" x14ac:dyDescent="0.2">
      <c r="A666" s="7"/>
      <c r="F666" s="5"/>
    </row>
    <row r="667" spans="1:6" x14ac:dyDescent="0.2">
      <c r="A667" s="7"/>
      <c r="F667" s="5"/>
    </row>
    <row r="668" spans="1:6" x14ac:dyDescent="0.2">
      <c r="A668" s="7"/>
      <c r="F668" s="5"/>
    </row>
    <row r="669" spans="1:6" x14ac:dyDescent="0.2">
      <c r="A669" s="7"/>
      <c r="F669" s="5"/>
    </row>
    <row r="670" spans="1:6" x14ac:dyDescent="0.2">
      <c r="A670" s="7"/>
      <c r="F670" s="5"/>
    </row>
    <row r="671" spans="1:6" x14ac:dyDescent="0.2">
      <c r="A671" s="7"/>
      <c r="F671" s="5"/>
    </row>
    <row r="672" spans="1:6" x14ac:dyDescent="0.2">
      <c r="A672" s="7"/>
      <c r="F672" s="5"/>
    </row>
    <row r="673" spans="1:6" x14ac:dyDescent="0.2">
      <c r="A673" s="7"/>
      <c r="F673" s="5"/>
    </row>
    <row r="674" spans="1:6" x14ac:dyDescent="0.2">
      <c r="A674" s="7"/>
      <c r="F674" s="5"/>
    </row>
    <row r="675" spans="1:6" x14ac:dyDescent="0.2">
      <c r="A675" s="7"/>
      <c r="F675" s="5"/>
    </row>
    <row r="676" spans="1:6" x14ac:dyDescent="0.2">
      <c r="A676" s="7"/>
      <c r="F676" s="5"/>
    </row>
    <row r="677" spans="1:6" x14ac:dyDescent="0.2">
      <c r="A677" s="7"/>
      <c r="F677" s="5"/>
    </row>
    <row r="678" spans="1:6" x14ac:dyDescent="0.2">
      <c r="A678" s="7"/>
      <c r="F678" s="5"/>
    </row>
    <row r="679" spans="1:6" x14ac:dyDescent="0.2">
      <c r="A679" s="7"/>
      <c r="F679" s="5"/>
    </row>
    <row r="680" spans="1:6" x14ac:dyDescent="0.2">
      <c r="A680" s="7"/>
      <c r="F680" s="5"/>
    </row>
    <row r="681" spans="1:6" x14ac:dyDescent="0.2">
      <c r="A681" s="7"/>
      <c r="F681" s="5"/>
    </row>
    <row r="682" spans="1:6" x14ac:dyDescent="0.2">
      <c r="A682" s="7"/>
      <c r="F682" s="5"/>
    </row>
    <row r="683" spans="1:6" x14ac:dyDescent="0.2">
      <c r="A683" s="7"/>
      <c r="F683" s="5"/>
    </row>
    <row r="684" spans="1:6" x14ac:dyDescent="0.2">
      <c r="A684" s="7"/>
      <c r="F684" s="5"/>
    </row>
    <row r="685" spans="1:6" x14ac:dyDescent="0.2">
      <c r="A685" s="7"/>
      <c r="F685" s="5"/>
    </row>
    <row r="686" spans="1:6" x14ac:dyDescent="0.2">
      <c r="A686" s="7"/>
      <c r="F686" s="5"/>
    </row>
    <row r="687" spans="1:6" x14ac:dyDescent="0.2">
      <c r="A687" s="7"/>
      <c r="F687" s="5"/>
    </row>
    <row r="688" spans="1:6" x14ac:dyDescent="0.2">
      <c r="A688" s="7"/>
      <c r="F688" s="5"/>
    </row>
    <row r="689" spans="1:6" x14ac:dyDescent="0.2">
      <c r="A689" s="7"/>
      <c r="F689" s="5"/>
    </row>
    <row r="690" spans="1:6" x14ac:dyDescent="0.2">
      <c r="A690" s="7"/>
      <c r="F690" s="5"/>
    </row>
    <row r="691" spans="1:6" x14ac:dyDescent="0.2">
      <c r="A691" s="7"/>
      <c r="F691" s="5"/>
    </row>
    <row r="692" spans="1:6" x14ac:dyDescent="0.2">
      <c r="A692" s="7"/>
      <c r="F692" s="5"/>
    </row>
    <row r="693" spans="1:6" x14ac:dyDescent="0.2">
      <c r="A693" s="7"/>
      <c r="F693" s="5"/>
    </row>
    <row r="694" spans="1:6" x14ac:dyDescent="0.2">
      <c r="A694" s="7"/>
      <c r="F694" s="5"/>
    </row>
    <row r="695" spans="1:6" x14ac:dyDescent="0.2">
      <c r="A695" s="7"/>
      <c r="F695" s="5"/>
    </row>
    <row r="696" spans="1:6" x14ac:dyDescent="0.2">
      <c r="A696" s="7"/>
      <c r="F696" s="5"/>
    </row>
    <row r="697" spans="1:6" x14ac:dyDescent="0.2">
      <c r="A697" s="7"/>
      <c r="F697" s="5"/>
    </row>
    <row r="698" spans="1:6" x14ac:dyDescent="0.2">
      <c r="A698" s="7"/>
      <c r="F698" s="5"/>
    </row>
    <row r="699" spans="1:6" x14ac:dyDescent="0.2">
      <c r="A699" s="7"/>
      <c r="F699" s="5"/>
    </row>
    <row r="700" spans="1:6" x14ac:dyDescent="0.2">
      <c r="A700" s="7"/>
      <c r="F700" s="5"/>
    </row>
    <row r="701" spans="1:6" x14ac:dyDescent="0.2">
      <c r="A701" s="7"/>
      <c r="F701" s="5"/>
    </row>
    <row r="702" spans="1:6" x14ac:dyDescent="0.2">
      <c r="A702" s="7"/>
      <c r="F702" s="5"/>
    </row>
    <row r="703" spans="1:6" x14ac:dyDescent="0.2">
      <c r="A703" s="7"/>
      <c r="F703" s="5"/>
    </row>
    <row r="704" spans="1:6" x14ac:dyDescent="0.2">
      <c r="A704" s="7"/>
      <c r="F704" s="5"/>
    </row>
    <row r="705" spans="1:6" x14ac:dyDescent="0.2">
      <c r="A705" s="7"/>
      <c r="F705" s="5"/>
    </row>
    <row r="706" spans="1:6" x14ac:dyDescent="0.2">
      <c r="A706" s="7"/>
      <c r="F706" s="5"/>
    </row>
    <row r="707" spans="1:6" x14ac:dyDescent="0.2">
      <c r="A707" s="7"/>
      <c r="F707" s="5"/>
    </row>
    <row r="708" spans="1:6" x14ac:dyDescent="0.2">
      <c r="A708" s="7"/>
      <c r="F708" s="5"/>
    </row>
    <row r="709" spans="1:6" x14ac:dyDescent="0.2">
      <c r="A709" s="7"/>
      <c r="F709" s="5"/>
    </row>
    <row r="710" spans="1:6" x14ac:dyDescent="0.2">
      <c r="A710" s="7"/>
      <c r="F710" s="5"/>
    </row>
    <row r="711" spans="1:6" x14ac:dyDescent="0.2">
      <c r="A711" s="7"/>
      <c r="F711" s="5"/>
    </row>
    <row r="712" spans="1:6" x14ac:dyDescent="0.2">
      <c r="A712" s="7"/>
      <c r="F712" s="5"/>
    </row>
    <row r="713" spans="1:6" x14ac:dyDescent="0.2">
      <c r="A713" s="7"/>
      <c r="F713" s="5"/>
    </row>
    <row r="714" spans="1:6" x14ac:dyDescent="0.2">
      <c r="A714" s="7"/>
      <c r="F714" s="5"/>
    </row>
    <row r="715" spans="1:6" x14ac:dyDescent="0.2">
      <c r="A715" s="7"/>
      <c r="F715" s="5"/>
    </row>
    <row r="716" spans="1:6" x14ac:dyDescent="0.2">
      <c r="A716" s="7"/>
      <c r="F716" s="5"/>
    </row>
    <row r="717" spans="1:6" x14ac:dyDescent="0.2">
      <c r="A717" s="7"/>
      <c r="F717" s="5"/>
    </row>
    <row r="718" spans="1:6" x14ac:dyDescent="0.2">
      <c r="A718" s="7"/>
      <c r="F718" s="5"/>
    </row>
    <row r="719" spans="1:6" x14ac:dyDescent="0.2">
      <c r="A719" s="7"/>
      <c r="F719" s="5"/>
    </row>
    <row r="720" spans="1:6" x14ac:dyDescent="0.2">
      <c r="A720" s="7"/>
      <c r="F720" s="5"/>
    </row>
    <row r="721" spans="1:6" x14ac:dyDescent="0.2">
      <c r="A721" s="7"/>
      <c r="F721" s="5"/>
    </row>
    <row r="722" spans="1:6" x14ac:dyDescent="0.2">
      <c r="A722" s="7"/>
      <c r="F722" s="5"/>
    </row>
    <row r="723" spans="1:6" x14ac:dyDescent="0.2">
      <c r="A723" s="7"/>
      <c r="F723" s="5"/>
    </row>
    <row r="724" spans="1:6" x14ac:dyDescent="0.2">
      <c r="A724" s="7"/>
      <c r="F724" s="5"/>
    </row>
    <row r="725" spans="1:6" x14ac:dyDescent="0.2">
      <c r="A725" s="7"/>
      <c r="F725" s="5"/>
    </row>
    <row r="726" spans="1:6" x14ac:dyDescent="0.2">
      <c r="A726" s="7"/>
      <c r="F726" s="5"/>
    </row>
    <row r="727" spans="1:6" x14ac:dyDescent="0.2">
      <c r="A727" s="7"/>
      <c r="F727" s="5"/>
    </row>
    <row r="728" spans="1:6" x14ac:dyDescent="0.2">
      <c r="A728" s="7"/>
      <c r="F728" s="5"/>
    </row>
    <row r="729" spans="1:6" x14ac:dyDescent="0.2">
      <c r="A729" s="7"/>
      <c r="F729" s="5"/>
    </row>
    <row r="730" spans="1:6" x14ac:dyDescent="0.2">
      <c r="A730" s="7"/>
      <c r="F730" s="5"/>
    </row>
    <row r="731" spans="1:6" x14ac:dyDescent="0.2">
      <c r="A731" s="7"/>
      <c r="F731" s="5"/>
    </row>
    <row r="732" spans="1:6" x14ac:dyDescent="0.2">
      <c r="A732" s="7"/>
      <c r="F732" s="5"/>
    </row>
    <row r="733" spans="1:6" x14ac:dyDescent="0.2">
      <c r="A733" s="7"/>
      <c r="F733" s="5"/>
    </row>
    <row r="734" spans="1:6" x14ac:dyDescent="0.2">
      <c r="A734" s="7"/>
      <c r="F734" s="5"/>
    </row>
    <row r="735" spans="1:6" x14ac:dyDescent="0.2">
      <c r="A735" s="7"/>
      <c r="F735" s="5"/>
    </row>
    <row r="736" spans="1:6" x14ac:dyDescent="0.2">
      <c r="A736" s="7"/>
      <c r="F736" s="5"/>
    </row>
    <row r="737" spans="1:6" x14ac:dyDescent="0.2">
      <c r="A737" s="7"/>
      <c r="F737" s="5"/>
    </row>
    <row r="738" spans="1:6" x14ac:dyDescent="0.2">
      <c r="A738" s="7"/>
      <c r="F738" s="5"/>
    </row>
    <row r="739" spans="1:6" x14ac:dyDescent="0.2">
      <c r="A739" s="7"/>
      <c r="F739" s="5"/>
    </row>
    <row r="740" spans="1:6" x14ac:dyDescent="0.2">
      <c r="A740" s="7"/>
      <c r="F740" s="5"/>
    </row>
    <row r="741" spans="1:6" x14ac:dyDescent="0.2">
      <c r="A741" s="7"/>
      <c r="F741" s="5"/>
    </row>
    <row r="742" spans="1:6" x14ac:dyDescent="0.2">
      <c r="A742" s="7"/>
      <c r="F742" s="5"/>
    </row>
    <row r="743" spans="1:6" x14ac:dyDescent="0.2">
      <c r="A743" s="7"/>
      <c r="F743" s="5"/>
    </row>
    <row r="744" spans="1:6" x14ac:dyDescent="0.2">
      <c r="A744" s="7"/>
      <c r="F744" s="5"/>
    </row>
    <row r="745" spans="1:6" x14ac:dyDescent="0.2">
      <c r="A745" s="7"/>
      <c r="F745" s="5"/>
    </row>
    <row r="746" spans="1:6" x14ac:dyDescent="0.2">
      <c r="A746" s="7"/>
      <c r="F746" s="5"/>
    </row>
    <row r="747" spans="1:6" x14ac:dyDescent="0.2">
      <c r="A747" s="7"/>
      <c r="F747" s="5"/>
    </row>
    <row r="748" spans="1:6" x14ac:dyDescent="0.2">
      <c r="A748" s="7"/>
      <c r="F748" s="5"/>
    </row>
    <row r="749" spans="1:6" x14ac:dyDescent="0.2">
      <c r="A749" s="7"/>
      <c r="F749" s="5"/>
    </row>
    <row r="750" spans="1:6" x14ac:dyDescent="0.2">
      <c r="A750" s="7"/>
      <c r="F750" s="5"/>
    </row>
    <row r="751" spans="1:6" x14ac:dyDescent="0.2">
      <c r="A751" s="7"/>
      <c r="F751" s="5"/>
    </row>
    <row r="752" spans="1:6" x14ac:dyDescent="0.2">
      <c r="A752" s="7"/>
      <c r="F752" s="5"/>
    </row>
    <row r="753" spans="1:6" x14ac:dyDescent="0.2">
      <c r="A753" s="7"/>
      <c r="F753" s="5"/>
    </row>
    <row r="754" spans="1:6" x14ac:dyDescent="0.2">
      <c r="A754" s="7"/>
      <c r="F754" s="5"/>
    </row>
    <row r="755" spans="1:6" x14ac:dyDescent="0.2">
      <c r="A755" s="7"/>
      <c r="F755" s="5"/>
    </row>
    <row r="756" spans="1:6" x14ac:dyDescent="0.2">
      <c r="A756" s="7"/>
      <c r="F756" s="5"/>
    </row>
    <row r="757" spans="1:6" x14ac:dyDescent="0.2">
      <c r="A757" s="7"/>
      <c r="F757" s="5"/>
    </row>
    <row r="758" spans="1:6" x14ac:dyDescent="0.2">
      <c r="A758" s="7"/>
      <c r="F758" s="5"/>
    </row>
    <row r="759" spans="1:6" x14ac:dyDescent="0.2">
      <c r="A759" s="7"/>
      <c r="F759" s="5"/>
    </row>
    <row r="760" spans="1:6" x14ac:dyDescent="0.2">
      <c r="A760" s="7"/>
      <c r="F760" s="5"/>
    </row>
    <row r="761" spans="1:6" x14ac:dyDescent="0.2">
      <c r="A761" s="7"/>
      <c r="F761" s="5"/>
    </row>
    <row r="762" spans="1:6" x14ac:dyDescent="0.2">
      <c r="A762" s="7"/>
      <c r="F762" s="5"/>
    </row>
    <row r="763" spans="1:6" x14ac:dyDescent="0.2">
      <c r="A763" s="7"/>
      <c r="F763" s="5"/>
    </row>
    <row r="764" spans="1:6" x14ac:dyDescent="0.2">
      <c r="A764" s="7"/>
      <c r="F764" s="5"/>
    </row>
    <row r="765" spans="1:6" x14ac:dyDescent="0.2">
      <c r="A765" s="7"/>
      <c r="F765" s="5"/>
    </row>
    <row r="766" spans="1:6" x14ac:dyDescent="0.2">
      <c r="A766" s="7"/>
      <c r="F766" s="5"/>
    </row>
    <row r="767" spans="1:6" x14ac:dyDescent="0.2">
      <c r="A767" s="7"/>
      <c r="F767" s="5"/>
    </row>
    <row r="768" spans="1:6" x14ac:dyDescent="0.2">
      <c r="A768" s="7"/>
      <c r="F768" s="5"/>
    </row>
    <row r="769" spans="1:6" x14ac:dyDescent="0.2">
      <c r="A769" s="7"/>
      <c r="F769" s="5"/>
    </row>
    <row r="770" spans="1:6" x14ac:dyDescent="0.2">
      <c r="A770" s="7"/>
      <c r="F770" s="5"/>
    </row>
    <row r="771" spans="1:6" x14ac:dyDescent="0.2">
      <c r="A771" s="7"/>
      <c r="F771" s="5"/>
    </row>
    <row r="772" spans="1:6" x14ac:dyDescent="0.2">
      <c r="A772" s="7"/>
      <c r="F772" s="5"/>
    </row>
    <row r="773" spans="1:6" x14ac:dyDescent="0.2">
      <c r="A773" s="7"/>
      <c r="F773" s="5"/>
    </row>
    <row r="774" spans="1:6" x14ac:dyDescent="0.2">
      <c r="A774" s="7"/>
      <c r="F774" s="5"/>
    </row>
    <row r="775" spans="1:6" x14ac:dyDescent="0.2">
      <c r="A775" s="7"/>
      <c r="F775" s="5"/>
    </row>
    <row r="776" spans="1:6" x14ac:dyDescent="0.2">
      <c r="A776" s="7"/>
      <c r="F776" s="5"/>
    </row>
    <row r="777" spans="1:6" x14ac:dyDescent="0.2">
      <c r="A777" s="7"/>
      <c r="F777" s="5"/>
    </row>
    <row r="778" spans="1:6" x14ac:dyDescent="0.2">
      <c r="A778" s="7"/>
      <c r="F778" s="5"/>
    </row>
    <row r="779" spans="1:6" x14ac:dyDescent="0.2">
      <c r="A779" s="7"/>
      <c r="F779" s="5"/>
    </row>
    <row r="780" spans="1:6" x14ac:dyDescent="0.2">
      <c r="A780" s="7"/>
      <c r="F780" s="5"/>
    </row>
    <row r="781" spans="1:6" x14ac:dyDescent="0.2">
      <c r="A781" s="7"/>
      <c r="F781" s="5"/>
    </row>
    <row r="782" spans="1:6" x14ac:dyDescent="0.2">
      <c r="A782" s="7"/>
      <c r="F782" s="5"/>
    </row>
    <row r="783" spans="1:6" x14ac:dyDescent="0.2">
      <c r="A783" s="7"/>
      <c r="F783" s="5"/>
    </row>
    <row r="784" spans="1:6" x14ac:dyDescent="0.2">
      <c r="A784" s="7"/>
      <c r="F784" s="5"/>
    </row>
    <row r="785" spans="1:6" x14ac:dyDescent="0.2">
      <c r="A785" s="7"/>
      <c r="F785" s="5"/>
    </row>
    <row r="786" spans="1:6" x14ac:dyDescent="0.2">
      <c r="A786" s="7"/>
      <c r="F786" s="5"/>
    </row>
    <row r="787" spans="1:6" x14ac:dyDescent="0.2">
      <c r="A787" s="7"/>
      <c r="F787" s="5"/>
    </row>
    <row r="788" spans="1:6" x14ac:dyDescent="0.2">
      <c r="A788" s="7"/>
      <c r="F788" s="5"/>
    </row>
    <row r="789" spans="1:6" x14ac:dyDescent="0.2">
      <c r="A789" s="7"/>
      <c r="F789" s="5"/>
    </row>
    <row r="790" spans="1:6" x14ac:dyDescent="0.2">
      <c r="A790" s="7"/>
      <c r="F790" s="5"/>
    </row>
    <row r="791" spans="1:6" x14ac:dyDescent="0.2">
      <c r="A791" s="7"/>
      <c r="F791" s="5"/>
    </row>
    <row r="792" spans="1:6" x14ac:dyDescent="0.2">
      <c r="A792" s="7"/>
      <c r="F792" s="5"/>
    </row>
    <row r="793" spans="1:6" x14ac:dyDescent="0.2">
      <c r="A793" s="7"/>
      <c r="F793" s="5"/>
    </row>
    <row r="794" spans="1:6" x14ac:dyDescent="0.2">
      <c r="A794" s="7"/>
      <c r="F794" s="5"/>
    </row>
    <row r="795" spans="1:6" x14ac:dyDescent="0.2">
      <c r="A795" s="7"/>
      <c r="F795" s="5"/>
    </row>
    <row r="796" spans="1:6" x14ac:dyDescent="0.2">
      <c r="A796" s="7"/>
      <c r="F796" s="5"/>
    </row>
    <row r="797" spans="1:6" x14ac:dyDescent="0.2">
      <c r="A797" s="7"/>
      <c r="F797" s="5"/>
    </row>
    <row r="798" spans="1:6" x14ac:dyDescent="0.2">
      <c r="A798" s="7"/>
      <c r="F798" s="5"/>
    </row>
    <row r="799" spans="1:6" x14ac:dyDescent="0.2">
      <c r="A799" s="7"/>
      <c r="F799" s="5"/>
    </row>
    <row r="800" spans="1:6" x14ac:dyDescent="0.2">
      <c r="A800" s="7"/>
      <c r="F800" s="5"/>
    </row>
    <row r="801" spans="1:6" x14ac:dyDescent="0.2">
      <c r="A801" s="7"/>
      <c r="F801" s="5"/>
    </row>
    <row r="802" spans="1:6" x14ac:dyDescent="0.2">
      <c r="A802" s="7"/>
      <c r="F802" s="5"/>
    </row>
    <row r="803" spans="1:6" x14ac:dyDescent="0.2">
      <c r="A803" s="7"/>
      <c r="F803" s="5"/>
    </row>
    <row r="804" spans="1:6" x14ac:dyDescent="0.2">
      <c r="A804" s="7"/>
      <c r="F804" s="5"/>
    </row>
    <row r="805" spans="1:6" x14ac:dyDescent="0.2">
      <c r="A805" s="7"/>
      <c r="F805" s="5"/>
    </row>
    <row r="806" spans="1:6" x14ac:dyDescent="0.2">
      <c r="A806" s="7"/>
      <c r="F806" s="5"/>
    </row>
    <row r="807" spans="1:6" x14ac:dyDescent="0.2">
      <c r="A807" s="7"/>
      <c r="F807" s="5"/>
    </row>
    <row r="808" spans="1:6" x14ac:dyDescent="0.2">
      <c r="A808" s="7"/>
      <c r="F808" s="5"/>
    </row>
    <row r="809" spans="1:6" x14ac:dyDescent="0.2">
      <c r="A809" s="7"/>
      <c r="F809" s="5"/>
    </row>
    <row r="810" spans="1:6" x14ac:dyDescent="0.2">
      <c r="A810" s="7"/>
      <c r="F810" s="5"/>
    </row>
    <row r="811" spans="1:6" x14ac:dyDescent="0.2">
      <c r="A811" s="7"/>
      <c r="F811" s="5"/>
    </row>
    <row r="812" spans="1:6" x14ac:dyDescent="0.2">
      <c r="A812" s="7"/>
      <c r="F812" s="5"/>
    </row>
    <row r="813" spans="1:6" x14ac:dyDescent="0.2">
      <c r="A813" s="7"/>
      <c r="F813" s="5"/>
    </row>
    <row r="814" spans="1:6" x14ac:dyDescent="0.2">
      <c r="A814" s="7"/>
      <c r="F814" s="5"/>
    </row>
    <row r="815" spans="1:6" x14ac:dyDescent="0.2">
      <c r="A815" s="7"/>
      <c r="F815" s="5"/>
    </row>
    <row r="816" spans="1:6" x14ac:dyDescent="0.2">
      <c r="A816" s="7"/>
      <c r="F816" s="5"/>
    </row>
    <row r="817" spans="1:6" x14ac:dyDescent="0.2">
      <c r="A817" s="7"/>
      <c r="F817" s="5"/>
    </row>
    <row r="818" spans="1:6" x14ac:dyDescent="0.2">
      <c r="A818" s="7"/>
      <c r="F818" s="5"/>
    </row>
    <row r="819" spans="1:6" x14ac:dyDescent="0.2">
      <c r="A819" s="7"/>
      <c r="F819" s="5"/>
    </row>
    <row r="820" spans="1:6" x14ac:dyDescent="0.2">
      <c r="A820" s="7"/>
      <c r="F820" s="5"/>
    </row>
    <row r="821" spans="1:6" x14ac:dyDescent="0.2">
      <c r="A821" s="7"/>
      <c r="F821" s="5"/>
    </row>
    <row r="822" spans="1:6" x14ac:dyDescent="0.2">
      <c r="A822" s="7"/>
      <c r="F822" s="5"/>
    </row>
    <row r="823" spans="1:6" x14ac:dyDescent="0.2">
      <c r="A823" s="7"/>
      <c r="F823" s="5"/>
    </row>
    <row r="824" spans="1:6" x14ac:dyDescent="0.2">
      <c r="A824" s="7"/>
      <c r="F824" s="5"/>
    </row>
    <row r="825" spans="1:6" x14ac:dyDescent="0.2">
      <c r="A825" s="7"/>
      <c r="F825" s="5"/>
    </row>
    <row r="826" spans="1:6" x14ac:dyDescent="0.2">
      <c r="A826" s="7"/>
      <c r="F826" s="5"/>
    </row>
    <row r="827" spans="1:6" x14ac:dyDescent="0.2">
      <c r="A827" s="7"/>
      <c r="F827" s="5"/>
    </row>
    <row r="828" spans="1:6" x14ac:dyDescent="0.2">
      <c r="A828" s="7"/>
      <c r="F828" s="5"/>
    </row>
    <row r="829" spans="1:6" x14ac:dyDescent="0.2">
      <c r="A829" s="7"/>
      <c r="F829" s="5"/>
    </row>
    <row r="830" spans="1:6" x14ac:dyDescent="0.2">
      <c r="A830" s="7"/>
      <c r="F830" s="5"/>
    </row>
    <row r="831" spans="1:6" x14ac:dyDescent="0.2">
      <c r="A831" s="7"/>
      <c r="F831" s="5"/>
    </row>
    <row r="832" spans="1:6" x14ac:dyDescent="0.2">
      <c r="A832" s="7"/>
      <c r="F832" s="5"/>
    </row>
    <row r="833" spans="1:6" x14ac:dyDescent="0.2">
      <c r="A833" s="7"/>
      <c r="F833" s="5"/>
    </row>
    <row r="834" spans="1:6" x14ac:dyDescent="0.2">
      <c r="A834" s="7"/>
      <c r="F834" s="5"/>
    </row>
    <row r="835" spans="1:6" x14ac:dyDescent="0.2">
      <c r="A835" s="7"/>
      <c r="F835" s="5"/>
    </row>
    <row r="836" spans="1:6" x14ac:dyDescent="0.2">
      <c r="A836" s="7"/>
      <c r="F836" s="5"/>
    </row>
    <row r="837" spans="1:6" x14ac:dyDescent="0.2">
      <c r="A837" s="7"/>
      <c r="F837" s="5"/>
    </row>
    <row r="838" spans="1:6" x14ac:dyDescent="0.2">
      <c r="A838" s="7"/>
      <c r="F838" s="5"/>
    </row>
    <row r="839" spans="1:6" x14ac:dyDescent="0.2">
      <c r="A839" s="7"/>
      <c r="F839" s="5"/>
    </row>
    <row r="840" spans="1:6" x14ac:dyDescent="0.2">
      <c r="A840" s="7"/>
      <c r="F840" s="5"/>
    </row>
    <row r="841" spans="1:6" x14ac:dyDescent="0.2">
      <c r="A841" s="7"/>
      <c r="F841" s="5"/>
    </row>
    <row r="842" spans="1:6" x14ac:dyDescent="0.2">
      <c r="A842" s="7"/>
      <c r="F842" s="5"/>
    </row>
    <row r="843" spans="1:6" x14ac:dyDescent="0.2">
      <c r="A843" s="7"/>
      <c r="F843" s="5"/>
    </row>
    <row r="844" spans="1:6" x14ac:dyDescent="0.2">
      <c r="A844" s="7"/>
      <c r="F844" s="5"/>
    </row>
    <row r="845" spans="1:6" x14ac:dyDescent="0.2">
      <c r="A845" s="7"/>
      <c r="F845" s="5"/>
    </row>
    <row r="846" spans="1:6" x14ac:dyDescent="0.2">
      <c r="A846" s="7"/>
      <c r="F846" s="5"/>
    </row>
    <row r="847" spans="1:6" x14ac:dyDescent="0.2">
      <c r="A847" s="7"/>
      <c r="F847" s="5"/>
    </row>
    <row r="848" spans="1:6" x14ac:dyDescent="0.2">
      <c r="A848" s="7"/>
      <c r="F848" s="5"/>
    </row>
    <row r="849" spans="1:6" x14ac:dyDescent="0.2">
      <c r="A849" s="7"/>
      <c r="F849" s="5"/>
    </row>
    <row r="850" spans="1:6" x14ac:dyDescent="0.2">
      <c r="A850" s="7"/>
      <c r="F850" s="5"/>
    </row>
    <row r="851" spans="1:6" x14ac:dyDescent="0.2">
      <c r="A851" s="7"/>
      <c r="F851" s="5"/>
    </row>
    <row r="852" spans="1:6" x14ac:dyDescent="0.2">
      <c r="A852" s="7"/>
      <c r="F852" s="5"/>
    </row>
    <row r="853" spans="1:6" x14ac:dyDescent="0.2">
      <c r="A853" s="7"/>
      <c r="F853" s="5"/>
    </row>
    <row r="854" spans="1:6" x14ac:dyDescent="0.2">
      <c r="A854" s="7"/>
      <c r="F854" s="5"/>
    </row>
    <row r="855" spans="1:6" x14ac:dyDescent="0.2">
      <c r="A855" s="7"/>
      <c r="F855" s="5"/>
    </row>
    <row r="856" spans="1:6" x14ac:dyDescent="0.2">
      <c r="A856" s="7"/>
      <c r="F856" s="5"/>
    </row>
    <row r="857" spans="1:6" x14ac:dyDescent="0.2">
      <c r="A857" s="7"/>
      <c r="F857" s="5"/>
    </row>
    <row r="858" spans="1:6" x14ac:dyDescent="0.2">
      <c r="A858" s="7"/>
      <c r="F858" s="5"/>
    </row>
    <row r="859" spans="1:6" x14ac:dyDescent="0.2">
      <c r="A859" s="7"/>
      <c r="F859" s="5"/>
    </row>
    <row r="860" spans="1:6" x14ac:dyDescent="0.2">
      <c r="A860" s="7"/>
      <c r="F860" s="5"/>
    </row>
    <row r="861" spans="1:6" x14ac:dyDescent="0.2">
      <c r="A861" s="7"/>
      <c r="F861" s="5"/>
    </row>
    <row r="862" spans="1:6" x14ac:dyDescent="0.2">
      <c r="A862" s="7"/>
      <c r="F862" s="5"/>
    </row>
    <row r="863" spans="1:6" x14ac:dyDescent="0.2">
      <c r="A863" s="7"/>
      <c r="F863" s="5"/>
    </row>
    <row r="864" spans="1:6" x14ac:dyDescent="0.2">
      <c r="A864" s="7"/>
      <c r="F864" s="5"/>
    </row>
    <row r="865" spans="1:6" x14ac:dyDescent="0.2">
      <c r="A865" s="7"/>
      <c r="F865" s="5"/>
    </row>
    <row r="866" spans="1:6" x14ac:dyDescent="0.2">
      <c r="A866" s="7"/>
      <c r="F866" s="5"/>
    </row>
    <row r="867" spans="1:6" x14ac:dyDescent="0.2">
      <c r="A867" s="7"/>
      <c r="F867" s="5"/>
    </row>
    <row r="868" spans="1:6" x14ac:dyDescent="0.2">
      <c r="A868" s="7"/>
      <c r="F868" s="5"/>
    </row>
    <row r="869" spans="1:6" x14ac:dyDescent="0.2">
      <c r="A869" s="7"/>
      <c r="F869" s="5"/>
    </row>
    <row r="870" spans="1:6" x14ac:dyDescent="0.2">
      <c r="A870" s="7"/>
      <c r="F870" s="5"/>
    </row>
    <row r="871" spans="1:6" x14ac:dyDescent="0.2">
      <c r="A871" s="7"/>
      <c r="F871" s="5"/>
    </row>
    <row r="872" spans="1:6" x14ac:dyDescent="0.2">
      <c r="A872" s="7"/>
      <c r="F872" s="5"/>
    </row>
    <row r="873" spans="1:6" x14ac:dyDescent="0.2">
      <c r="A873" s="7"/>
      <c r="F873" s="5"/>
    </row>
    <row r="874" spans="1:6" x14ac:dyDescent="0.2">
      <c r="A874" s="7"/>
      <c r="F874" s="5"/>
    </row>
    <row r="875" spans="1:6" x14ac:dyDescent="0.2">
      <c r="A875" s="7"/>
      <c r="F875" s="5"/>
    </row>
    <row r="876" spans="1:6" x14ac:dyDescent="0.2">
      <c r="A876" s="7"/>
      <c r="F876" s="5"/>
    </row>
    <row r="877" spans="1:6" x14ac:dyDescent="0.2">
      <c r="A877" s="7"/>
      <c r="F877" s="5"/>
    </row>
    <row r="878" spans="1:6" x14ac:dyDescent="0.2">
      <c r="A878" s="7"/>
      <c r="F878" s="5"/>
    </row>
    <row r="879" spans="1:6" x14ac:dyDescent="0.2">
      <c r="A879" s="7"/>
      <c r="F879" s="5"/>
    </row>
    <row r="880" spans="1:6" x14ac:dyDescent="0.2">
      <c r="A880" s="7"/>
      <c r="F880" s="5"/>
    </row>
    <row r="881" spans="1:6" x14ac:dyDescent="0.2">
      <c r="A881" s="7"/>
      <c r="F881" s="5"/>
    </row>
    <row r="882" spans="1:6" x14ac:dyDescent="0.2">
      <c r="A882" s="7"/>
      <c r="F882" s="5"/>
    </row>
    <row r="883" spans="1:6" x14ac:dyDescent="0.2">
      <c r="A883" s="7"/>
      <c r="F883" s="5"/>
    </row>
    <row r="884" spans="1:6" x14ac:dyDescent="0.2">
      <c r="A884" s="7"/>
      <c r="F884" s="5"/>
    </row>
    <row r="885" spans="1:6" x14ac:dyDescent="0.2">
      <c r="A885" s="7"/>
      <c r="F885" s="5"/>
    </row>
    <row r="886" spans="1:6" x14ac:dyDescent="0.2">
      <c r="A886" s="7"/>
      <c r="F886" s="5"/>
    </row>
    <row r="887" spans="1:6" x14ac:dyDescent="0.2">
      <c r="A887" s="7"/>
      <c r="F887" s="5"/>
    </row>
    <row r="888" spans="1:6" x14ac:dyDescent="0.2">
      <c r="A888" s="7"/>
      <c r="F888" s="5"/>
    </row>
    <row r="889" spans="1:6" x14ac:dyDescent="0.2">
      <c r="A889" s="7"/>
      <c r="F889" s="5"/>
    </row>
    <row r="890" spans="1:6" x14ac:dyDescent="0.2">
      <c r="A890" s="7"/>
      <c r="F890" s="5"/>
    </row>
    <row r="891" spans="1:6" x14ac:dyDescent="0.2">
      <c r="A891" s="7"/>
      <c r="F891" s="5"/>
    </row>
    <row r="892" spans="1:6" x14ac:dyDescent="0.2">
      <c r="A892" s="7"/>
      <c r="F892" s="5"/>
    </row>
    <row r="893" spans="1:6" x14ac:dyDescent="0.2">
      <c r="A893" s="7"/>
      <c r="F893" s="5"/>
    </row>
    <row r="894" spans="1:6" x14ac:dyDescent="0.2">
      <c r="A894" s="7"/>
      <c r="F894" s="5"/>
    </row>
    <row r="895" spans="1:6" x14ac:dyDescent="0.2">
      <c r="A895" s="7"/>
      <c r="F895" s="5"/>
    </row>
    <row r="896" spans="1:6" x14ac:dyDescent="0.2">
      <c r="A896" s="7"/>
      <c r="F896" s="5"/>
    </row>
    <row r="897" spans="1:6" x14ac:dyDescent="0.2">
      <c r="A897" s="7"/>
      <c r="F897" s="5"/>
    </row>
    <row r="898" spans="1:6" x14ac:dyDescent="0.2">
      <c r="A898" s="7"/>
      <c r="F898" s="5"/>
    </row>
    <row r="899" spans="1:6" x14ac:dyDescent="0.2">
      <c r="A899" s="7"/>
      <c r="F899" s="5"/>
    </row>
    <row r="900" spans="1:6" x14ac:dyDescent="0.2">
      <c r="A900" s="7"/>
      <c r="F900" s="5"/>
    </row>
    <row r="901" spans="1:6" x14ac:dyDescent="0.2">
      <c r="A901" s="7"/>
      <c r="F901" s="5"/>
    </row>
    <row r="902" spans="1:6" x14ac:dyDescent="0.2">
      <c r="A902" s="7"/>
      <c r="F902" s="5"/>
    </row>
    <row r="903" spans="1:6" x14ac:dyDescent="0.2">
      <c r="A903" s="7"/>
      <c r="F903" s="5"/>
    </row>
    <row r="904" spans="1:6" x14ac:dyDescent="0.2">
      <c r="A904" s="7"/>
      <c r="F904" s="5"/>
    </row>
    <row r="905" spans="1:6" x14ac:dyDescent="0.2">
      <c r="A905" s="7"/>
      <c r="F905" s="5"/>
    </row>
    <row r="906" spans="1:6" x14ac:dyDescent="0.2">
      <c r="A906" s="7"/>
      <c r="F906" s="5"/>
    </row>
    <row r="907" spans="1:6" x14ac:dyDescent="0.2">
      <c r="A907" s="7"/>
      <c r="F907" s="5"/>
    </row>
    <row r="908" spans="1:6" x14ac:dyDescent="0.2">
      <c r="A908" s="7"/>
      <c r="F908" s="5"/>
    </row>
    <row r="909" spans="1:6" x14ac:dyDescent="0.2">
      <c r="A909" s="7"/>
      <c r="F909" s="5"/>
    </row>
    <row r="910" spans="1:6" x14ac:dyDescent="0.2">
      <c r="A910" s="7"/>
      <c r="F910" s="5"/>
    </row>
    <row r="911" spans="1:6" x14ac:dyDescent="0.2">
      <c r="A911" s="7"/>
      <c r="F911" s="5"/>
    </row>
    <row r="912" spans="1:6" x14ac:dyDescent="0.2">
      <c r="A912" s="7"/>
      <c r="F912" s="5"/>
    </row>
    <row r="913" spans="1:6" x14ac:dyDescent="0.2">
      <c r="A913" s="7"/>
      <c r="F913" s="5"/>
    </row>
    <row r="914" spans="1:6" x14ac:dyDescent="0.2">
      <c r="A914" s="7"/>
      <c r="F914" s="5"/>
    </row>
    <row r="915" spans="1:6" x14ac:dyDescent="0.2">
      <c r="A915" s="7"/>
      <c r="F915" s="5"/>
    </row>
    <row r="916" spans="1:6" x14ac:dyDescent="0.2">
      <c r="A916" s="7"/>
      <c r="F916" s="5"/>
    </row>
    <row r="917" spans="1:6" x14ac:dyDescent="0.2">
      <c r="A917" s="7"/>
      <c r="F917" s="5"/>
    </row>
    <row r="918" spans="1:6" x14ac:dyDescent="0.2">
      <c r="A918" s="7"/>
      <c r="F918" s="5"/>
    </row>
    <row r="919" spans="1:6" x14ac:dyDescent="0.2">
      <c r="A919" s="7"/>
      <c r="F919" s="5"/>
    </row>
    <row r="920" spans="1:6" x14ac:dyDescent="0.2">
      <c r="A920" s="7"/>
      <c r="F920" s="5"/>
    </row>
    <row r="921" spans="1:6" x14ac:dyDescent="0.2">
      <c r="A921" s="7"/>
      <c r="F921" s="5"/>
    </row>
    <row r="922" spans="1:6" x14ac:dyDescent="0.2">
      <c r="A922" s="7"/>
      <c r="F922" s="5"/>
    </row>
    <row r="923" spans="1:6" x14ac:dyDescent="0.2">
      <c r="A923" s="7"/>
      <c r="F923" s="5"/>
    </row>
    <row r="924" spans="1:6" x14ac:dyDescent="0.2">
      <c r="A924" s="7"/>
      <c r="F924" s="5"/>
    </row>
    <row r="925" spans="1:6" x14ac:dyDescent="0.2">
      <c r="A925" s="7"/>
      <c r="F925" s="5"/>
    </row>
    <row r="926" spans="1:6" x14ac:dyDescent="0.2">
      <c r="A926" s="7"/>
      <c r="F926" s="5"/>
    </row>
    <row r="927" spans="1:6" x14ac:dyDescent="0.2">
      <c r="A927" s="7"/>
      <c r="F927" s="5"/>
    </row>
    <row r="928" spans="1:6" x14ac:dyDescent="0.2">
      <c r="A928" s="7"/>
      <c r="F928" s="5"/>
    </row>
    <row r="929" spans="1:6" x14ac:dyDescent="0.2">
      <c r="A929" s="7"/>
      <c r="F929" s="5"/>
    </row>
    <row r="930" spans="1:6" x14ac:dyDescent="0.2">
      <c r="A930" s="7"/>
      <c r="F930" s="5"/>
    </row>
    <row r="931" spans="1:6" x14ac:dyDescent="0.2">
      <c r="A931" s="7"/>
      <c r="F931" s="5"/>
    </row>
    <row r="932" spans="1:6" x14ac:dyDescent="0.2">
      <c r="A932" s="7"/>
      <c r="F932" s="5"/>
    </row>
    <row r="933" spans="1:6" x14ac:dyDescent="0.2">
      <c r="A933" s="7"/>
      <c r="F933" s="5"/>
    </row>
    <row r="934" spans="1:6" x14ac:dyDescent="0.2">
      <c r="A934" s="7"/>
      <c r="F934" s="5"/>
    </row>
    <row r="935" spans="1:6" x14ac:dyDescent="0.2">
      <c r="A935" s="7"/>
      <c r="F935" s="5"/>
    </row>
    <row r="936" spans="1:6" x14ac:dyDescent="0.2">
      <c r="A936" s="7"/>
      <c r="F936" s="5"/>
    </row>
    <row r="937" spans="1:6" x14ac:dyDescent="0.2">
      <c r="A937" s="7"/>
      <c r="F937" s="5"/>
    </row>
    <row r="938" spans="1:6" x14ac:dyDescent="0.2">
      <c r="A938" s="7"/>
      <c r="F938" s="5"/>
    </row>
    <row r="939" spans="1:6" x14ac:dyDescent="0.2">
      <c r="A939" s="7"/>
      <c r="F939" s="5"/>
    </row>
    <row r="940" spans="1:6" x14ac:dyDescent="0.2">
      <c r="A940" s="7"/>
      <c r="F940" s="5"/>
    </row>
    <row r="941" spans="1:6" x14ac:dyDescent="0.2">
      <c r="A941" s="7"/>
      <c r="F941" s="5"/>
    </row>
    <row r="942" spans="1:6" x14ac:dyDescent="0.2">
      <c r="A942" s="7"/>
      <c r="F942" s="5"/>
    </row>
    <row r="943" spans="1:6" x14ac:dyDescent="0.2">
      <c r="A943" s="7"/>
      <c r="F943" s="5"/>
    </row>
    <row r="944" spans="1:6" x14ac:dyDescent="0.2">
      <c r="A944" s="7"/>
      <c r="F944" s="5"/>
    </row>
    <row r="945" spans="1:6" x14ac:dyDescent="0.2">
      <c r="A945" s="7"/>
      <c r="F945" s="5"/>
    </row>
    <row r="946" spans="1:6" x14ac:dyDescent="0.2">
      <c r="A946" s="7"/>
      <c r="F946" s="5"/>
    </row>
    <row r="947" spans="1:6" x14ac:dyDescent="0.2">
      <c r="A947" s="7"/>
      <c r="F947" s="5"/>
    </row>
    <row r="948" spans="1:6" x14ac:dyDescent="0.2">
      <c r="A948" s="7"/>
      <c r="F948" s="5"/>
    </row>
    <row r="949" spans="1:6" x14ac:dyDescent="0.2">
      <c r="A949" s="7"/>
      <c r="F949" s="5"/>
    </row>
    <row r="950" spans="1:6" x14ac:dyDescent="0.2">
      <c r="A950" s="7"/>
      <c r="F950" s="5"/>
    </row>
    <row r="951" spans="1:6" x14ac:dyDescent="0.2">
      <c r="A951" s="7"/>
      <c r="F951" s="5"/>
    </row>
    <row r="952" spans="1:6" x14ac:dyDescent="0.2">
      <c r="A952" s="7"/>
      <c r="F952" s="5"/>
    </row>
    <row r="953" spans="1:6" x14ac:dyDescent="0.2">
      <c r="A953" s="7"/>
      <c r="F953" s="5"/>
    </row>
    <row r="954" spans="1:6" x14ac:dyDescent="0.2">
      <c r="A954" s="7"/>
      <c r="F954" s="5"/>
    </row>
    <row r="955" spans="1:6" x14ac:dyDescent="0.2">
      <c r="A955" s="7"/>
      <c r="F955" s="5"/>
    </row>
    <row r="956" spans="1:6" x14ac:dyDescent="0.2">
      <c r="A956" s="7"/>
      <c r="F956" s="5"/>
    </row>
    <row r="957" spans="1:6" x14ac:dyDescent="0.2">
      <c r="A957" s="7"/>
      <c r="F957" s="5"/>
    </row>
    <row r="958" spans="1:6" x14ac:dyDescent="0.2">
      <c r="A958" s="7"/>
      <c r="F958" s="5"/>
    </row>
    <row r="959" spans="1:6" x14ac:dyDescent="0.2">
      <c r="A959" s="7"/>
      <c r="F959" s="5"/>
    </row>
    <row r="960" spans="1:6" x14ac:dyDescent="0.2">
      <c r="A960" s="7"/>
      <c r="F960" s="5"/>
    </row>
    <row r="961" spans="1:6" x14ac:dyDescent="0.2">
      <c r="A961" s="7"/>
      <c r="F961" s="5"/>
    </row>
    <row r="962" spans="1:6" x14ac:dyDescent="0.2">
      <c r="A962" s="7"/>
      <c r="F962" s="5"/>
    </row>
    <row r="963" spans="1:6" x14ac:dyDescent="0.2">
      <c r="A963" s="7"/>
      <c r="F963" s="5"/>
    </row>
    <row r="964" spans="1:6" x14ac:dyDescent="0.2">
      <c r="A964" s="7"/>
      <c r="F964" s="5"/>
    </row>
    <row r="965" spans="1:6" x14ac:dyDescent="0.2">
      <c r="A965" s="7"/>
      <c r="F965" s="5"/>
    </row>
    <row r="966" spans="1:6" x14ac:dyDescent="0.2">
      <c r="A966" s="7"/>
      <c r="F966" s="5"/>
    </row>
    <row r="967" spans="1:6" x14ac:dyDescent="0.2">
      <c r="A967" s="7"/>
      <c r="F967" s="5"/>
    </row>
    <row r="968" spans="1:6" x14ac:dyDescent="0.2">
      <c r="A968" s="7"/>
      <c r="F968" s="5"/>
    </row>
    <row r="969" spans="1:6" x14ac:dyDescent="0.2">
      <c r="A969" s="7"/>
      <c r="F969" s="5"/>
    </row>
    <row r="970" spans="1:6" x14ac:dyDescent="0.2">
      <c r="A970" s="7"/>
      <c r="F970" s="5"/>
    </row>
    <row r="971" spans="1:6" x14ac:dyDescent="0.2">
      <c r="A971" s="7"/>
      <c r="F971" s="5"/>
    </row>
    <row r="972" spans="1:6" x14ac:dyDescent="0.2">
      <c r="A972" s="7"/>
      <c r="F972" s="5"/>
    </row>
    <row r="973" spans="1:6" x14ac:dyDescent="0.2">
      <c r="A973" s="7"/>
      <c r="F973" s="5"/>
    </row>
    <row r="974" spans="1:6" x14ac:dyDescent="0.2">
      <c r="A974" s="7"/>
      <c r="F974" s="5"/>
    </row>
    <row r="975" spans="1:6" x14ac:dyDescent="0.2">
      <c r="A975" s="7"/>
      <c r="F975" s="5"/>
    </row>
    <row r="976" spans="1:6" x14ac:dyDescent="0.2">
      <c r="A976" s="7"/>
      <c r="F976" s="5"/>
    </row>
    <row r="977" spans="1:6" x14ac:dyDescent="0.2">
      <c r="A977" s="7"/>
      <c r="F977" s="5"/>
    </row>
    <row r="978" spans="1:6" x14ac:dyDescent="0.2">
      <c r="A978" s="7"/>
      <c r="F978" s="5"/>
    </row>
    <row r="979" spans="1:6" x14ac:dyDescent="0.2">
      <c r="A979" s="7"/>
      <c r="F979" s="5"/>
    </row>
    <row r="980" spans="1:6" x14ac:dyDescent="0.2">
      <c r="A980" s="7"/>
      <c r="F980" s="5"/>
    </row>
    <row r="981" spans="1:6" x14ac:dyDescent="0.2">
      <c r="A981" s="7"/>
      <c r="F981" s="5"/>
    </row>
    <row r="982" spans="1:6" x14ac:dyDescent="0.2">
      <c r="A982" s="7"/>
      <c r="F982" s="5"/>
    </row>
    <row r="983" spans="1:6" x14ac:dyDescent="0.2">
      <c r="A983" s="7"/>
      <c r="F983" s="5"/>
    </row>
    <row r="984" spans="1:6" x14ac:dyDescent="0.2">
      <c r="A984" s="7"/>
      <c r="F984" s="5"/>
    </row>
    <row r="985" spans="1:6" x14ac:dyDescent="0.2">
      <c r="A985" s="7"/>
      <c r="F985" s="5"/>
    </row>
    <row r="986" spans="1:6" x14ac:dyDescent="0.2">
      <c r="A986" s="7"/>
      <c r="F986" s="5"/>
    </row>
    <row r="987" spans="1:6" x14ac:dyDescent="0.2">
      <c r="A987" s="7"/>
      <c r="F987" s="5"/>
    </row>
    <row r="988" spans="1:6" x14ac:dyDescent="0.2">
      <c r="A988" s="7"/>
      <c r="F988" s="5"/>
    </row>
    <row r="989" spans="1:6" x14ac:dyDescent="0.2">
      <c r="A989" s="7"/>
      <c r="F989" s="5"/>
    </row>
    <row r="990" spans="1:6" x14ac:dyDescent="0.2">
      <c r="A990" s="7"/>
      <c r="F990" s="5"/>
    </row>
    <row r="991" spans="1:6" x14ac:dyDescent="0.2">
      <c r="A991" s="7"/>
      <c r="F991" s="5"/>
    </row>
    <row r="992" spans="1:6" x14ac:dyDescent="0.2">
      <c r="A992" s="7"/>
      <c r="F992" s="5"/>
    </row>
    <row r="993" spans="1:6" x14ac:dyDescent="0.2">
      <c r="A993" s="7"/>
      <c r="F993" s="5"/>
    </row>
    <row r="994" spans="1:6" x14ac:dyDescent="0.2">
      <c r="A994" s="7"/>
      <c r="F994" s="5"/>
    </row>
    <row r="995" spans="1:6" x14ac:dyDescent="0.2">
      <c r="A995" s="7"/>
      <c r="F995" s="5"/>
    </row>
    <row r="996" spans="1:6" x14ac:dyDescent="0.2">
      <c r="A996" s="7"/>
      <c r="F996" s="5"/>
    </row>
    <row r="997" spans="1:6" x14ac:dyDescent="0.2">
      <c r="A997" s="7"/>
      <c r="F997" s="5"/>
    </row>
    <row r="998" spans="1:6" x14ac:dyDescent="0.2">
      <c r="A998" s="7"/>
      <c r="F998" s="5"/>
    </row>
    <row r="999" spans="1:6" x14ac:dyDescent="0.2">
      <c r="A999" s="7"/>
      <c r="F999" s="5"/>
    </row>
    <row r="1000" spans="1:6" x14ac:dyDescent="0.2">
      <c r="A1000" s="7"/>
      <c r="F1000" s="5"/>
    </row>
    <row r="1001" spans="1:6" x14ac:dyDescent="0.2">
      <c r="A1001" s="7"/>
      <c r="F1001" s="5"/>
    </row>
    <row r="1002" spans="1:6" x14ac:dyDescent="0.2">
      <c r="A1002" s="7"/>
      <c r="F1002" s="5"/>
    </row>
    <row r="1003" spans="1:6" x14ac:dyDescent="0.2">
      <c r="A1003" s="7"/>
      <c r="F1003" s="5"/>
    </row>
    <row r="1004" spans="1:6" x14ac:dyDescent="0.2">
      <c r="A1004" s="7"/>
      <c r="F1004" s="5"/>
    </row>
    <row r="1005" spans="1:6" x14ac:dyDescent="0.2">
      <c r="A1005" s="7"/>
      <c r="F1005" s="5"/>
    </row>
    <row r="1006" spans="1:6" x14ac:dyDescent="0.2">
      <c r="A1006" s="7"/>
      <c r="F1006" s="5"/>
    </row>
    <row r="1007" spans="1:6" x14ac:dyDescent="0.2">
      <c r="A1007" s="7"/>
      <c r="F1007" s="5"/>
    </row>
    <row r="1008" spans="1:6" x14ac:dyDescent="0.2">
      <c r="A1008" s="7"/>
      <c r="F1008" s="5"/>
    </row>
    <row r="1009" spans="1:6" x14ac:dyDescent="0.2">
      <c r="A1009" s="7"/>
      <c r="F1009" s="5"/>
    </row>
    <row r="1010" spans="1:6" x14ac:dyDescent="0.2">
      <c r="A1010" s="7"/>
      <c r="F1010" s="5"/>
    </row>
    <row r="1011" spans="1:6" x14ac:dyDescent="0.2">
      <c r="A1011" s="7"/>
      <c r="F1011" s="5"/>
    </row>
    <row r="1012" spans="1:6" x14ac:dyDescent="0.2">
      <c r="A1012" s="7"/>
      <c r="F1012" s="5"/>
    </row>
    <row r="1013" spans="1:6" x14ac:dyDescent="0.2">
      <c r="A1013" s="7"/>
      <c r="F1013" s="5"/>
    </row>
    <row r="1014" spans="1:6" x14ac:dyDescent="0.2">
      <c r="A1014" s="7"/>
      <c r="F1014" s="5"/>
    </row>
    <row r="1015" spans="1:6" x14ac:dyDescent="0.2">
      <c r="A1015" s="7"/>
      <c r="F1015" s="5"/>
    </row>
    <row r="1016" spans="1:6" x14ac:dyDescent="0.2">
      <c r="A1016" s="7"/>
      <c r="F1016" s="5"/>
    </row>
    <row r="1017" spans="1:6" x14ac:dyDescent="0.2">
      <c r="A1017" s="7"/>
      <c r="F1017" s="5"/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7"/>
  <sheetViews>
    <sheetView zoomScale="120" zoomScaleNormal="120" workbookViewId="0">
      <pane xSplit="3" topLeftCell="D1" activePane="topRight" state="frozen"/>
      <selection pane="topRight" activeCell="A4" sqref="A4"/>
    </sheetView>
  </sheetViews>
  <sheetFormatPr baseColWidth="10" defaultColWidth="9.140625" defaultRowHeight="12.75" x14ac:dyDescent="0.2"/>
  <cols>
    <col min="1" max="1" width="6.28515625" style="5"/>
    <col min="2" max="2" width="34" style="5"/>
    <col min="3" max="3" width="6.28515625" style="5"/>
    <col min="4" max="4" width="6.5703125" style="5"/>
    <col min="5" max="5" width="15.28515625" style="5"/>
    <col min="6" max="1025" width="6.28515625" style="5"/>
  </cols>
  <sheetData>
    <row r="1" spans="1:34" ht="12.75" customHeight="1" x14ac:dyDescent="0.2">
      <c r="A1" s="5" t="s">
        <v>21</v>
      </c>
      <c r="B1" s="5" t="s">
        <v>22</v>
      </c>
      <c r="C1" s="5" t="s">
        <v>23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12.75" customHeight="1" x14ac:dyDescent="0.2">
      <c r="A2" s="5">
        <v>1</v>
      </c>
      <c r="B2" s="5" t="s">
        <v>24</v>
      </c>
      <c r="C2" s="5">
        <v>8.9499999999999993</v>
      </c>
    </row>
    <row r="3" spans="1:34" ht="12.75" customHeight="1" x14ac:dyDescent="0.2">
      <c r="A3" s="5">
        <v>2</v>
      </c>
      <c r="B3" s="5" t="s">
        <v>25</v>
      </c>
      <c r="C3" s="5">
        <v>15.95</v>
      </c>
    </row>
    <row r="4" spans="1:34" ht="12.75" customHeight="1" x14ac:dyDescent="0.2">
      <c r="A4" s="5">
        <v>3</v>
      </c>
      <c r="B4" s="5" t="s">
        <v>26</v>
      </c>
      <c r="C4" s="5">
        <v>21.95</v>
      </c>
    </row>
    <row r="5" spans="1:34" x14ac:dyDescent="0.2">
      <c r="A5"/>
      <c r="B5"/>
      <c r="C5"/>
    </row>
    <row r="6" spans="1:34" ht="15" customHeight="1" x14ac:dyDescent="0.2">
      <c r="A6" s="5">
        <v>5</v>
      </c>
      <c r="B6" s="5" t="s">
        <v>27</v>
      </c>
      <c r="C6" s="5">
        <v>4.95</v>
      </c>
    </row>
    <row r="7" spans="1:34" ht="15" customHeight="1" x14ac:dyDescent="0.2">
      <c r="A7" s="5">
        <v>6</v>
      </c>
      <c r="B7" s="5" t="s">
        <v>28</v>
      </c>
      <c r="C7" s="5">
        <v>4.95</v>
      </c>
    </row>
    <row r="8" spans="1:34" ht="15" customHeight="1" x14ac:dyDescent="0.2">
      <c r="A8" s="5">
        <v>7</v>
      </c>
      <c r="B8" s="5" t="s">
        <v>29</v>
      </c>
      <c r="C8" s="5">
        <v>4.95</v>
      </c>
    </row>
    <row r="9" spans="1:34" ht="15" customHeight="1" x14ac:dyDescent="0.2">
      <c r="A9" s="5">
        <v>8</v>
      </c>
      <c r="B9" s="5" t="s">
        <v>30</v>
      </c>
      <c r="C9" s="5">
        <v>4.95</v>
      </c>
    </row>
    <row r="10" spans="1:34" x14ac:dyDescent="0.2">
      <c r="A10"/>
      <c r="B10"/>
      <c r="C10"/>
    </row>
    <row r="11" spans="1:34" ht="15" customHeight="1" x14ac:dyDescent="0.2">
      <c r="A11" s="5">
        <v>10</v>
      </c>
      <c r="B11" s="5" t="s">
        <v>31</v>
      </c>
      <c r="C11" s="5">
        <v>9.9499999999999993</v>
      </c>
    </row>
    <row r="12" spans="1:34" ht="15" customHeight="1" x14ac:dyDescent="0.2">
      <c r="A12" s="5">
        <v>11</v>
      </c>
      <c r="B12" s="5" t="s">
        <v>32</v>
      </c>
      <c r="C12" s="5">
        <v>9.9499999999999993</v>
      </c>
    </row>
    <row r="13" spans="1:34" ht="15" customHeight="1" x14ac:dyDescent="0.2">
      <c r="A13" s="5">
        <v>12</v>
      </c>
      <c r="B13" s="5" t="s">
        <v>33</v>
      </c>
      <c r="C13" s="5">
        <v>9.9499999999999993</v>
      </c>
    </row>
    <row r="14" spans="1:34" ht="15" customHeight="1" x14ac:dyDescent="0.2">
      <c r="A14" s="5">
        <v>13</v>
      </c>
      <c r="B14" s="5" t="s">
        <v>34</v>
      </c>
      <c r="C14" s="5">
        <v>9.9499999999999993</v>
      </c>
    </row>
    <row r="15" spans="1:34" x14ac:dyDescent="0.2">
      <c r="A15"/>
      <c r="B15"/>
      <c r="C15"/>
    </row>
    <row r="16" spans="1:34" ht="15" customHeight="1" x14ac:dyDescent="0.2">
      <c r="A16" s="5">
        <v>15</v>
      </c>
      <c r="B16" s="5" t="s">
        <v>35</v>
      </c>
      <c r="C16" s="5">
        <v>7.95</v>
      </c>
    </row>
    <row r="17" spans="1:3" ht="15" customHeight="1" x14ac:dyDescent="0.2">
      <c r="A17" s="5">
        <v>16</v>
      </c>
      <c r="B17" s="5" t="s">
        <v>36</v>
      </c>
      <c r="C17" s="5">
        <v>7.95</v>
      </c>
    </row>
    <row r="18" spans="1:3" ht="15" customHeight="1" x14ac:dyDescent="0.2">
      <c r="A18" s="5">
        <v>17</v>
      </c>
      <c r="B18" s="5" t="s">
        <v>37</v>
      </c>
      <c r="C18" s="5">
        <v>7.95</v>
      </c>
    </row>
    <row r="19" spans="1:3" ht="15" customHeight="1" x14ac:dyDescent="0.2">
      <c r="A19" s="5">
        <v>18</v>
      </c>
      <c r="B19" s="5" t="s">
        <v>38</v>
      </c>
      <c r="C19" s="5">
        <v>7.95</v>
      </c>
    </row>
    <row r="20" spans="1:3" x14ac:dyDescent="0.2">
      <c r="A20"/>
      <c r="B20"/>
      <c r="C20"/>
    </row>
    <row r="21" spans="1:3" ht="15" customHeight="1" x14ac:dyDescent="0.2">
      <c r="A21" s="5">
        <v>20</v>
      </c>
      <c r="B21" s="5" t="s">
        <v>39</v>
      </c>
      <c r="C21" s="5">
        <v>11.95</v>
      </c>
    </row>
    <row r="22" spans="1:3" ht="15" customHeight="1" x14ac:dyDescent="0.2">
      <c r="A22" s="5">
        <v>21</v>
      </c>
      <c r="B22" s="5" t="s">
        <v>40</v>
      </c>
      <c r="C22" s="5">
        <v>11.95</v>
      </c>
    </row>
    <row r="23" spans="1:3" ht="15" customHeight="1" x14ac:dyDescent="0.2">
      <c r="A23" s="5">
        <v>22</v>
      </c>
      <c r="B23" s="5" t="s">
        <v>41</v>
      </c>
      <c r="C23" s="5">
        <v>11.95</v>
      </c>
    </row>
    <row r="24" spans="1:3" ht="15" customHeight="1" x14ac:dyDescent="0.2">
      <c r="A24" s="5">
        <v>23</v>
      </c>
      <c r="B24" s="5" t="s">
        <v>42</v>
      </c>
      <c r="C24" s="5">
        <v>11.95</v>
      </c>
    </row>
    <row r="25" spans="1:3" x14ac:dyDescent="0.2">
      <c r="A25"/>
      <c r="B25"/>
      <c r="C25"/>
    </row>
    <row r="26" spans="1:3" ht="15" customHeight="1" x14ac:dyDescent="0.2">
      <c r="A26" s="5">
        <v>25</v>
      </c>
      <c r="B26" s="5" t="s">
        <v>43</v>
      </c>
      <c r="C26" s="5">
        <v>6.95</v>
      </c>
    </row>
    <row r="27" spans="1:3" ht="15" customHeight="1" x14ac:dyDescent="0.2">
      <c r="A27" s="5">
        <v>26</v>
      </c>
      <c r="B27" s="5" t="s">
        <v>44</v>
      </c>
      <c r="C27" s="5">
        <v>6.95</v>
      </c>
    </row>
    <row r="28" spans="1:3" ht="15" customHeight="1" x14ac:dyDescent="0.2">
      <c r="A28" s="5">
        <v>27</v>
      </c>
      <c r="B28" s="5" t="s">
        <v>45</v>
      </c>
      <c r="C28" s="5">
        <v>6.95</v>
      </c>
    </row>
    <row r="29" spans="1:3" ht="15" customHeight="1" x14ac:dyDescent="0.2">
      <c r="A29" s="5">
        <v>28</v>
      </c>
      <c r="B29" s="5" t="s">
        <v>46</v>
      </c>
      <c r="C29" s="5">
        <v>6.95</v>
      </c>
    </row>
    <row r="30" spans="1:3" x14ac:dyDescent="0.2">
      <c r="A30"/>
      <c r="B30"/>
      <c r="C30"/>
    </row>
    <row r="31" spans="1:3" ht="15" customHeight="1" x14ac:dyDescent="0.2">
      <c r="A31" s="5">
        <v>30</v>
      </c>
      <c r="B31" s="5" t="s">
        <v>47</v>
      </c>
      <c r="C31" s="5">
        <v>9.9499999999999993</v>
      </c>
    </row>
    <row r="32" spans="1:3" ht="15" customHeight="1" x14ac:dyDescent="0.2">
      <c r="A32" s="5">
        <v>31</v>
      </c>
      <c r="B32" s="5" t="s">
        <v>48</v>
      </c>
      <c r="C32" s="5">
        <v>9.9499999999999993</v>
      </c>
    </row>
    <row r="33" spans="1:3" x14ac:dyDescent="0.2">
      <c r="A33"/>
      <c r="B33"/>
      <c r="C33"/>
    </row>
    <row r="34" spans="1:3" ht="15" customHeight="1" x14ac:dyDescent="0.2">
      <c r="A34" s="5">
        <v>33</v>
      </c>
      <c r="B34" s="5" t="s">
        <v>49</v>
      </c>
      <c r="C34" s="5">
        <v>9.9499999999999993</v>
      </c>
    </row>
    <row r="35" spans="1:3" ht="15" customHeight="1" x14ac:dyDescent="0.2">
      <c r="A35" s="5">
        <v>34</v>
      </c>
      <c r="B35" s="5" t="s">
        <v>50</v>
      </c>
      <c r="C35" s="5">
        <v>9.9499999999999993</v>
      </c>
    </row>
    <row r="36" spans="1:3" x14ac:dyDescent="0.2">
      <c r="A36"/>
      <c r="B36"/>
      <c r="C36"/>
    </row>
    <row r="37" spans="1:3" ht="15" customHeight="1" x14ac:dyDescent="0.2">
      <c r="A37" s="5">
        <v>36</v>
      </c>
      <c r="B37" s="5" t="s">
        <v>51</v>
      </c>
      <c r="C37" s="5">
        <v>15.95</v>
      </c>
    </row>
    <row r="38" spans="1:3" ht="15" customHeight="1" x14ac:dyDescent="0.2">
      <c r="A38" s="5">
        <v>37</v>
      </c>
      <c r="B38" s="5" t="s">
        <v>52</v>
      </c>
      <c r="C38" s="5">
        <v>15.95</v>
      </c>
    </row>
    <row r="39" spans="1:3" ht="15" customHeight="1" x14ac:dyDescent="0.2">
      <c r="A39" s="5">
        <v>38</v>
      </c>
      <c r="B39" s="5" t="s">
        <v>53</v>
      </c>
      <c r="C39" s="5">
        <v>15.95</v>
      </c>
    </row>
    <row r="40" spans="1:3" x14ac:dyDescent="0.2">
      <c r="A40"/>
      <c r="B40"/>
      <c r="C40"/>
    </row>
    <row r="41" spans="1:3" ht="15" customHeight="1" x14ac:dyDescent="0.2">
      <c r="A41" s="5">
        <v>40</v>
      </c>
      <c r="B41" s="5" t="s">
        <v>54</v>
      </c>
      <c r="C41" s="5">
        <v>15.95</v>
      </c>
    </row>
    <row r="42" spans="1:3" ht="15" customHeight="1" x14ac:dyDescent="0.2">
      <c r="A42" s="5">
        <v>41</v>
      </c>
      <c r="B42" s="5" t="s">
        <v>55</v>
      </c>
      <c r="C42" s="5">
        <v>15.95</v>
      </c>
    </row>
    <row r="43" spans="1:3" ht="15" customHeight="1" x14ac:dyDescent="0.2">
      <c r="A43" s="5">
        <v>42</v>
      </c>
      <c r="B43" s="5" t="s">
        <v>56</v>
      </c>
      <c r="C43" s="5">
        <v>15.95</v>
      </c>
    </row>
    <row r="44" spans="1:3" x14ac:dyDescent="0.2">
      <c r="A44"/>
      <c r="B44"/>
      <c r="C44"/>
    </row>
    <row r="45" spans="1:3" ht="15" customHeight="1" x14ac:dyDescent="0.2">
      <c r="A45" s="5">
        <v>44</v>
      </c>
      <c r="B45" s="5" t="s">
        <v>57</v>
      </c>
      <c r="C45" s="5">
        <v>21.95</v>
      </c>
    </row>
    <row r="46" spans="1:3" ht="15" customHeight="1" x14ac:dyDescent="0.2">
      <c r="A46" s="5">
        <v>45</v>
      </c>
      <c r="B46" s="5" t="s">
        <v>58</v>
      </c>
      <c r="C46" s="5">
        <v>21.95</v>
      </c>
    </row>
    <row r="47" spans="1:3" ht="15" customHeight="1" x14ac:dyDescent="0.2">
      <c r="A47" s="5">
        <v>46</v>
      </c>
      <c r="B47" s="5" t="s">
        <v>59</v>
      </c>
      <c r="C47" s="5">
        <v>21.95</v>
      </c>
    </row>
    <row r="48" spans="1:3" x14ac:dyDescent="0.2">
      <c r="A48"/>
      <c r="B48"/>
      <c r="C48"/>
    </row>
    <row r="49" spans="1:3" ht="15" customHeight="1" x14ac:dyDescent="0.2">
      <c r="A49" s="5">
        <v>48</v>
      </c>
      <c r="B49" s="5" t="s">
        <v>60</v>
      </c>
      <c r="C49" s="5">
        <v>21.95</v>
      </c>
    </row>
    <row r="50" spans="1:3" ht="15" customHeight="1" x14ac:dyDescent="0.2">
      <c r="A50" s="5">
        <v>49</v>
      </c>
      <c r="B50" s="5" t="s">
        <v>61</v>
      </c>
      <c r="C50" s="5">
        <v>21.95</v>
      </c>
    </row>
    <row r="51" spans="1:3" ht="15" customHeight="1" x14ac:dyDescent="0.2">
      <c r="A51" s="5">
        <v>50</v>
      </c>
      <c r="B51" s="5" t="s">
        <v>62</v>
      </c>
      <c r="C51" s="5">
        <v>21.95</v>
      </c>
    </row>
    <row r="52" spans="1:3" x14ac:dyDescent="0.2">
      <c r="A52"/>
      <c r="B52"/>
      <c r="C52"/>
    </row>
    <row r="53" spans="1:3" ht="15" customHeight="1" x14ac:dyDescent="0.2">
      <c r="A53" s="5">
        <v>52</v>
      </c>
      <c r="B53" s="5" t="s">
        <v>63</v>
      </c>
      <c r="C53" s="5">
        <v>13.95</v>
      </c>
    </row>
    <row r="54" spans="1:3" x14ac:dyDescent="0.2">
      <c r="A54"/>
      <c r="B54"/>
      <c r="C54"/>
    </row>
    <row r="55" spans="1:3" ht="15" customHeight="1" x14ac:dyDescent="0.2">
      <c r="A55" s="5">
        <v>54</v>
      </c>
      <c r="B55" s="5" t="s">
        <v>64</v>
      </c>
      <c r="C55" s="5">
        <v>13.95</v>
      </c>
    </row>
    <row r="56" spans="1:3" ht="15" customHeight="1" x14ac:dyDescent="0.2">
      <c r="A56" s="5">
        <v>55</v>
      </c>
      <c r="B56" s="5" t="s">
        <v>65</v>
      </c>
      <c r="C56" s="5">
        <v>18.95</v>
      </c>
    </row>
    <row r="57" spans="1:3" ht="15" customHeight="1" x14ac:dyDescent="0.2">
      <c r="A57" s="5">
        <v>56</v>
      </c>
      <c r="B57" s="5" t="s">
        <v>66</v>
      </c>
      <c r="C57" s="5">
        <v>1</v>
      </c>
    </row>
    <row r="58" spans="1:3" ht="15" customHeight="1" x14ac:dyDescent="0.2">
      <c r="A58" s="5">
        <v>57</v>
      </c>
      <c r="B58" s="5" t="s">
        <v>67</v>
      </c>
      <c r="C58" s="5">
        <v>9.9499999999999993</v>
      </c>
    </row>
    <row r="59" spans="1:3" ht="15" customHeight="1" x14ac:dyDescent="0.2">
      <c r="A59" s="5">
        <v>58</v>
      </c>
      <c r="B59" s="5" t="s">
        <v>68</v>
      </c>
      <c r="C59" s="5">
        <v>9.4499999999999993</v>
      </c>
    </row>
    <row r="60" spans="1:3" ht="15" customHeight="1" x14ac:dyDescent="0.2">
      <c r="A60" s="5">
        <v>59</v>
      </c>
      <c r="B60" s="5" t="s">
        <v>69</v>
      </c>
      <c r="C60" s="5">
        <v>13.95</v>
      </c>
    </row>
    <row r="61" spans="1:3" ht="15" customHeight="1" x14ac:dyDescent="0.2">
      <c r="A61" s="5">
        <v>60</v>
      </c>
      <c r="B61" s="5" t="s">
        <v>70</v>
      </c>
      <c r="C61" s="5">
        <v>10.45</v>
      </c>
    </row>
    <row r="62" spans="1:3" ht="15" customHeight="1" x14ac:dyDescent="0.2">
      <c r="A62" s="5">
        <v>61</v>
      </c>
      <c r="B62" s="5" t="s">
        <v>71</v>
      </c>
      <c r="C62" s="5">
        <v>10.45</v>
      </c>
    </row>
    <row r="63" spans="1:3" ht="15" customHeight="1" x14ac:dyDescent="0.2">
      <c r="A63" s="5">
        <v>62</v>
      </c>
      <c r="B63" s="5" t="s">
        <v>72</v>
      </c>
      <c r="C63" s="5">
        <v>14.95</v>
      </c>
    </row>
    <row r="64" spans="1:3" ht="15" customHeight="1" x14ac:dyDescent="0.2">
      <c r="A64" s="5">
        <v>63</v>
      </c>
      <c r="B64" s="5" t="s">
        <v>73</v>
      </c>
      <c r="C64" s="5">
        <v>16.45</v>
      </c>
    </row>
    <row r="65" spans="1:3" ht="15" customHeight="1" x14ac:dyDescent="0.2">
      <c r="A65" s="5">
        <v>64</v>
      </c>
      <c r="B65" s="5" t="s">
        <v>74</v>
      </c>
      <c r="C65" s="5">
        <v>14.95</v>
      </c>
    </row>
    <row r="66" spans="1:3" ht="15" customHeight="1" x14ac:dyDescent="0.2">
      <c r="A66" s="5">
        <v>65</v>
      </c>
      <c r="B66" s="5" t="s">
        <v>75</v>
      </c>
      <c r="C66" s="5">
        <v>0</v>
      </c>
    </row>
    <row r="67" spans="1:3" ht="15" customHeight="1" x14ac:dyDescent="0.2">
      <c r="A67" s="5">
        <v>66</v>
      </c>
      <c r="B67" s="5" t="s">
        <v>76</v>
      </c>
      <c r="C67" s="5">
        <v>2.75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59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41" sqref="F41"/>
    </sheetView>
  </sheetViews>
  <sheetFormatPr baseColWidth="10" defaultColWidth="9.140625" defaultRowHeight="12.75" x14ac:dyDescent="0.2"/>
  <cols>
    <col min="1" max="1" width="10.42578125" style="5"/>
    <col min="2" max="2" width="0" style="9" hidden="1"/>
    <col min="3" max="3" width="13" style="5"/>
    <col min="4" max="4" width="9.140625" style="5"/>
    <col min="5" max="5" width="10.140625" style="5"/>
    <col min="6" max="6" width="9.140625" style="5"/>
    <col min="7" max="7" width="10.42578125" style="5"/>
    <col min="8" max="8" width="14.85546875" style="5"/>
    <col min="9" max="9" width="13" style="5"/>
    <col min="10" max="10" width="8.140625" style="10"/>
    <col min="11" max="11" width="8.7109375" style="5"/>
    <col min="12" max="12" width="8.140625" style="11"/>
    <col min="13" max="14" width="8.140625" style="5"/>
    <col min="15" max="15" width="8.140625" style="10"/>
    <col min="16" max="16" width="8.140625" style="5"/>
    <col min="17" max="17" width="8.140625" style="11"/>
    <col min="18" max="19" width="8.140625" style="5"/>
    <col min="20" max="20" width="8.140625" style="10"/>
    <col min="21" max="21" width="8.140625" style="5"/>
    <col min="22" max="22" width="8.140625" style="11"/>
    <col min="23" max="24" width="8.140625" style="5"/>
    <col min="25" max="25" width="8.140625" style="10"/>
    <col min="26" max="26" width="8.140625" style="5"/>
    <col min="27" max="27" width="8.140625" style="11"/>
    <col min="28" max="29" width="8.140625" style="5"/>
    <col min="30" max="30" width="8.140625" style="10"/>
    <col min="31" max="31" width="8.140625" style="5"/>
    <col min="32" max="32" width="8.140625" style="11"/>
    <col min="33" max="34" width="8.140625" style="5"/>
    <col min="35" max="35" width="8.140625" style="10"/>
    <col min="36" max="36" width="8.140625" style="5"/>
    <col min="37" max="37" width="8.140625" style="11"/>
    <col min="38" max="39" width="8.140625" style="5"/>
    <col min="40" max="40" width="8.140625" style="10"/>
    <col min="41" max="41" width="8.140625" style="5"/>
    <col min="42" max="42" width="8.140625" style="11"/>
    <col min="43" max="1023" width="8.140625" style="5"/>
    <col min="1024" max="1025" width="8.5703125"/>
  </cols>
  <sheetData>
    <row r="1" spans="1:1024" ht="15" customHeight="1" x14ac:dyDescent="0.25">
      <c r="A1"/>
      <c r="B1"/>
      <c r="C1" s="4" t="s">
        <v>5</v>
      </c>
      <c r="D1" s="4"/>
      <c r="E1" s="4"/>
      <c r="F1" s="4"/>
      <c r="G1" s="4"/>
      <c r="H1" s="4"/>
      <c r="I1" s="4"/>
      <c r="J1" s="3">
        <v>2</v>
      </c>
      <c r="K1" s="3"/>
      <c r="L1" s="3"/>
      <c r="M1" s="3"/>
      <c r="N1" s="3"/>
      <c r="O1" s="2">
        <v>3</v>
      </c>
      <c r="P1" s="2"/>
      <c r="Q1" s="2"/>
      <c r="R1" s="2"/>
      <c r="S1" s="2"/>
      <c r="T1" s="2">
        <v>4</v>
      </c>
      <c r="U1" s="2"/>
      <c r="V1" s="2"/>
      <c r="W1" s="2"/>
      <c r="X1" s="2"/>
      <c r="Y1" s="2">
        <v>5</v>
      </c>
      <c r="Z1" s="2"/>
      <c r="AA1" s="2"/>
      <c r="AB1" s="2"/>
      <c r="AC1" s="2"/>
      <c r="AD1" s="2">
        <v>6</v>
      </c>
      <c r="AE1" s="2"/>
      <c r="AF1" s="2"/>
      <c r="AG1" s="2"/>
      <c r="AH1" s="2"/>
      <c r="AI1" s="2">
        <v>7</v>
      </c>
      <c r="AJ1" s="2"/>
      <c r="AK1" s="2"/>
      <c r="AL1" s="2"/>
      <c r="AM1" s="2"/>
      <c r="AN1" s="2">
        <v>8</v>
      </c>
      <c r="AO1" s="2"/>
      <c r="AP1" s="2"/>
      <c r="AQ1" s="2"/>
      <c r="AR1" s="2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</row>
    <row r="2" spans="1:1024" s="12" customFormat="1" ht="60" customHeight="1" x14ac:dyDescent="0.2">
      <c r="B2" s="13"/>
      <c r="C2" s="14" t="s">
        <v>77</v>
      </c>
      <c r="D2" s="14" t="s">
        <v>78</v>
      </c>
      <c r="E2" s="14" t="s">
        <v>79</v>
      </c>
      <c r="F2" s="14" t="s">
        <v>80</v>
      </c>
      <c r="G2" s="14" t="s">
        <v>81</v>
      </c>
      <c r="H2" s="14" t="s">
        <v>82</v>
      </c>
      <c r="I2" s="14" t="s">
        <v>83</v>
      </c>
      <c r="J2" s="15" t="s">
        <v>78</v>
      </c>
      <c r="K2" s="14" t="s">
        <v>80</v>
      </c>
      <c r="L2" s="16" t="s">
        <v>84</v>
      </c>
      <c r="M2" s="14" t="s">
        <v>82</v>
      </c>
      <c r="N2" s="14" t="s">
        <v>83</v>
      </c>
      <c r="O2" s="15" t="s">
        <v>78</v>
      </c>
      <c r="P2" s="14" t="s">
        <v>80</v>
      </c>
      <c r="Q2" s="16" t="s">
        <v>84</v>
      </c>
      <c r="R2" s="14" t="s">
        <v>82</v>
      </c>
      <c r="S2" s="14" t="s">
        <v>83</v>
      </c>
      <c r="T2" s="15" t="s">
        <v>78</v>
      </c>
      <c r="U2" s="14" t="s">
        <v>80</v>
      </c>
      <c r="V2" s="16" t="s">
        <v>84</v>
      </c>
      <c r="W2" s="14" t="s">
        <v>82</v>
      </c>
      <c r="X2" s="14" t="s">
        <v>83</v>
      </c>
      <c r="Y2" s="15" t="s">
        <v>78</v>
      </c>
      <c r="Z2" s="14" t="s">
        <v>80</v>
      </c>
      <c r="AA2" s="16" t="s">
        <v>84</v>
      </c>
      <c r="AB2" s="14" t="s">
        <v>82</v>
      </c>
      <c r="AC2" s="14" t="s">
        <v>83</v>
      </c>
      <c r="AD2" s="15" t="s">
        <v>78</v>
      </c>
      <c r="AE2" s="14" t="s">
        <v>80</v>
      </c>
      <c r="AF2" s="16" t="s">
        <v>84</v>
      </c>
      <c r="AG2" s="14" t="s">
        <v>82</v>
      </c>
      <c r="AH2" s="14" t="s">
        <v>83</v>
      </c>
      <c r="AI2" s="15" t="s">
        <v>78</v>
      </c>
      <c r="AJ2" s="14" t="s">
        <v>80</v>
      </c>
      <c r="AK2" s="16" t="s">
        <v>84</v>
      </c>
      <c r="AL2" s="14" t="s">
        <v>82</v>
      </c>
      <c r="AM2" s="14" t="s">
        <v>83</v>
      </c>
      <c r="AN2" s="15" t="s">
        <v>78</v>
      </c>
      <c r="AO2" s="14" t="s">
        <v>80</v>
      </c>
      <c r="AP2" s="16" t="s">
        <v>84</v>
      </c>
      <c r="AQ2" s="14" t="s">
        <v>82</v>
      </c>
      <c r="AR2" s="14" t="s">
        <v>83</v>
      </c>
      <c r="AMJ2"/>
    </row>
    <row r="3" spans="1:1024" ht="13.9" customHeight="1" x14ac:dyDescent="0.25">
      <c r="A3" s="17">
        <v>42522</v>
      </c>
      <c r="B3" s="13"/>
      <c r="C3" s="18"/>
      <c r="D3" s="18"/>
      <c r="E3" s="18"/>
      <c r="F3" s="19">
        <v>11</v>
      </c>
      <c r="G3" s="18"/>
      <c r="H3" s="18"/>
      <c r="I3" s="18"/>
      <c r="J3" s="20">
        <v>2</v>
      </c>
      <c r="K3"/>
      <c r="L3" s="21"/>
      <c r="M3" s="18"/>
      <c r="N3" s="18"/>
      <c r="O3" s="20">
        <v>2</v>
      </c>
      <c r="P3"/>
      <c r="Q3" s="21"/>
      <c r="R3" s="18"/>
      <c r="S3" s="18"/>
      <c r="T3" s="20">
        <v>2</v>
      </c>
      <c r="U3"/>
      <c r="V3" s="21"/>
      <c r="W3" s="18"/>
      <c r="X3" s="18"/>
      <c r="Y3" s="20">
        <v>2</v>
      </c>
      <c r="Z3"/>
      <c r="AA3" s="21"/>
      <c r="AB3" s="18"/>
      <c r="AC3" s="18"/>
      <c r="AD3" s="20">
        <v>1</v>
      </c>
      <c r="AE3"/>
      <c r="AF3" s="21"/>
      <c r="AG3" s="18"/>
      <c r="AH3" s="18"/>
      <c r="AI3" s="20">
        <v>1</v>
      </c>
      <c r="AJ3"/>
      <c r="AK3" s="21"/>
      <c r="AL3" s="18"/>
      <c r="AM3" s="18"/>
      <c r="AN3" s="20">
        <v>1</v>
      </c>
      <c r="AO3"/>
      <c r="AP3" s="21"/>
      <c r="AQ3" s="18"/>
      <c r="AR3" s="18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</row>
    <row r="4" spans="1:1024" ht="12.75" customHeight="1" x14ac:dyDescent="0.2">
      <c r="A4" s="22" t="s">
        <v>85</v>
      </c>
      <c r="B4" s="23">
        <v>9</v>
      </c>
      <c r="C4" s="24">
        <v>0</v>
      </c>
      <c r="D4" s="25">
        <v>0</v>
      </c>
      <c r="E4" s="26">
        <v>0</v>
      </c>
      <c r="F4" s="26">
        <v>0</v>
      </c>
      <c r="G4" s="24">
        <v>0</v>
      </c>
      <c r="H4" s="25">
        <v>0</v>
      </c>
      <c r="I4" s="27">
        <v>0</v>
      </c>
      <c r="J4" s="28">
        <v>0</v>
      </c>
      <c r="K4" s="26">
        <v>0</v>
      </c>
      <c r="L4" s="25">
        <v>0</v>
      </c>
      <c r="M4" s="25">
        <v>0</v>
      </c>
      <c r="N4" s="27">
        <v>0</v>
      </c>
      <c r="O4" s="28">
        <v>0</v>
      </c>
      <c r="P4" s="26">
        <v>0</v>
      </c>
      <c r="Q4" s="25">
        <v>0</v>
      </c>
      <c r="R4" s="25">
        <v>0</v>
      </c>
      <c r="S4" s="27">
        <v>0</v>
      </c>
      <c r="T4" s="28">
        <v>0</v>
      </c>
      <c r="U4" s="26">
        <v>0</v>
      </c>
      <c r="V4" s="25">
        <v>0</v>
      </c>
      <c r="W4" s="25">
        <v>0</v>
      </c>
      <c r="X4" s="27">
        <v>0</v>
      </c>
      <c r="Y4" s="28">
        <v>0</v>
      </c>
      <c r="Z4" s="26">
        <v>0</v>
      </c>
      <c r="AA4" s="25">
        <v>0</v>
      </c>
      <c r="AB4" s="25">
        <v>0</v>
      </c>
      <c r="AC4" s="27">
        <v>0</v>
      </c>
      <c r="AD4" s="28">
        <v>0</v>
      </c>
      <c r="AE4" s="26">
        <v>0</v>
      </c>
      <c r="AF4" s="25">
        <v>0</v>
      </c>
      <c r="AG4" s="25">
        <v>0</v>
      </c>
      <c r="AH4" s="27">
        <v>0</v>
      </c>
      <c r="AI4" s="28">
        <v>0</v>
      </c>
      <c r="AJ4" s="26">
        <v>0</v>
      </c>
      <c r="AK4" s="25">
        <v>0</v>
      </c>
      <c r="AL4" s="25">
        <v>0</v>
      </c>
      <c r="AM4" s="27">
        <v>0</v>
      </c>
      <c r="AN4" s="28">
        <v>0</v>
      </c>
      <c r="AO4" s="26">
        <v>0</v>
      </c>
      <c r="AP4" s="25">
        <v>0</v>
      </c>
      <c r="AQ4" s="25">
        <v>0</v>
      </c>
      <c r="AR4" s="27">
        <v>0</v>
      </c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</row>
    <row r="5" spans="1:1024" ht="12.75" customHeight="1" x14ac:dyDescent="0.2">
      <c r="A5" s="22" t="s">
        <v>86</v>
      </c>
      <c r="B5" s="23">
        <v>10</v>
      </c>
      <c r="C5" s="24">
        <v>1</v>
      </c>
      <c r="D5" s="25">
        <v>9.0909090909090898E-2</v>
      </c>
      <c r="E5" s="26">
        <v>9.9499999999999993</v>
      </c>
      <c r="F5" s="26">
        <v>0.90454545454545399</v>
      </c>
      <c r="G5" s="24">
        <v>1</v>
      </c>
      <c r="H5" s="25">
        <v>1</v>
      </c>
      <c r="I5" s="27">
        <v>9.9499999999999993</v>
      </c>
      <c r="J5" s="28">
        <v>0</v>
      </c>
      <c r="K5" s="26">
        <v>0</v>
      </c>
      <c r="L5" s="25">
        <v>0</v>
      </c>
      <c r="M5" s="25">
        <v>0</v>
      </c>
      <c r="N5" s="27">
        <v>0</v>
      </c>
      <c r="O5" s="28">
        <v>0</v>
      </c>
      <c r="P5" s="26">
        <v>0</v>
      </c>
      <c r="Q5" s="25">
        <v>0</v>
      </c>
      <c r="R5" s="25">
        <v>0</v>
      </c>
      <c r="S5" s="27">
        <v>0</v>
      </c>
      <c r="T5" s="28">
        <v>0</v>
      </c>
      <c r="U5" s="26">
        <v>0</v>
      </c>
      <c r="V5" s="25">
        <v>0</v>
      </c>
      <c r="W5" s="25">
        <v>0</v>
      </c>
      <c r="X5" s="27">
        <v>0</v>
      </c>
      <c r="Y5" s="28">
        <v>0</v>
      </c>
      <c r="Z5" s="26">
        <v>0</v>
      </c>
      <c r="AA5" s="25">
        <v>0</v>
      </c>
      <c r="AB5" s="25">
        <v>0</v>
      </c>
      <c r="AC5" s="27">
        <v>0</v>
      </c>
      <c r="AD5" s="28">
        <v>1</v>
      </c>
      <c r="AE5" s="26">
        <v>9.9499999999999993</v>
      </c>
      <c r="AF5" s="25">
        <v>1</v>
      </c>
      <c r="AG5" s="25">
        <v>1</v>
      </c>
      <c r="AH5" s="27">
        <v>9.9499999999999993</v>
      </c>
      <c r="AI5" s="28">
        <v>0</v>
      </c>
      <c r="AJ5" s="26">
        <v>0</v>
      </c>
      <c r="AK5" s="25">
        <v>0</v>
      </c>
      <c r="AL5" s="25">
        <v>0</v>
      </c>
      <c r="AM5" s="27">
        <v>0</v>
      </c>
      <c r="AN5" s="28">
        <v>0</v>
      </c>
      <c r="AO5" s="26">
        <v>0</v>
      </c>
      <c r="AP5" s="25">
        <v>0</v>
      </c>
      <c r="AQ5" s="25">
        <v>0</v>
      </c>
      <c r="AR5" s="27">
        <v>0</v>
      </c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</row>
    <row r="6" spans="1:1024" ht="12.75" customHeight="1" x14ac:dyDescent="0.2">
      <c r="A6" s="22" t="s">
        <v>87</v>
      </c>
      <c r="B6" s="23">
        <v>11</v>
      </c>
      <c r="C6" s="24">
        <v>13</v>
      </c>
      <c r="D6" s="25">
        <v>1.1818181818181801</v>
      </c>
      <c r="E6" s="26">
        <v>180.15</v>
      </c>
      <c r="F6" s="26">
        <v>16.3772727272727</v>
      </c>
      <c r="G6" s="24">
        <v>21</v>
      </c>
      <c r="H6" s="25">
        <v>1.6153846153846201</v>
      </c>
      <c r="I6" s="27">
        <v>13.8576923076923</v>
      </c>
      <c r="J6" s="28">
        <v>1</v>
      </c>
      <c r="K6" s="26">
        <v>12.95</v>
      </c>
      <c r="L6" s="25">
        <v>1</v>
      </c>
      <c r="M6" s="25">
        <v>1</v>
      </c>
      <c r="N6" s="27">
        <v>12.95</v>
      </c>
      <c r="O6" s="28">
        <v>1</v>
      </c>
      <c r="P6" s="26">
        <v>24.925000000000001</v>
      </c>
      <c r="Q6" s="25">
        <v>1.5</v>
      </c>
      <c r="R6" s="25">
        <v>1.5</v>
      </c>
      <c r="S6" s="27">
        <v>24.925000000000001</v>
      </c>
      <c r="T6" s="28">
        <v>1.5</v>
      </c>
      <c r="U6" s="26">
        <v>15.375</v>
      </c>
      <c r="V6" s="25">
        <v>3.5</v>
      </c>
      <c r="W6" s="25">
        <v>2.3333333333333299</v>
      </c>
      <c r="X6" s="27">
        <v>10.25</v>
      </c>
      <c r="Y6" s="28">
        <v>1</v>
      </c>
      <c r="Z6" s="26">
        <v>14.425000000000001</v>
      </c>
      <c r="AA6" s="25">
        <v>1.5</v>
      </c>
      <c r="AB6" s="25">
        <v>1.5</v>
      </c>
      <c r="AC6" s="27">
        <v>14.425000000000001</v>
      </c>
      <c r="AD6" s="28">
        <v>1</v>
      </c>
      <c r="AE6" s="26">
        <v>8.9499999999999993</v>
      </c>
      <c r="AF6" s="25">
        <v>1</v>
      </c>
      <c r="AG6" s="25">
        <v>1</v>
      </c>
      <c r="AH6" s="27">
        <v>8.9499999999999993</v>
      </c>
      <c r="AI6" s="28">
        <v>2</v>
      </c>
      <c r="AJ6" s="26">
        <v>33.85</v>
      </c>
      <c r="AK6" s="25">
        <v>3</v>
      </c>
      <c r="AL6" s="25">
        <v>1.5</v>
      </c>
      <c r="AM6" s="27">
        <v>16.925000000000001</v>
      </c>
      <c r="AN6" s="28">
        <v>1</v>
      </c>
      <c r="AO6" s="26">
        <v>2</v>
      </c>
      <c r="AP6" s="25">
        <v>2</v>
      </c>
      <c r="AQ6" s="25">
        <v>2</v>
      </c>
      <c r="AR6" s="27">
        <v>2</v>
      </c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</row>
    <row r="7" spans="1:1024" ht="12.75" customHeight="1" x14ac:dyDescent="0.2">
      <c r="A7" s="22" t="s">
        <v>88</v>
      </c>
      <c r="B7" s="23">
        <v>12</v>
      </c>
      <c r="C7" s="24">
        <v>5</v>
      </c>
      <c r="D7" s="25">
        <v>0.45454545454545497</v>
      </c>
      <c r="E7" s="26">
        <v>85.7</v>
      </c>
      <c r="F7" s="26">
        <v>7.7909090909090901</v>
      </c>
      <c r="G7" s="24">
        <v>9</v>
      </c>
      <c r="H7" s="25">
        <v>1.8</v>
      </c>
      <c r="I7" s="27">
        <v>17.14</v>
      </c>
      <c r="J7" s="28">
        <v>0</v>
      </c>
      <c r="K7" s="26">
        <v>0</v>
      </c>
      <c r="L7" s="25">
        <v>0</v>
      </c>
      <c r="M7" s="25">
        <v>0</v>
      </c>
      <c r="N7" s="27">
        <v>0</v>
      </c>
      <c r="O7" s="28">
        <v>0.5</v>
      </c>
      <c r="P7" s="26">
        <v>1.5</v>
      </c>
      <c r="Q7" s="25">
        <v>1.5</v>
      </c>
      <c r="R7" s="25">
        <v>3</v>
      </c>
      <c r="S7" s="27">
        <v>3</v>
      </c>
      <c r="T7" s="28">
        <v>0.5</v>
      </c>
      <c r="U7" s="26">
        <v>15.95</v>
      </c>
      <c r="V7" s="25">
        <v>1</v>
      </c>
      <c r="W7" s="25">
        <v>2</v>
      </c>
      <c r="X7" s="27">
        <v>31.9</v>
      </c>
      <c r="Y7" s="28">
        <v>0</v>
      </c>
      <c r="Z7" s="26">
        <v>0</v>
      </c>
      <c r="AA7" s="25">
        <v>0</v>
      </c>
      <c r="AB7" s="25">
        <v>0</v>
      </c>
      <c r="AC7" s="27">
        <v>0</v>
      </c>
      <c r="AD7" s="28">
        <v>2</v>
      </c>
      <c r="AE7" s="26">
        <v>31.85</v>
      </c>
      <c r="AF7" s="25">
        <v>3</v>
      </c>
      <c r="AG7" s="25">
        <v>1.5</v>
      </c>
      <c r="AH7" s="27">
        <v>15.925000000000001</v>
      </c>
      <c r="AI7" s="28">
        <v>1</v>
      </c>
      <c r="AJ7" s="26">
        <v>18.95</v>
      </c>
      <c r="AK7" s="25">
        <v>1</v>
      </c>
      <c r="AL7" s="25">
        <v>1</v>
      </c>
      <c r="AM7" s="27">
        <v>18.95</v>
      </c>
      <c r="AN7" s="28">
        <v>0</v>
      </c>
      <c r="AO7" s="26">
        <v>0</v>
      </c>
      <c r="AP7" s="25">
        <v>0</v>
      </c>
      <c r="AQ7" s="25">
        <v>0</v>
      </c>
      <c r="AR7" s="27">
        <v>0</v>
      </c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</row>
    <row r="8" spans="1:1024" ht="12.75" customHeight="1" x14ac:dyDescent="0.2">
      <c r="A8" s="22" t="s">
        <v>89</v>
      </c>
      <c r="B8" s="23">
        <v>13</v>
      </c>
      <c r="C8" s="24">
        <v>10</v>
      </c>
      <c r="D8" s="25">
        <v>0.90909090909090895</v>
      </c>
      <c r="E8" s="26">
        <v>149.25</v>
      </c>
      <c r="F8" s="26">
        <v>13.568181818181801</v>
      </c>
      <c r="G8" s="24">
        <v>15</v>
      </c>
      <c r="H8" s="25">
        <v>1.5</v>
      </c>
      <c r="I8" s="27">
        <v>14.925000000000001</v>
      </c>
      <c r="J8" s="28">
        <v>1</v>
      </c>
      <c r="K8" s="26">
        <v>19.425000000000001</v>
      </c>
      <c r="L8" s="25">
        <v>1.5</v>
      </c>
      <c r="M8" s="25">
        <v>1.5</v>
      </c>
      <c r="N8" s="27">
        <v>19.425000000000001</v>
      </c>
      <c r="O8" s="28">
        <v>0.5</v>
      </c>
      <c r="P8" s="26">
        <v>4.4749999999999996</v>
      </c>
      <c r="Q8" s="25">
        <v>0.5</v>
      </c>
      <c r="R8" s="25">
        <v>1</v>
      </c>
      <c r="S8" s="27">
        <v>8.9499999999999993</v>
      </c>
      <c r="T8" s="28">
        <v>1.5</v>
      </c>
      <c r="U8" s="26">
        <v>22.35</v>
      </c>
      <c r="V8" s="25">
        <v>3</v>
      </c>
      <c r="W8" s="25">
        <v>2</v>
      </c>
      <c r="X8" s="27">
        <v>14.9</v>
      </c>
      <c r="Y8" s="28">
        <v>1.5</v>
      </c>
      <c r="Z8" s="26">
        <v>23.9</v>
      </c>
      <c r="AA8" s="25">
        <v>2</v>
      </c>
      <c r="AB8" s="25">
        <v>1.3333333333333299</v>
      </c>
      <c r="AC8" s="27">
        <v>15.9333333333333</v>
      </c>
      <c r="AD8" s="28">
        <v>0</v>
      </c>
      <c r="AE8" s="26">
        <v>0</v>
      </c>
      <c r="AF8" s="25">
        <v>0</v>
      </c>
      <c r="AG8" s="25">
        <v>0</v>
      </c>
      <c r="AH8" s="27">
        <v>0</v>
      </c>
      <c r="AI8" s="28">
        <v>0</v>
      </c>
      <c r="AJ8" s="26">
        <v>0</v>
      </c>
      <c r="AK8" s="25">
        <v>0</v>
      </c>
      <c r="AL8" s="25">
        <v>0</v>
      </c>
      <c r="AM8" s="27">
        <v>0</v>
      </c>
      <c r="AN8" s="28">
        <v>1</v>
      </c>
      <c r="AO8" s="26">
        <v>8.9499999999999993</v>
      </c>
      <c r="AP8" s="25">
        <v>1</v>
      </c>
      <c r="AQ8" s="25">
        <v>1</v>
      </c>
      <c r="AR8" s="27">
        <v>8.9499999999999993</v>
      </c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</row>
    <row r="9" spans="1:1024" ht="12.75" customHeight="1" x14ac:dyDescent="0.2">
      <c r="A9" s="22" t="s">
        <v>90</v>
      </c>
      <c r="B9" s="23">
        <v>14</v>
      </c>
      <c r="C9" s="24">
        <v>10</v>
      </c>
      <c r="D9" s="25">
        <v>0.90909090909090895</v>
      </c>
      <c r="E9" s="26">
        <v>164.15</v>
      </c>
      <c r="F9" s="26">
        <v>14.9227272727273</v>
      </c>
      <c r="G9" s="24">
        <v>15</v>
      </c>
      <c r="H9" s="25">
        <v>1.5</v>
      </c>
      <c r="I9" s="27">
        <v>16.414999999999999</v>
      </c>
      <c r="J9" s="28">
        <v>0.5</v>
      </c>
      <c r="K9" s="26">
        <v>4.4749999999999996</v>
      </c>
      <c r="L9" s="25">
        <v>0.5</v>
      </c>
      <c r="M9" s="25">
        <v>1</v>
      </c>
      <c r="N9" s="27">
        <v>8.9499999999999993</v>
      </c>
      <c r="O9" s="28">
        <v>0</v>
      </c>
      <c r="P9" s="26">
        <v>0</v>
      </c>
      <c r="Q9" s="25">
        <v>0</v>
      </c>
      <c r="R9" s="25">
        <v>0</v>
      </c>
      <c r="S9" s="27">
        <v>0</v>
      </c>
      <c r="T9" s="28">
        <v>0.5</v>
      </c>
      <c r="U9" s="26">
        <v>15.95</v>
      </c>
      <c r="V9" s="25">
        <v>1</v>
      </c>
      <c r="W9" s="25">
        <v>2</v>
      </c>
      <c r="X9" s="27">
        <v>31.9</v>
      </c>
      <c r="Y9" s="28">
        <v>1</v>
      </c>
      <c r="Z9" s="26">
        <v>18.375</v>
      </c>
      <c r="AA9" s="25">
        <v>1.5</v>
      </c>
      <c r="AB9" s="25">
        <v>1.5</v>
      </c>
      <c r="AC9" s="27">
        <v>18.375</v>
      </c>
      <c r="AD9" s="28">
        <v>1</v>
      </c>
      <c r="AE9" s="26">
        <v>18.95</v>
      </c>
      <c r="AF9" s="25">
        <v>1</v>
      </c>
      <c r="AG9" s="25">
        <v>1</v>
      </c>
      <c r="AH9" s="27">
        <v>18.95</v>
      </c>
      <c r="AI9" s="28">
        <v>2</v>
      </c>
      <c r="AJ9" s="26">
        <v>42.75</v>
      </c>
      <c r="AK9" s="25">
        <v>5</v>
      </c>
      <c r="AL9" s="25">
        <v>2.5</v>
      </c>
      <c r="AM9" s="27">
        <v>21.375</v>
      </c>
      <c r="AN9" s="28">
        <v>3</v>
      </c>
      <c r="AO9" s="26">
        <v>24.85</v>
      </c>
      <c r="AP9" s="25">
        <v>3</v>
      </c>
      <c r="AQ9" s="25">
        <v>1</v>
      </c>
      <c r="AR9" s="27">
        <v>8.2833333333333297</v>
      </c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</row>
    <row r="10" spans="1:1024" ht="12.75" customHeight="1" x14ac:dyDescent="0.2">
      <c r="A10" s="22" t="s">
        <v>91</v>
      </c>
      <c r="B10" s="23">
        <v>15</v>
      </c>
      <c r="C10" s="24">
        <v>4</v>
      </c>
      <c r="D10" s="25">
        <v>0.36363636363636398</v>
      </c>
      <c r="E10" s="26">
        <v>63.7</v>
      </c>
      <c r="F10" s="26">
        <v>5.7909090909090901</v>
      </c>
      <c r="G10" s="24">
        <v>8</v>
      </c>
      <c r="H10" s="25">
        <v>2</v>
      </c>
      <c r="I10" s="27">
        <v>15.925000000000001</v>
      </c>
      <c r="J10" s="28">
        <v>0</v>
      </c>
      <c r="K10" s="26">
        <v>0</v>
      </c>
      <c r="L10" s="25">
        <v>0</v>
      </c>
      <c r="M10" s="25">
        <v>0</v>
      </c>
      <c r="N10" s="27">
        <v>0</v>
      </c>
      <c r="O10" s="28">
        <v>1</v>
      </c>
      <c r="P10" s="26">
        <v>23.9</v>
      </c>
      <c r="Q10" s="25">
        <v>2</v>
      </c>
      <c r="R10" s="25">
        <v>2</v>
      </c>
      <c r="S10" s="27">
        <v>23.9</v>
      </c>
      <c r="T10" s="28">
        <v>0</v>
      </c>
      <c r="U10" s="26">
        <v>0</v>
      </c>
      <c r="V10" s="25">
        <v>0</v>
      </c>
      <c r="W10" s="25">
        <v>0</v>
      </c>
      <c r="X10" s="27">
        <v>0</v>
      </c>
      <c r="Y10" s="28">
        <v>0</v>
      </c>
      <c r="Z10" s="26">
        <v>0</v>
      </c>
      <c r="AA10" s="25">
        <v>0</v>
      </c>
      <c r="AB10" s="25">
        <v>0</v>
      </c>
      <c r="AC10" s="27">
        <v>0</v>
      </c>
      <c r="AD10" s="28">
        <v>0</v>
      </c>
      <c r="AE10" s="26">
        <v>0</v>
      </c>
      <c r="AF10" s="25">
        <v>0</v>
      </c>
      <c r="AG10" s="25">
        <v>0</v>
      </c>
      <c r="AH10" s="27">
        <v>0</v>
      </c>
      <c r="AI10" s="28">
        <v>2</v>
      </c>
      <c r="AJ10" s="26">
        <v>15.9</v>
      </c>
      <c r="AK10" s="25">
        <v>4</v>
      </c>
      <c r="AL10" s="25">
        <v>2</v>
      </c>
      <c r="AM10" s="27">
        <v>7.95</v>
      </c>
      <c r="AN10" s="28">
        <v>0</v>
      </c>
      <c r="AO10" s="26">
        <v>0</v>
      </c>
      <c r="AP10" s="25">
        <v>0</v>
      </c>
      <c r="AQ10" s="25">
        <v>0</v>
      </c>
      <c r="AR10" s="27">
        <v>0</v>
      </c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</row>
    <row r="11" spans="1:1024" s="36" customFormat="1" ht="12.75" customHeight="1" x14ac:dyDescent="0.2">
      <c r="A11" s="29" t="s">
        <v>92</v>
      </c>
      <c r="B11" s="30"/>
      <c r="C11" s="31">
        <v>43</v>
      </c>
      <c r="D11" s="32">
        <v>3.9090909090909101</v>
      </c>
      <c r="E11" s="33">
        <v>652.9</v>
      </c>
      <c r="F11" s="33">
        <v>59.354545454545502</v>
      </c>
      <c r="G11" s="31">
        <v>69</v>
      </c>
      <c r="H11" s="32">
        <v>1.6046511627907001</v>
      </c>
      <c r="I11" s="34">
        <v>15.183720930232599</v>
      </c>
      <c r="J11" s="35">
        <v>2.5</v>
      </c>
      <c r="K11" s="33">
        <v>36.85</v>
      </c>
      <c r="L11" s="32">
        <v>3</v>
      </c>
      <c r="M11" s="32">
        <v>1.2</v>
      </c>
      <c r="N11" s="34">
        <v>14.74</v>
      </c>
      <c r="O11" s="35">
        <v>3</v>
      </c>
      <c r="P11" s="33">
        <v>54.8</v>
      </c>
      <c r="Q11" s="32">
        <v>5.5</v>
      </c>
      <c r="R11" s="32">
        <v>1.8333333333333299</v>
      </c>
      <c r="S11" s="34">
        <v>18.266666666666701</v>
      </c>
      <c r="T11" s="35">
        <v>4</v>
      </c>
      <c r="U11" s="33">
        <v>69.625</v>
      </c>
      <c r="V11" s="32">
        <v>8.5</v>
      </c>
      <c r="W11" s="32">
        <v>2.125</v>
      </c>
      <c r="X11" s="34">
        <v>17.40625</v>
      </c>
      <c r="Y11" s="35">
        <v>3.5</v>
      </c>
      <c r="Z11" s="33">
        <v>56.7</v>
      </c>
      <c r="AA11" s="32">
        <v>5</v>
      </c>
      <c r="AB11" s="32">
        <v>1.4285714285714299</v>
      </c>
      <c r="AC11" s="34">
        <v>16.2</v>
      </c>
      <c r="AD11" s="35">
        <v>5</v>
      </c>
      <c r="AE11" s="33">
        <v>69.7</v>
      </c>
      <c r="AF11" s="32">
        <v>6</v>
      </c>
      <c r="AG11" s="32">
        <v>1.2</v>
      </c>
      <c r="AH11" s="34">
        <v>13.94</v>
      </c>
      <c r="AI11" s="35">
        <v>7</v>
      </c>
      <c r="AJ11" s="33">
        <v>111.45</v>
      </c>
      <c r="AK11" s="32">
        <v>13</v>
      </c>
      <c r="AL11" s="32">
        <v>1.8571428571428601</v>
      </c>
      <c r="AM11" s="34">
        <v>15.921428571428599</v>
      </c>
      <c r="AN11" s="35">
        <v>5</v>
      </c>
      <c r="AO11" s="33">
        <v>35.799999999999997</v>
      </c>
      <c r="AP11" s="32">
        <v>6</v>
      </c>
      <c r="AQ11" s="32">
        <v>1.2</v>
      </c>
      <c r="AR11" s="34">
        <v>7.16</v>
      </c>
    </row>
    <row r="12" spans="1:1024" ht="12.75" customHeight="1" x14ac:dyDescent="0.2">
      <c r="A12" s="22" t="s">
        <v>93</v>
      </c>
      <c r="B12" s="23">
        <v>16</v>
      </c>
      <c r="C12" s="24">
        <v>0</v>
      </c>
      <c r="D12" s="25">
        <v>0</v>
      </c>
      <c r="E12" s="26">
        <v>0</v>
      </c>
      <c r="F12" s="26">
        <v>0</v>
      </c>
      <c r="G12" s="24">
        <v>0</v>
      </c>
      <c r="H12" s="25">
        <v>0</v>
      </c>
      <c r="I12" s="27">
        <v>0</v>
      </c>
      <c r="J12" s="28">
        <v>0</v>
      </c>
      <c r="K12" s="26">
        <v>0</v>
      </c>
      <c r="L12" s="25">
        <v>0</v>
      </c>
      <c r="M12" s="25">
        <v>0</v>
      </c>
      <c r="N12" s="27">
        <v>0</v>
      </c>
      <c r="O12" s="28">
        <v>0</v>
      </c>
      <c r="P12" s="26">
        <v>0</v>
      </c>
      <c r="Q12" s="25">
        <v>0</v>
      </c>
      <c r="R12" s="25">
        <v>0</v>
      </c>
      <c r="S12" s="27">
        <v>0</v>
      </c>
      <c r="T12" s="28">
        <v>0</v>
      </c>
      <c r="U12" s="26">
        <v>0</v>
      </c>
      <c r="V12" s="25">
        <v>0</v>
      </c>
      <c r="W12" s="25">
        <v>0</v>
      </c>
      <c r="X12" s="27">
        <v>0</v>
      </c>
      <c r="Y12" s="28">
        <v>0</v>
      </c>
      <c r="Z12" s="26">
        <v>0</v>
      </c>
      <c r="AA12" s="25">
        <v>0</v>
      </c>
      <c r="AB12" s="25">
        <v>0</v>
      </c>
      <c r="AC12" s="27">
        <v>0</v>
      </c>
      <c r="AD12" s="28">
        <v>0</v>
      </c>
      <c r="AE12" s="26">
        <v>0</v>
      </c>
      <c r="AF12" s="25">
        <v>0</v>
      </c>
      <c r="AG12" s="25">
        <v>0</v>
      </c>
      <c r="AH12" s="27">
        <v>0</v>
      </c>
      <c r="AI12" s="28">
        <v>0</v>
      </c>
      <c r="AJ12" s="26">
        <v>0</v>
      </c>
      <c r="AK12" s="25">
        <v>0</v>
      </c>
      <c r="AL12" s="25">
        <v>0</v>
      </c>
      <c r="AM12" s="27">
        <v>0</v>
      </c>
      <c r="AN12" s="28">
        <v>0</v>
      </c>
      <c r="AO12" s="26">
        <v>0</v>
      </c>
      <c r="AP12" s="25">
        <v>0</v>
      </c>
      <c r="AQ12" s="25">
        <v>0</v>
      </c>
      <c r="AR12" s="27">
        <v>0</v>
      </c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</row>
    <row r="13" spans="1:1024" ht="12.75" customHeight="1" x14ac:dyDescent="0.2">
      <c r="A13" s="22" t="s">
        <v>94</v>
      </c>
      <c r="B13" s="23">
        <v>17</v>
      </c>
      <c r="C13" s="24">
        <v>1</v>
      </c>
      <c r="D13" s="25">
        <v>9.0909090909090898E-2</v>
      </c>
      <c r="E13" s="26">
        <v>9.9499999999999993</v>
      </c>
      <c r="F13" s="26">
        <v>0.90454545454545399</v>
      </c>
      <c r="G13" s="24">
        <v>1</v>
      </c>
      <c r="H13" s="25">
        <v>1</v>
      </c>
      <c r="I13" s="27">
        <v>9.9499999999999993</v>
      </c>
      <c r="J13" s="28">
        <v>0</v>
      </c>
      <c r="K13" s="26">
        <v>0</v>
      </c>
      <c r="L13" s="25">
        <v>0</v>
      </c>
      <c r="M13" s="25">
        <v>0</v>
      </c>
      <c r="N13" s="27">
        <v>0</v>
      </c>
      <c r="O13" s="28">
        <v>0</v>
      </c>
      <c r="P13" s="26">
        <v>0</v>
      </c>
      <c r="Q13" s="25">
        <v>0</v>
      </c>
      <c r="R13" s="25">
        <v>0</v>
      </c>
      <c r="S13" s="27">
        <v>0</v>
      </c>
      <c r="T13" s="28">
        <v>0</v>
      </c>
      <c r="U13" s="26">
        <v>0</v>
      </c>
      <c r="V13" s="25">
        <v>0</v>
      </c>
      <c r="W13" s="25">
        <v>0</v>
      </c>
      <c r="X13" s="27">
        <v>0</v>
      </c>
      <c r="Y13" s="28">
        <v>0.5</v>
      </c>
      <c r="Z13" s="26">
        <v>4.9749999999999996</v>
      </c>
      <c r="AA13" s="25">
        <v>0.5</v>
      </c>
      <c r="AB13" s="25">
        <v>1</v>
      </c>
      <c r="AC13" s="27">
        <v>9.9499999999999993</v>
      </c>
      <c r="AD13" s="28">
        <v>0</v>
      </c>
      <c r="AE13" s="26">
        <v>0</v>
      </c>
      <c r="AF13" s="25">
        <v>0</v>
      </c>
      <c r="AG13" s="25">
        <v>0</v>
      </c>
      <c r="AH13" s="27">
        <v>0</v>
      </c>
      <c r="AI13" s="28">
        <v>0</v>
      </c>
      <c r="AJ13" s="26">
        <v>0</v>
      </c>
      <c r="AK13" s="25">
        <v>0</v>
      </c>
      <c r="AL13" s="25">
        <v>0</v>
      </c>
      <c r="AM13" s="27">
        <v>0</v>
      </c>
      <c r="AN13" s="28">
        <v>0</v>
      </c>
      <c r="AO13" s="26">
        <v>0</v>
      </c>
      <c r="AP13" s="25">
        <v>0</v>
      </c>
      <c r="AQ13" s="25">
        <v>0</v>
      </c>
      <c r="AR13" s="27">
        <v>0</v>
      </c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</row>
    <row r="14" spans="1:1024" ht="12.75" customHeight="1" x14ac:dyDescent="0.2">
      <c r="A14" s="22" t="s">
        <v>95</v>
      </c>
      <c r="B14" s="23">
        <v>18</v>
      </c>
      <c r="C14" s="24">
        <v>6</v>
      </c>
      <c r="D14" s="25">
        <v>0.54545454545454497</v>
      </c>
      <c r="E14" s="26">
        <v>151.44999999999999</v>
      </c>
      <c r="F14" s="26">
        <v>13.7681818181818</v>
      </c>
      <c r="G14" s="24">
        <v>11</v>
      </c>
      <c r="H14" s="25">
        <v>1.8333333333333299</v>
      </c>
      <c r="I14" s="27">
        <v>25.241666666666699</v>
      </c>
      <c r="J14" s="28">
        <v>0.5</v>
      </c>
      <c r="K14" s="26">
        <v>12.925000000000001</v>
      </c>
      <c r="L14" s="25">
        <v>1.5</v>
      </c>
      <c r="M14" s="25">
        <v>3</v>
      </c>
      <c r="N14" s="27">
        <v>25.85</v>
      </c>
      <c r="O14" s="28">
        <v>0</v>
      </c>
      <c r="P14" s="26">
        <v>0</v>
      </c>
      <c r="Q14" s="25">
        <v>0</v>
      </c>
      <c r="R14" s="25">
        <v>0</v>
      </c>
      <c r="S14" s="27">
        <v>0</v>
      </c>
      <c r="T14" s="28">
        <v>0.5</v>
      </c>
      <c r="U14" s="26">
        <v>21.95</v>
      </c>
      <c r="V14" s="25">
        <v>1</v>
      </c>
      <c r="W14" s="25">
        <v>2</v>
      </c>
      <c r="X14" s="27">
        <v>43.9</v>
      </c>
      <c r="Y14" s="28">
        <v>0.5</v>
      </c>
      <c r="Z14" s="26">
        <v>6.9749999999999996</v>
      </c>
      <c r="AA14" s="25">
        <v>0.5</v>
      </c>
      <c r="AB14" s="25">
        <v>1</v>
      </c>
      <c r="AC14" s="27">
        <v>13.95</v>
      </c>
      <c r="AD14" s="28">
        <v>1</v>
      </c>
      <c r="AE14" s="26">
        <v>31.9</v>
      </c>
      <c r="AF14" s="25">
        <v>2</v>
      </c>
      <c r="AG14" s="25">
        <v>2</v>
      </c>
      <c r="AH14" s="27">
        <v>31.9</v>
      </c>
      <c r="AI14" s="28">
        <v>1</v>
      </c>
      <c r="AJ14" s="26">
        <v>15.95</v>
      </c>
      <c r="AK14" s="25">
        <v>1</v>
      </c>
      <c r="AL14" s="25">
        <v>1</v>
      </c>
      <c r="AM14" s="27">
        <v>15.95</v>
      </c>
      <c r="AN14" s="28">
        <v>1</v>
      </c>
      <c r="AO14" s="26">
        <v>19.899999999999999</v>
      </c>
      <c r="AP14" s="25">
        <v>2</v>
      </c>
      <c r="AQ14" s="25">
        <v>2</v>
      </c>
      <c r="AR14" s="27">
        <v>19.899999999999999</v>
      </c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</row>
    <row r="15" spans="1:1024" ht="12.75" customHeight="1" x14ac:dyDescent="0.2">
      <c r="A15" s="22" t="s">
        <v>96</v>
      </c>
      <c r="B15" s="23">
        <v>19</v>
      </c>
      <c r="C15" s="24">
        <v>14</v>
      </c>
      <c r="D15" s="25">
        <v>1.27272727272727</v>
      </c>
      <c r="E15" s="26">
        <v>270.89999999999998</v>
      </c>
      <c r="F15" s="26">
        <v>24.6272727272727</v>
      </c>
      <c r="G15" s="24">
        <v>22</v>
      </c>
      <c r="H15" s="25">
        <v>1.5714285714285701</v>
      </c>
      <c r="I15" s="27">
        <v>19.350000000000001</v>
      </c>
      <c r="J15" s="28">
        <v>0.5</v>
      </c>
      <c r="K15" s="26">
        <v>19.425000000000001</v>
      </c>
      <c r="L15" s="25">
        <v>1.5</v>
      </c>
      <c r="M15" s="25">
        <v>3</v>
      </c>
      <c r="N15" s="27">
        <v>38.85</v>
      </c>
      <c r="O15" s="28">
        <v>1</v>
      </c>
      <c r="P15" s="26">
        <v>25.425000000000001</v>
      </c>
      <c r="Q15" s="25">
        <v>1.5</v>
      </c>
      <c r="R15" s="25">
        <v>1.5</v>
      </c>
      <c r="S15" s="27">
        <v>25.425000000000001</v>
      </c>
      <c r="T15" s="28">
        <v>1.5</v>
      </c>
      <c r="U15" s="26">
        <v>26.9</v>
      </c>
      <c r="V15" s="25">
        <v>2</v>
      </c>
      <c r="W15" s="25">
        <v>1.3333333333333299</v>
      </c>
      <c r="X15" s="27">
        <v>17.933333333333302</v>
      </c>
      <c r="Y15" s="28">
        <v>1</v>
      </c>
      <c r="Z15" s="26">
        <v>23.425000000000001</v>
      </c>
      <c r="AA15" s="25">
        <v>1.5</v>
      </c>
      <c r="AB15" s="25">
        <v>1.5</v>
      </c>
      <c r="AC15" s="27">
        <v>23.425000000000001</v>
      </c>
      <c r="AD15" s="28">
        <v>0</v>
      </c>
      <c r="AE15" s="26">
        <v>0</v>
      </c>
      <c r="AF15" s="25">
        <v>0</v>
      </c>
      <c r="AG15" s="25">
        <v>0</v>
      </c>
      <c r="AH15" s="27">
        <v>0</v>
      </c>
      <c r="AI15" s="28">
        <v>1</v>
      </c>
      <c r="AJ15" s="26">
        <v>15.95</v>
      </c>
      <c r="AK15" s="25">
        <v>1</v>
      </c>
      <c r="AL15" s="25">
        <v>1</v>
      </c>
      <c r="AM15" s="27">
        <v>15.95</v>
      </c>
      <c r="AN15" s="28">
        <v>5</v>
      </c>
      <c r="AO15" s="26">
        <v>64.599999999999994</v>
      </c>
      <c r="AP15" s="25">
        <v>8</v>
      </c>
      <c r="AQ15" s="25">
        <v>1.6</v>
      </c>
      <c r="AR15" s="27">
        <v>12.92</v>
      </c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</row>
    <row r="16" spans="1:1024" ht="12.75" customHeight="1" x14ac:dyDescent="0.2">
      <c r="A16" s="22" t="s">
        <v>97</v>
      </c>
      <c r="B16" s="23">
        <v>20</v>
      </c>
      <c r="C16" s="24">
        <v>30</v>
      </c>
      <c r="D16" s="25">
        <v>2.7272727272727302</v>
      </c>
      <c r="E16" s="26">
        <v>504.95</v>
      </c>
      <c r="F16" s="26">
        <v>45.904545454545399</v>
      </c>
      <c r="G16" s="24">
        <v>49</v>
      </c>
      <c r="H16" s="25">
        <v>1.63333333333333</v>
      </c>
      <c r="I16" s="27">
        <v>16.831666666666699</v>
      </c>
      <c r="J16" s="28">
        <v>0.5</v>
      </c>
      <c r="K16" s="26">
        <v>23.425000000000001</v>
      </c>
      <c r="L16" s="25">
        <v>1.5</v>
      </c>
      <c r="M16" s="25">
        <v>3</v>
      </c>
      <c r="N16" s="27">
        <v>46.85</v>
      </c>
      <c r="O16" s="28">
        <v>2</v>
      </c>
      <c r="P16" s="26">
        <v>33.85</v>
      </c>
      <c r="Q16" s="25">
        <v>3</v>
      </c>
      <c r="R16" s="25">
        <v>1.5</v>
      </c>
      <c r="S16" s="27">
        <v>16.925000000000001</v>
      </c>
      <c r="T16" s="28">
        <v>5</v>
      </c>
      <c r="U16" s="26">
        <v>61.8</v>
      </c>
      <c r="V16" s="25">
        <v>7</v>
      </c>
      <c r="W16" s="25">
        <v>1.4</v>
      </c>
      <c r="X16" s="27">
        <v>12.36</v>
      </c>
      <c r="Y16" s="28">
        <v>4</v>
      </c>
      <c r="Z16" s="26">
        <v>79.174999999999997</v>
      </c>
      <c r="AA16" s="25">
        <v>7.5</v>
      </c>
      <c r="AB16" s="25">
        <v>1.875</v>
      </c>
      <c r="AC16" s="27">
        <v>19.793749999999999</v>
      </c>
      <c r="AD16" s="28">
        <v>3</v>
      </c>
      <c r="AE16" s="26">
        <v>25.8</v>
      </c>
      <c r="AF16" s="25">
        <v>4</v>
      </c>
      <c r="AG16" s="25">
        <v>1.3333333333333299</v>
      </c>
      <c r="AH16" s="27">
        <v>8.6</v>
      </c>
      <c r="AI16" s="28">
        <v>1</v>
      </c>
      <c r="AJ16" s="26">
        <v>8.9499999999999993</v>
      </c>
      <c r="AK16" s="25">
        <v>1</v>
      </c>
      <c r="AL16" s="25">
        <v>1</v>
      </c>
      <c r="AM16" s="27">
        <v>8.9499999999999993</v>
      </c>
      <c r="AN16" s="28">
        <v>3</v>
      </c>
      <c r="AO16" s="26">
        <v>73.7</v>
      </c>
      <c r="AP16" s="25">
        <v>6</v>
      </c>
      <c r="AQ16" s="25">
        <v>2</v>
      </c>
      <c r="AR16" s="27">
        <v>24.566666666666698</v>
      </c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</row>
    <row r="17" spans="1:1024" ht="12.75" customHeight="1" x14ac:dyDescent="0.2">
      <c r="A17" s="22" t="s">
        <v>98</v>
      </c>
      <c r="B17" s="23">
        <v>21</v>
      </c>
      <c r="C17" s="24">
        <v>18</v>
      </c>
      <c r="D17" s="25">
        <v>1.63636363636364</v>
      </c>
      <c r="E17" s="26">
        <v>251.7</v>
      </c>
      <c r="F17" s="26">
        <v>22.8818181818182</v>
      </c>
      <c r="G17" s="24">
        <v>27</v>
      </c>
      <c r="H17" s="25">
        <v>1.5</v>
      </c>
      <c r="I17" s="27">
        <v>13.983333333333301</v>
      </c>
      <c r="J17" s="28">
        <v>1.5</v>
      </c>
      <c r="K17" s="26">
        <v>18.425000000000001</v>
      </c>
      <c r="L17" s="25">
        <v>1.5</v>
      </c>
      <c r="M17" s="25">
        <v>1</v>
      </c>
      <c r="N17" s="27">
        <v>12.283333333333299</v>
      </c>
      <c r="O17" s="28">
        <v>3.5</v>
      </c>
      <c r="P17" s="26">
        <v>64.174999999999997</v>
      </c>
      <c r="Q17" s="25">
        <v>6.5</v>
      </c>
      <c r="R17" s="25">
        <v>1.8571428571428601</v>
      </c>
      <c r="S17" s="27">
        <v>18.3357142857143</v>
      </c>
      <c r="T17" s="28">
        <v>1.5</v>
      </c>
      <c r="U17" s="26">
        <v>13.425000000000001</v>
      </c>
      <c r="V17" s="25">
        <v>1.5</v>
      </c>
      <c r="W17" s="25">
        <v>1</v>
      </c>
      <c r="X17" s="27">
        <v>8.9499999999999993</v>
      </c>
      <c r="Y17" s="28">
        <v>0</v>
      </c>
      <c r="Z17" s="26">
        <v>0</v>
      </c>
      <c r="AA17" s="25">
        <v>0</v>
      </c>
      <c r="AB17" s="25">
        <v>0</v>
      </c>
      <c r="AC17" s="27">
        <v>0</v>
      </c>
      <c r="AD17" s="28">
        <v>2</v>
      </c>
      <c r="AE17" s="26">
        <v>30.8</v>
      </c>
      <c r="AF17" s="25">
        <v>4</v>
      </c>
      <c r="AG17" s="25">
        <v>2</v>
      </c>
      <c r="AH17" s="27">
        <v>15.4</v>
      </c>
      <c r="AI17" s="28">
        <v>1</v>
      </c>
      <c r="AJ17" s="26">
        <v>4.95</v>
      </c>
      <c r="AK17" s="25">
        <v>1</v>
      </c>
      <c r="AL17" s="25">
        <v>1</v>
      </c>
      <c r="AM17" s="27">
        <v>4.95</v>
      </c>
      <c r="AN17" s="28">
        <v>2</v>
      </c>
      <c r="AO17" s="26">
        <v>23.9</v>
      </c>
      <c r="AP17" s="25">
        <v>3</v>
      </c>
      <c r="AQ17" s="25">
        <v>1.5</v>
      </c>
      <c r="AR17" s="27">
        <v>11.95</v>
      </c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</row>
    <row r="18" spans="1:1024" ht="12.75" customHeight="1" x14ac:dyDescent="0.2">
      <c r="A18" s="22" t="s">
        <v>99</v>
      </c>
      <c r="B18" s="23">
        <v>22</v>
      </c>
      <c r="C18" s="24">
        <v>3</v>
      </c>
      <c r="D18" s="25">
        <v>0.27272727272727298</v>
      </c>
      <c r="E18" s="26">
        <v>46.75</v>
      </c>
      <c r="F18" s="26">
        <v>4.25</v>
      </c>
      <c r="G18" s="24">
        <v>5</v>
      </c>
      <c r="H18" s="25">
        <v>1.6666666666666701</v>
      </c>
      <c r="I18" s="27">
        <v>15.5833333333333</v>
      </c>
      <c r="J18" s="28">
        <v>0</v>
      </c>
      <c r="K18" s="26">
        <v>0</v>
      </c>
      <c r="L18" s="25">
        <v>0</v>
      </c>
      <c r="M18" s="25">
        <v>0</v>
      </c>
      <c r="N18" s="27">
        <v>0</v>
      </c>
      <c r="O18" s="28">
        <v>1</v>
      </c>
      <c r="P18" s="26">
        <v>11.45</v>
      </c>
      <c r="Q18" s="25">
        <v>1</v>
      </c>
      <c r="R18" s="25">
        <v>1</v>
      </c>
      <c r="S18" s="27">
        <v>11.45</v>
      </c>
      <c r="T18" s="28">
        <v>0</v>
      </c>
      <c r="U18" s="26">
        <v>0</v>
      </c>
      <c r="V18" s="25">
        <v>0</v>
      </c>
      <c r="W18" s="25">
        <v>0</v>
      </c>
      <c r="X18" s="27">
        <v>0</v>
      </c>
      <c r="Y18" s="28">
        <v>0</v>
      </c>
      <c r="Z18" s="26">
        <v>0</v>
      </c>
      <c r="AA18" s="25">
        <v>0</v>
      </c>
      <c r="AB18" s="25">
        <v>0</v>
      </c>
      <c r="AC18" s="27">
        <v>0</v>
      </c>
      <c r="AD18" s="28">
        <v>1</v>
      </c>
      <c r="AE18" s="26">
        <v>23.85</v>
      </c>
      <c r="AF18" s="25">
        <v>3</v>
      </c>
      <c r="AG18" s="25">
        <v>3</v>
      </c>
      <c r="AH18" s="27">
        <v>23.85</v>
      </c>
      <c r="AI18" s="28">
        <v>0</v>
      </c>
      <c r="AJ18" s="26">
        <v>0</v>
      </c>
      <c r="AK18" s="25">
        <v>0</v>
      </c>
      <c r="AL18" s="25">
        <v>0</v>
      </c>
      <c r="AM18" s="27">
        <v>0</v>
      </c>
      <c r="AN18" s="28">
        <v>0</v>
      </c>
      <c r="AO18" s="26">
        <v>0</v>
      </c>
      <c r="AP18" s="25">
        <v>0</v>
      </c>
      <c r="AQ18" s="25">
        <v>0</v>
      </c>
      <c r="AR18" s="27">
        <v>0</v>
      </c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</row>
    <row r="19" spans="1:1024" s="38" customFormat="1" ht="12.75" customHeight="1" x14ac:dyDescent="0.2">
      <c r="A19" s="22" t="s">
        <v>100</v>
      </c>
      <c r="B19" s="37">
        <v>23</v>
      </c>
      <c r="C19" s="24">
        <v>0</v>
      </c>
      <c r="D19" s="25">
        <v>0</v>
      </c>
      <c r="E19" s="26">
        <v>0</v>
      </c>
      <c r="F19" s="26">
        <v>0</v>
      </c>
      <c r="G19" s="24">
        <v>0</v>
      </c>
      <c r="H19" s="25">
        <v>0</v>
      </c>
      <c r="I19" s="27">
        <v>0</v>
      </c>
      <c r="J19" s="25">
        <v>0</v>
      </c>
      <c r="K19" s="26">
        <v>0</v>
      </c>
      <c r="L19" s="25">
        <v>0</v>
      </c>
      <c r="M19" s="25">
        <v>0</v>
      </c>
      <c r="N19" s="27">
        <v>0</v>
      </c>
      <c r="O19" s="25">
        <v>0</v>
      </c>
      <c r="P19" s="26">
        <v>0</v>
      </c>
      <c r="Q19" s="25">
        <v>0</v>
      </c>
      <c r="R19" s="25">
        <v>0</v>
      </c>
      <c r="S19" s="27">
        <v>0</v>
      </c>
      <c r="T19" s="25">
        <v>0</v>
      </c>
      <c r="U19" s="26">
        <v>0</v>
      </c>
      <c r="V19" s="25">
        <v>0</v>
      </c>
      <c r="W19" s="25">
        <v>0</v>
      </c>
      <c r="X19" s="27">
        <v>0</v>
      </c>
      <c r="Y19" s="25">
        <v>0</v>
      </c>
      <c r="Z19" s="26">
        <v>0</v>
      </c>
      <c r="AA19" s="25">
        <v>0</v>
      </c>
      <c r="AB19" s="25">
        <v>0</v>
      </c>
      <c r="AC19" s="27">
        <v>0</v>
      </c>
      <c r="AD19" s="25">
        <v>0</v>
      </c>
      <c r="AE19" s="26">
        <v>0</v>
      </c>
      <c r="AF19" s="25">
        <v>0</v>
      </c>
      <c r="AG19" s="25">
        <v>0</v>
      </c>
      <c r="AH19" s="27">
        <v>0</v>
      </c>
      <c r="AI19" s="25">
        <v>0</v>
      </c>
      <c r="AJ19" s="26">
        <v>0</v>
      </c>
      <c r="AK19" s="25">
        <v>0</v>
      </c>
      <c r="AL19" s="25">
        <v>0</v>
      </c>
      <c r="AM19" s="27">
        <v>0</v>
      </c>
      <c r="AN19" s="25">
        <v>0</v>
      </c>
      <c r="AO19" s="26">
        <v>0</v>
      </c>
      <c r="AP19" s="25">
        <v>0</v>
      </c>
      <c r="AQ19" s="25">
        <v>0</v>
      </c>
      <c r="AR19" s="27">
        <v>0</v>
      </c>
      <c r="AMJ19" s="39"/>
    </row>
    <row r="20" spans="1:1024" s="44" customFormat="1" ht="12.75" customHeight="1" x14ac:dyDescent="0.2">
      <c r="A20" s="29" t="s">
        <v>101</v>
      </c>
      <c r="B20" s="40"/>
      <c r="C20" s="41">
        <v>72</v>
      </c>
      <c r="D20" s="42">
        <v>6.5454545454545503</v>
      </c>
      <c r="E20" s="43">
        <v>1235.7</v>
      </c>
      <c r="F20" s="43">
        <v>112.336363636364</v>
      </c>
      <c r="G20" s="41">
        <v>115</v>
      </c>
      <c r="H20" s="32">
        <v>1.5972222222222201</v>
      </c>
      <c r="I20" s="34">
        <v>17.162500000000001</v>
      </c>
      <c r="J20" s="35">
        <v>3</v>
      </c>
      <c r="K20" s="33">
        <v>74.2</v>
      </c>
      <c r="L20" s="32">
        <v>6</v>
      </c>
      <c r="M20" s="32">
        <v>2</v>
      </c>
      <c r="N20" s="34">
        <v>24.733333333333299</v>
      </c>
      <c r="O20" s="35">
        <v>7.5</v>
      </c>
      <c r="P20" s="33">
        <v>134.9</v>
      </c>
      <c r="Q20" s="32">
        <v>12</v>
      </c>
      <c r="R20" s="32">
        <v>1.6</v>
      </c>
      <c r="S20" s="34">
        <v>17.9866666666667</v>
      </c>
      <c r="T20" s="35">
        <v>8.5</v>
      </c>
      <c r="U20" s="33">
        <v>124.075</v>
      </c>
      <c r="V20" s="32">
        <v>11.5</v>
      </c>
      <c r="W20" s="32">
        <v>1.3529411764705901</v>
      </c>
      <c r="X20" s="34">
        <v>14.5970588235294</v>
      </c>
      <c r="Y20" s="35">
        <v>6</v>
      </c>
      <c r="Z20" s="33">
        <v>114.55</v>
      </c>
      <c r="AA20" s="32">
        <v>10</v>
      </c>
      <c r="AB20" s="32">
        <v>1.6666666666666701</v>
      </c>
      <c r="AC20" s="34">
        <v>19.091666666666701</v>
      </c>
      <c r="AD20" s="35">
        <v>7</v>
      </c>
      <c r="AE20" s="33">
        <v>112.35</v>
      </c>
      <c r="AF20" s="32">
        <v>13</v>
      </c>
      <c r="AG20" s="32">
        <v>1.8571428571428601</v>
      </c>
      <c r="AH20" s="34">
        <v>16.05</v>
      </c>
      <c r="AI20" s="35">
        <v>4</v>
      </c>
      <c r="AJ20" s="33">
        <v>45.8</v>
      </c>
      <c r="AK20" s="32">
        <v>4</v>
      </c>
      <c r="AL20" s="32">
        <v>1</v>
      </c>
      <c r="AM20" s="34">
        <v>11.45</v>
      </c>
      <c r="AN20" s="35">
        <v>11</v>
      </c>
      <c r="AO20" s="33">
        <v>182.1</v>
      </c>
      <c r="AP20" s="32">
        <v>19</v>
      </c>
      <c r="AQ20" s="32">
        <v>1.72727272727273</v>
      </c>
      <c r="AR20" s="34">
        <v>16.554545454545501</v>
      </c>
      <c r="AMJ20" s="45"/>
    </row>
    <row r="21" spans="1:1024" ht="12.75" customHeight="1" x14ac:dyDescent="0.2">
      <c r="A21"/>
      <c r="B21" s="5"/>
      <c r="C21" s="5">
        <v>115</v>
      </c>
      <c r="D21" s="25">
        <v>10.454545454545499</v>
      </c>
      <c r="E21" s="26">
        <v>1888.6</v>
      </c>
      <c r="F21" s="26">
        <v>171.690909090909</v>
      </c>
      <c r="G21" s="24">
        <v>184</v>
      </c>
      <c r="H21" s="46">
        <v>1.6</v>
      </c>
      <c r="I21" s="27">
        <v>16.422608695652201</v>
      </c>
      <c r="J21" s="47">
        <v>5.5</v>
      </c>
      <c r="K21" s="48">
        <v>111.05</v>
      </c>
      <c r="L21" s="46">
        <v>9</v>
      </c>
      <c r="M21" s="46">
        <v>1.63636363636364</v>
      </c>
      <c r="N21" s="49">
        <v>20.190909090909098</v>
      </c>
      <c r="O21" s="47">
        <v>10.5</v>
      </c>
      <c r="P21" s="48">
        <v>189.7</v>
      </c>
      <c r="Q21" s="46">
        <v>17.5</v>
      </c>
      <c r="R21" s="46">
        <v>1.6666666666666701</v>
      </c>
      <c r="S21" s="49">
        <v>18.066666666666698</v>
      </c>
      <c r="T21" s="47">
        <v>12.5</v>
      </c>
      <c r="U21" s="48">
        <v>193.7</v>
      </c>
      <c r="V21" s="46">
        <v>20</v>
      </c>
      <c r="W21" s="46">
        <v>1.6</v>
      </c>
      <c r="X21" s="49">
        <v>15.496</v>
      </c>
      <c r="Y21" s="47">
        <v>9.5</v>
      </c>
      <c r="Z21" s="48">
        <v>171.25</v>
      </c>
      <c r="AA21" s="46">
        <v>15</v>
      </c>
      <c r="AB21" s="46">
        <v>1.57894736842105</v>
      </c>
      <c r="AC21" s="49">
        <v>18.026315789473699</v>
      </c>
      <c r="AD21" s="47">
        <v>12</v>
      </c>
      <c r="AE21" s="48">
        <v>182.05</v>
      </c>
      <c r="AF21" s="46">
        <v>19</v>
      </c>
      <c r="AG21" s="46">
        <v>1.5833333333333299</v>
      </c>
      <c r="AH21" s="49">
        <v>15.170833333333301</v>
      </c>
      <c r="AI21" s="47">
        <v>11</v>
      </c>
      <c r="AJ21" s="48">
        <v>157.25</v>
      </c>
      <c r="AK21" s="46">
        <v>17</v>
      </c>
      <c r="AL21" s="46">
        <v>1.5454545454545501</v>
      </c>
      <c r="AM21" s="49">
        <v>14.295454545454501</v>
      </c>
      <c r="AN21" s="47">
        <v>16</v>
      </c>
      <c r="AO21" s="48">
        <v>217.9</v>
      </c>
      <c r="AP21" s="46">
        <v>25</v>
      </c>
      <c r="AQ21" s="46">
        <v>1.5625</v>
      </c>
      <c r="AR21" s="49">
        <v>13.61875</v>
      </c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</row>
    <row r="22" spans="1:1024" ht="15" customHeight="1" x14ac:dyDescent="0.25">
      <c r="A22" s="17">
        <v>42552</v>
      </c>
      <c r="B22"/>
      <c r="C22" s="38"/>
      <c r="D22" s="38"/>
      <c r="E22"/>
      <c r="F22" s="19">
        <v>31</v>
      </c>
      <c r="G22"/>
      <c r="H22"/>
      <c r="I22" s="18"/>
      <c r="J22" s="20">
        <v>4</v>
      </c>
      <c r="K22"/>
      <c r="L22" s="21"/>
      <c r="M22" s="18"/>
      <c r="N22" s="18"/>
      <c r="O22" s="20">
        <v>4</v>
      </c>
      <c r="P22"/>
      <c r="Q22" s="21"/>
      <c r="R22" s="18"/>
      <c r="S22" s="18"/>
      <c r="T22" s="20">
        <v>4</v>
      </c>
      <c r="U22"/>
      <c r="V22" s="21"/>
      <c r="W22" s="18"/>
      <c r="X22" s="18"/>
      <c r="Y22" s="20">
        <v>4</v>
      </c>
      <c r="Z22"/>
      <c r="AA22" s="21"/>
      <c r="AB22" s="18"/>
      <c r="AC22" s="18"/>
      <c r="AD22" s="20">
        <v>5</v>
      </c>
      <c r="AE22"/>
      <c r="AF22" s="21"/>
      <c r="AG22" s="18"/>
      <c r="AH22" s="18"/>
      <c r="AI22" s="20">
        <v>5</v>
      </c>
      <c r="AJ22"/>
      <c r="AK22" s="21"/>
      <c r="AL22" s="18"/>
      <c r="AM22" s="18"/>
      <c r="AN22" s="20">
        <v>5</v>
      </c>
      <c r="AO22"/>
      <c r="AP22" s="21"/>
      <c r="AQ22" s="18"/>
      <c r="AR22" s="18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</row>
    <row r="23" spans="1:1024" ht="12.75" customHeight="1" x14ac:dyDescent="0.2">
      <c r="A23" s="22" t="s">
        <v>85</v>
      </c>
      <c r="B23" s="23">
        <v>9</v>
      </c>
      <c r="C23" s="24">
        <v>0</v>
      </c>
      <c r="D23" s="25">
        <v>0</v>
      </c>
      <c r="E23" s="26">
        <v>0</v>
      </c>
      <c r="F23" s="26">
        <v>0</v>
      </c>
      <c r="G23" s="24">
        <v>0</v>
      </c>
      <c r="H23" s="25">
        <v>0</v>
      </c>
      <c r="I23" s="27">
        <v>0</v>
      </c>
      <c r="J23" s="28">
        <v>0</v>
      </c>
      <c r="K23" s="26">
        <v>0</v>
      </c>
      <c r="L23" s="25">
        <v>0</v>
      </c>
      <c r="M23" s="25">
        <v>0</v>
      </c>
      <c r="N23" s="27">
        <v>0</v>
      </c>
      <c r="O23" s="28">
        <v>0</v>
      </c>
      <c r="P23" s="26">
        <v>0</v>
      </c>
      <c r="Q23" s="25">
        <v>0</v>
      </c>
      <c r="R23" s="25">
        <v>0</v>
      </c>
      <c r="S23" s="27">
        <v>0</v>
      </c>
      <c r="T23" s="28">
        <v>0</v>
      </c>
      <c r="U23" s="26">
        <v>0</v>
      </c>
      <c r="V23" s="25">
        <v>0</v>
      </c>
      <c r="W23" s="25">
        <v>0</v>
      </c>
      <c r="X23" s="27">
        <v>0</v>
      </c>
      <c r="Y23" s="28">
        <v>0</v>
      </c>
      <c r="Z23" s="26">
        <v>0</v>
      </c>
      <c r="AA23" s="25">
        <v>0</v>
      </c>
      <c r="AB23" s="25">
        <v>0</v>
      </c>
      <c r="AC23" s="27">
        <v>0</v>
      </c>
      <c r="AD23" s="28">
        <v>0</v>
      </c>
      <c r="AE23" s="26">
        <v>0</v>
      </c>
      <c r="AF23" s="25">
        <v>0</v>
      </c>
      <c r="AG23" s="25">
        <v>0</v>
      </c>
      <c r="AH23" s="27">
        <v>0</v>
      </c>
      <c r="AI23" s="28">
        <v>0</v>
      </c>
      <c r="AJ23" s="26">
        <v>0</v>
      </c>
      <c r="AK23" s="25">
        <v>0</v>
      </c>
      <c r="AL23" s="25">
        <v>0</v>
      </c>
      <c r="AM23" s="27">
        <v>0</v>
      </c>
      <c r="AN23" s="28">
        <v>0</v>
      </c>
      <c r="AO23" s="26">
        <v>0</v>
      </c>
      <c r="AP23" s="25">
        <v>0</v>
      </c>
      <c r="AQ23" s="25">
        <v>0</v>
      </c>
      <c r="AR23" s="27">
        <v>0</v>
      </c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</row>
    <row r="24" spans="1:1024" ht="12.75" customHeight="1" x14ac:dyDescent="0.2">
      <c r="A24" s="22" t="s">
        <v>86</v>
      </c>
      <c r="B24" s="23">
        <v>10</v>
      </c>
      <c r="C24" s="24">
        <v>12</v>
      </c>
      <c r="D24" s="25">
        <v>0.38709677419354799</v>
      </c>
      <c r="E24" s="26">
        <v>230.15</v>
      </c>
      <c r="F24" s="26">
        <v>7.4241935483871</v>
      </c>
      <c r="G24" s="24">
        <v>17</v>
      </c>
      <c r="H24" s="25">
        <v>1.4166666666666701</v>
      </c>
      <c r="I24" s="27">
        <v>19.179166666666699</v>
      </c>
      <c r="J24" s="28">
        <v>1</v>
      </c>
      <c r="K24" s="26">
        <v>19.149999999999999</v>
      </c>
      <c r="L24" s="25">
        <v>2</v>
      </c>
      <c r="M24" s="25">
        <v>2</v>
      </c>
      <c r="N24" s="27">
        <v>19.149999999999999</v>
      </c>
      <c r="O24" s="28">
        <v>0</v>
      </c>
      <c r="P24" s="26">
        <v>0</v>
      </c>
      <c r="Q24" s="25">
        <v>0</v>
      </c>
      <c r="R24" s="25">
        <v>0</v>
      </c>
      <c r="S24" s="27">
        <v>0</v>
      </c>
      <c r="T24" s="28">
        <v>0.25</v>
      </c>
      <c r="U24" s="26">
        <v>2.2374999999999998</v>
      </c>
      <c r="V24" s="25">
        <v>0.25</v>
      </c>
      <c r="W24" s="25">
        <v>1</v>
      </c>
      <c r="X24" s="27">
        <v>8.9499999999999993</v>
      </c>
      <c r="Y24" s="28">
        <v>0.25</v>
      </c>
      <c r="Z24" s="26">
        <v>3.9874999999999998</v>
      </c>
      <c r="AA24" s="25">
        <v>0.25</v>
      </c>
      <c r="AB24" s="25">
        <v>1</v>
      </c>
      <c r="AC24" s="27">
        <v>15.95</v>
      </c>
      <c r="AD24" s="28">
        <v>0.2</v>
      </c>
      <c r="AE24" s="26">
        <v>3.19</v>
      </c>
      <c r="AF24" s="25">
        <v>0.2</v>
      </c>
      <c r="AG24" s="25">
        <v>1</v>
      </c>
      <c r="AH24" s="27">
        <v>15.95</v>
      </c>
      <c r="AI24" s="28">
        <v>0.6</v>
      </c>
      <c r="AJ24" s="26">
        <v>10.57</v>
      </c>
      <c r="AK24" s="25">
        <v>0.6</v>
      </c>
      <c r="AL24" s="25">
        <v>1</v>
      </c>
      <c r="AM24" s="27">
        <v>17.616666666666699</v>
      </c>
      <c r="AN24" s="28">
        <v>0.4</v>
      </c>
      <c r="AO24" s="26">
        <v>11.97</v>
      </c>
      <c r="AP24" s="25">
        <v>0.6</v>
      </c>
      <c r="AQ24" s="25">
        <v>1.5</v>
      </c>
      <c r="AR24" s="27">
        <v>29.925000000000001</v>
      </c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</row>
    <row r="25" spans="1:1024" ht="12.75" customHeight="1" x14ac:dyDescent="0.2">
      <c r="A25" s="22" t="s">
        <v>87</v>
      </c>
      <c r="B25" s="23">
        <v>11</v>
      </c>
      <c r="C25" s="24">
        <v>35</v>
      </c>
      <c r="D25" s="25">
        <v>1.12903225806452</v>
      </c>
      <c r="E25" s="26">
        <v>652.09</v>
      </c>
      <c r="F25" s="26">
        <v>21.035161290322598</v>
      </c>
      <c r="G25" s="24">
        <v>64</v>
      </c>
      <c r="H25" s="25">
        <v>1.8285714285714301</v>
      </c>
      <c r="I25" s="27">
        <v>18.631142857142901</v>
      </c>
      <c r="J25" s="28">
        <v>1.75</v>
      </c>
      <c r="K25" s="26">
        <v>42.737499999999997</v>
      </c>
      <c r="L25" s="25">
        <v>2.75</v>
      </c>
      <c r="M25" s="25">
        <v>1.5714285714285701</v>
      </c>
      <c r="N25" s="27">
        <v>24.421428571428599</v>
      </c>
      <c r="O25" s="28">
        <v>0.75</v>
      </c>
      <c r="P25" s="26">
        <v>12.2</v>
      </c>
      <c r="Q25" s="25">
        <v>1</v>
      </c>
      <c r="R25" s="25">
        <v>1.3333333333333299</v>
      </c>
      <c r="S25" s="27">
        <v>16.266666666666701</v>
      </c>
      <c r="T25" s="28">
        <v>1.5</v>
      </c>
      <c r="U25" s="26">
        <v>20.399999999999999</v>
      </c>
      <c r="V25" s="25">
        <v>2</v>
      </c>
      <c r="W25" s="25">
        <v>1.3333333333333299</v>
      </c>
      <c r="X25" s="27">
        <v>13.6</v>
      </c>
      <c r="Y25" s="28">
        <v>2.25</v>
      </c>
      <c r="Z25" s="26">
        <v>33.697499999999998</v>
      </c>
      <c r="AA25" s="25">
        <v>3.5</v>
      </c>
      <c r="AB25" s="25">
        <v>1.55555555555556</v>
      </c>
      <c r="AC25" s="27">
        <v>14.9766666666667</v>
      </c>
      <c r="AD25" s="28">
        <v>0.4</v>
      </c>
      <c r="AE25" s="26">
        <v>4.76</v>
      </c>
      <c r="AF25" s="25">
        <v>0.8</v>
      </c>
      <c r="AG25" s="25">
        <v>2</v>
      </c>
      <c r="AH25" s="27">
        <v>11.9</v>
      </c>
      <c r="AI25" s="28">
        <v>1</v>
      </c>
      <c r="AJ25" s="26">
        <v>21.72</v>
      </c>
      <c r="AK25" s="25">
        <v>2.6</v>
      </c>
      <c r="AL25" s="25">
        <v>2.6</v>
      </c>
      <c r="AM25" s="27">
        <v>21.72</v>
      </c>
      <c r="AN25" s="28">
        <v>0.6</v>
      </c>
      <c r="AO25" s="26">
        <v>16.71</v>
      </c>
      <c r="AP25" s="25">
        <v>2</v>
      </c>
      <c r="AQ25" s="25">
        <v>3.3333333333333299</v>
      </c>
      <c r="AR25" s="27">
        <v>27.85</v>
      </c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</row>
    <row r="26" spans="1:1024" ht="12.75" customHeight="1" x14ac:dyDescent="0.2">
      <c r="A26" s="22" t="s">
        <v>88</v>
      </c>
      <c r="B26" s="23">
        <v>12</v>
      </c>
      <c r="C26" s="24">
        <v>45</v>
      </c>
      <c r="D26" s="25">
        <v>1.45161290322581</v>
      </c>
      <c r="E26" s="26">
        <v>792.20000000000095</v>
      </c>
      <c r="F26" s="26">
        <v>25.554838709677401</v>
      </c>
      <c r="G26" s="24">
        <v>96</v>
      </c>
      <c r="H26" s="25">
        <v>2.1333333333333302</v>
      </c>
      <c r="I26" s="27">
        <v>17.6044444444445</v>
      </c>
      <c r="J26" s="28">
        <v>1</v>
      </c>
      <c r="K26" s="26">
        <v>40.125</v>
      </c>
      <c r="L26" s="25">
        <v>2.75</v>
      </c>
      <c r="M26" s="25">
        <v>2.75</v>
      </c>
      <c r="N26" s="27">
        <v>40.125</v>
      </c>
      <c r="O26" s="28">
        <v>2.25</v>
      </c>
      <c r="P26" s="26">
        <v>35.362499999999997</v>
      </c>
      <c r="Q26" s="25">
        <v>3.75</v>
      </c>
      <c r="R26" s="25">
        <v>1.6666666666666701</v>
      </c>
      <c r="S26" s="27">
        <v>15.716666666666701</v>
      </c>
      <c r="T26" s="28">
        <v>0.75</v>
      </c>
      <c r="U26" s="26">
        <v>6.4625000000000004</v>
      </c>
      <c r="V26" s="25">
        <v>0.75</v>
      </c>
      <c r="W26" s="25">
        <v>1</v>
      </c>
      <c r="X26" s="27">
        <v>8.6166666666666707</v>
      </c>
      <c r="Y26" s="28">
        <v>1.75</v>
      </c>
      <c r="Z26" s="26">
        <v>23.612500000000001</v>
      </c>
      <c r="AA26" s="25">
        <v>2.75</v>
      </c>
      <c r="AB26" s="25">
        <v>1.5714285714285701</v>
      </c>
      <c r="AC26" s="27">
        <v>13.492857142857099</v>
      </c>
      <c r="AD26" s="28">
        <v>1.4</v>
      </c>
      <c r="AE26" s="26">
        <v>31.85</v>
      </c>
      <c r="AF26" s="25">
        <v>5.4</v>
      </c>
      <c r="AG26" s="25">
        <v>3.8571428571428599</v>
      </c>
      <c r="AH26" s="27">
        <v>22.75</v>
      </c>
      <c r="AI26" s="28">
        <v>1.6</v>
      </c>
      <c r="AJ26" s="26">
        <v>28.07</v>
      </c>
      <c r="AK26" s="25">
        <v>3</v>
      </c>
      <c r="AL26" s="25">
        <v>1.875</v>
      </c>
      <c r="AM26" s="27">
        <v>17.543749999999999</v>
      </c>
      <c r="AN26" s="28">
        <v>1.4</v>
      </c>
      <c r="AO26" s="26">
        <v>14.07</v>
      </c>
      <c r="AP26" s="25">
        <v>2.8</v>
      </c>
      <c r="AQ26" s="25">
        <v>2</v>
      </c>
      <c r="AR26" s="27">
        <v>10.050000000000001</v>
      </c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</row>
    <row r="27" spans="1:1024" ht="12.75" customHeight="1" x14ac:dyDescent="0.2">
      <c r="A27" s="22" t="s">
        <v>89</v>
      </c>
      <c r="B27" s="23">
        <v>13</v>
      </c>
      <c r="C27" s="24">
        <v>27</v>
      </c>
      <c r="D27" s="25">
        <v>0.87096774193548399</v>
      </c>
      <c r="E27" s="26">
        <v>476.15</v>
      </c>
      <c r="F27" s="26">
        <v>15.359677419354799</v>
      </c>
      <c r="G27" s="24">
        <v>49</v>
      </c>
      <c r="H27" s="25">
        <v>1.81481481481482</v>
      </c>
      <c r="I27" s="27">
        <v>17.6351851851852</v>
      </c>
      <c r="J27" s="28">
        <v>1.25</v>
      </c>
      <c r="K27" s="26">
        <v>26.387499999999999</v>
      </c>
      <c r="L27" s="25">
        <v>2.25</v>
      </c>
      <c r="M27" s="25">
        <v>1.8</v>
      </c>
      <c r="N27" s="27">
        <v>21.11</v>
      </c>
      <c r="O27" s="28">
        <v>1.25</v>
      </c>
      <c r="P27" s="26">
        <v>29.175000000000001</v>
      </c>
      <c r="Q27" s="25">
        <v>2</v>
      </c>
      <c r="R27" s="25">
        <v>1.6</v>
      </c>
      <c r="S27" s="27">
        <v>23.34</v>
      </c>
      <c r="T27" s="28">
        <v>0.5</v>
      </c>
      <c r="U27" s="26">
        <v>7.4124999999999996</v>
      </c>
      <c r="V27" s="25">
        <v>1</v>
      </c>
      <c r="W27" s="25">
        <v>2</v>
      </c>
      <c r="X27" s="27">
        <v>14.824999999999999</v>
      </c>
      <c r="Y27" s="28">
        <v>0.75</v>
      </c>
      <c r="Z27" s="26">
        <v>6.4625000000000004</v>
      </c>
      <c r="AA27" s="25">
        <v>1.5</v>
      </c>
      <c r="AB27" s="25">
        <v>2</v>
      </c>
      <c r="AC27" s="27">
        <v>8.6166666666666707</v>
      </c>
      <c r="AD27" s="28">
        <v>0.6</v>
      </c>
      <c r="AE27" s="26">
        <v>11.93</v>
      </c>
      <c r="AF27" s="25">
        <v>1.4</v>
      </c>
      <c r="AG27" s="25">
        <v>2.3333333333333299</v>
      </c>
      <c r="AH27" s="27">
        <v>19.883333333333301</v>
      </c>
      <c r="AI27" s="28">
        <v>1.2</v>
      </c>
      <c r="AJ27" s="26">
        <v>19.09</v>
      </c>
      <c r="AK27" s="25">
        <v>2.2000000000000002</v>
      </c>
      <c r="AL27" s="25">
        <v>1.8333333333333299</v>
      </c>
      <c r="AM27" s="27">
        <v>15.908333333333299</v>
      </c>
      <c r="AN27" s="28">
        <v>0.6</v>
      </c>
      <c r="AO27" s="26">
        <v>8.66</v>
      </c>
      <c r="AP27" s="25">
        <v>0.8</v>
      </c>
      <c r="AQ27" s="25">
        <v>1.3333333333333299</v>
      </c>
      <c r="AR27" s="27">
        <v>14.4333333333333</v>
      </c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</row>
    <row r="28" spans="1:1024" ht="12.75" customHeight="1" x14ac:dyDescent="0.2">
      <c r="A28" s="22" t="s">
        <v>90</v>
      </c>
      <c r="B28" s="23">
        <v>14</v>
      </c>
      <c r="C28" s="24">
        <v>31</v>
      </c>
      <c r="D28" s="25">
        <v>1</v>
      </c>
      <c r="E28" s="26">
        <v>446.7</v>
      </c>
      <c r="F28" s="26">
        <v>14.4096774193548</v>
      </c>
      <c r="G28" s="24">
        <v>60</v>
      </c>
      <c r="H28" s="25">
        <v>1.93548387096774</v>
      </c>
      <c r="I28" s="27">
        <v>14.4096774193548</v>
      </c>
      <c r="J28" s="28">
        <v>1</v>
      </c>
      <c r="K28" s="26">
        <v>15.1875</v>
      </c>
      <c r="L28" s="25">
        <v>2.25</v>
      </c>
      <c r="M28" s="25">
        <v>2.25</v>
      </c>
      <c r="N28" s="27">
        <v>15.1875</v>
      </c>
      <c r="O28" s="28">
        <v>1</v>
      </c>
      <c r="P28" s="26">
        <v>27.387499999999999</v>
      </c>
      <c r="Q28" s="25">
        <v>2.25</v>
      </c>
      <c r="R28" s="25">
        <v>2.25</v>
      </c>
      <c r="S28" s="27">
        <v>27.387499999999999</v>
      </c>
      <c r="T28" s="28">
        <v>0.5</v>
      </c>
      <c r="U28" s="26">
        <v>5.4625000000000004</v>
      </c>
      <c r="V28" s="25">
        <v>0.75</v>
      </c>
      <c r="W28" s="25">
        <v>1.5</v>
      </c>
      <c r="X28" s="27">
        <v>10.925000000000001</v>
      </c>
      <c r="Y28" s="28">
        <v>1</v>
      </c>
      <c r="Z28" s="26">
        <v>14.4375</v>
      </c>
      <c r="AA28" s="25">
        <v>1.75</v>
      </c>
      <c r="AB28" s="25">
        <v>1.75</v>
      </c>
      <c r="AC28" s="27">
        <v>14.4375</v>
      </c>
      <c r="AD28" s="28">
        <v>0.6</v>
      </c>
      <c r="AE28" s="26">
        <v>9.76</v>
      </c>
      <c r="AF28" s="25">
        <v>0.8</v>
      </c>
      <c r="AG28" s="25">
        <v>1.3333333333333299</v>
      </c>
      <c r="AH28" s="27">
        <v>16.266666666666701</v>
      </c>
      <c r="AI28" s="28">
        <v>1</v>
      </c>
      <c r="AJ28" s="26">
        <v>11.1</v>
      </c>
      <c r="AK28" s="25">
        <v>2.4</v>
      </c>
      <c r="AL28" s="25">
        <v>2.4</v>
      </c>
      <c r="AM28" s="27">
        <v>11.1</v>
      </c>
      <c r="AN28" s="28">
        <v>1.8</v>
      </c>
      <c r="AO28" s="26">
        <v>18.5</v>
      </c>
      <c r="AP28" s="25">
        <v>3.2</v>
      </c>
      <c r="AQ28" s="25">
        <v>1.7777777777777799</v>
      </c>
      <c r="AR28" s="27">
        <v>10.2777777777778</v>
      </c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</row>
    <row r="29" spans="1:1024" ht="12.75" customHeight="1" x14ac:dyDescent="0.2">
      <c r="A29" s="22" t="s">
        <v>91</v>
      </c>
      <c r="B29" s="23">
        <v>15</v>
      </c>
      <c r="C29" s="24">
        <v>27</v>
      </c>
      <c r="D29" s="25">
        <v>0.87096774193548399</v>
      </c>
      <c r="E29" s="26">
        <v>383.75</v>
      </c>
      <c r="F29" s="26">
        <v>12.3790322580645</v>
      </c>
      <c r="G29" s="24">
        <v>47</v>
      </c>
      <c r="H29" s="25">
        <v>1.74074074074074</v>
      </c>
      <c r="I29" s="27">
        <v>14.212962962962999</v>
      </c>
      <c r="J29" s="28">
        <v>0.75</v>
      </c>
      <c r="K29" s="26">
        <v>13.425000000000001</v>
      </c>
      <c r="L29" s="25">
        <v>1.5</v>
      </c>
      <c r="M29" s="25">
        <v>2</v>
      </c>
      <c r="N29" s="27">
        <v>17.899999999999999</v>
      </c>
      <c r="O29" s="28">
        <v>1.5</v>
      </c>
      <c r="P29" s="26">
        <v>23.1</v>
      </c>
      <c r="Q29" s="25">
        <v>3</v>
      </c>
      <c r="R29" s="25">
        <v>2</v>
      </c>
      <c r="S29" s="27">
        <v>15.4</v>
      </c>
      <c r="T29" s="28">
        <v>0.25</v>
      </c>
      <c r="U29" s="26">
        <v>2.2374999999999998</v>
      </c>
      <c r="V29" s="25">
        <v>0.25</v>
      </c>
      <c r="W29" s="25">
        <v>1</v>
      </c>
      <c r="X29" s="27">
        <v>8.9499999999999993</v>
      </c>
      <c r="Y29" s="28">
        <v>1</v>
      </c>
      <c r="Z29" s="26">
        <v>11.7</v>
      </c>
      <c r="AA29" s="25">
        <v>1</v>
      </c>
      <c r="AB29" s="25">
        <v>1</v>
      </c>
      <c r="AC29" s="27">
        <v>11.7</v>
      </c>
      <c r="AD29" s="28">
        <v>0.8</v>
      </c>
      <c r="AE29" s="26">
        <v>16.52</v>
      </c>
      <c r="AF29" s="25">
        <v>2.2000000000000002</v>
      </c>
      <c r="AG29" s="25">
        <v>2.75</v>
      </c>
      <c r="AH29" s="27">
        <v>20.65</v>
      </c>
      <c r="AI29" s="28">
        <v>1</v>
      </c>
      <c r="AJ29" s="26">
        <v>11.95</v>
      </c>
      <c r="AK29" s="25">
        <v>1</v>
      </c>
      <c r="AL29" s="25">
        <v>1</v>
      </c>
      <c r="AM29" s="27">
        <v>11.95</v>
      </c>
      <c r="AN29" s="28">
        <v>0.8</v>
      </c>
      <c r="AO29" s="26">
        <v>7.91</v>
      </c>
      <c r="AP29" s="25">
        <v>1.6</v>
      </c>
      <c r="AQ29" s="25">
        <v>2</v>
      </c>
      <c r="AR29" s="27">
        <v>9.8874999999999993</v>
      </c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</row>
    <row r="30" spans="1:1024" s="36" customFormat="1" ht="12.75" customHeight="1" x14ac:dyDescent="0.2">
      <c r="A30" s="29" t="s">
        <v>92</v>
      </c>
      <c r="B30" s="30"/>
      <c r="C30" s="31">
        <v>177</v>
      </c>
      <c r="D30" s="32">
        <v>5.7096774193548399</v>
      </c>
      <c r="E30" s="33">
        <v>2981.04</v>
      </c>
      <c r="F30" s="33">
        <v>96.162580645161299</v>
      </c>
      <c r="G30" s="31">
        <v>333</v>
      </c>
      <c r="H30" s="32">
        <v>1.8813559322033899</v>
      </c>
      <c r="I30" s="34">
        <v>16.8420338983051</v>
      </c>
      <c r="J30" s="35">
        <v>6.75</v>
      </c>
      <c r="K30" s="33">
        <v>157.01249999999999</v>
      </c>
      <c r="L30" s="32">
        <v>13.5</v>
      </c>
      <c r="M30" s="32">
        <v>2</v>
      </c>
      <c r="N30" s="34">
        <v>23.261111111111099</v>
      </c>
      <c r="O30" s="35">
        <v>6.75</v>
      </c>
      <c r="P30" s="33">
        <v>127.22499999999999</v>
      </c>
      <c r="Q30" s="32">
        <v>12</v>
      </c>
      <c r="R30" s="32">
        <v>1.7777777777777799</v>
      </c>
      <c r="S30" s="34">
        <v>18.848148148148098</v>
      </c>
      <c r="T30" s="35">
        <v>3.75</v>
      </c>
      <c r="U30" s="33">
        <v>44.212499999999999</v>
      </c>
      <c r="V30" s="32">
        <v>5</v>
      </c>
      <c r="W30" s="32">
        <v>1.3333333333333299</v>
      </c>
      <c r="X30" s="34">
        <v>11.79</v>
      </c>
      <c r="Y30" s="35">
        <v>7</v>
      </c>
      <c r="Z30" s="33">
        <v>93.897499999999994</v>
      </c>
      <c r="AA30" s="32">
        <v>10.75</v>
      </c>
      <c r="AB30" s="32">
        <v>1.53571428571429</v>
      </c>
      <c r="AC30" s="34">
        <v>13.413928571428601</v>
      </c>
      <c r="AD30" s="35">
        <v>4</v>
      </c>
      <c r="AE30" s="33">
        <v>78.010000000000005</v>
      </c>
      <c r="AF30" s="32">
        <v>10.8</v>
      </c>
      <c r="AG30" s="32">
        <v>2.7</v>
      </c>
      <c r="AH30" s="34">
        <v>19.502500000000001</v>
      </c>
      <c r="AI30" s="35">
        <v>6.4</v>
      </c>
      <c r="AJ30" s="33">
        <v>102.5</v>
      </c>
      <c r="AK30" s="32">
        <v>11.8</v>
      </c>
      <c r="AL30" s="32">
        <v>1.84375</v>
      </c>
      <c r="AM30" s="34">
        <v>16.015625</v>
      </c>
      <c r="AN30" s="35">
        <v>5.6</v>
      </c>
      <c r="AO30" s="33">
        <v>77.819999999999993</v>
      </c>
      <c r="AP30" s="32">
        <v>11</v>
      </c>
      <c r="AQ30" s="32">
        <v>1.96428571428571</v>
      </c>
      <c r="AR30" s="34">
        <v>13.896428571428601</v>
      </c>
    </row>
    <row r="31" spans="1:1024" ht="12.75" customHeight="1" x14ac:dyDescent="0.2">
      <c r="A31" s="22" t="s">
        <v>93</v>
      </c>
      <c r="B31" s="23">
        <v>16</v>
      </c>
      <c r="C31" s="24">
        <v>1</v>
      </c>
      <c r="D31" s="25">
        <v>3.2258064516128997E-2</v>
      </c>
      <c r="E31" s="26">
        <v>20.9</v>
      </c>
      <c r="F31" s="26">
        <v>0.674193548387097</v>
      </c>
      <c r="G31" s="24">
        <v>2</v>
      </c>
      <c r="H31" s="25">
        <v>2</v>
      </c>
      <c r="I31" s="27">
        <v>20.9</v>
      </c>
      <c r="J31" s="28">
        <v>0</v>
      </c>
      <c r="K31" s="26">
        <v>0</v>
      </c>
      <c r="L31" s="25">
        <v>0</v>
      </c>
      <c r="M31" s="25">
        <v>0</v>
      </c>
      <c r="N31" s="27">
        <v>0</v>
      </c>
      <c r="O31" s="28">
        <v>0</v>
      </c>
      <c r="P31" s="26">
        <v>0</v>
      </c>
      <c r="Q31" s="25">
        <v>0</v>
      </c>
      <c r="R31" s="25">
        <v>0</v>
      </c>
      <c r="S31" s="27">
        <v>0</v>
      </c>
      <c r="T31" s="28">
        <v>0</v>
      </c>
      <c r="U31" s="26">
        <v>0</v>
      </c>
      <c r="V31" s="25">
        <v>0</v>
      </c>
      <c r="W31" s="25">
        <v>0</v>
      </c>
      <c r="X31" s="27">
        <v>0</v>
      </c>
      <c r="Y31" s="28">
        <v>0</v>
      </c>
      <c r="Z31" s="26">
        <v>0</v>
      </c>
      <c r="AA31" s="25">
        <v>0</v>
      </c>
      <c r="AB31" s="25">
        <v>0</v>
      </c>
      <c r="AC31" s="27">
        <v>0</v>
      </c>
      <c r="AD31" s="28">
        <v>0</v>
      </c>
      <c r="AE31" s="26">
        <v>0</v>
      </c>
      <c r="AF31" s="25">
        <v>0</v>
      </c>
      <c r="AG31" s="25">
        <v>0</v>
      </c>
      <c r="AH31" s="27">
        <v>0</v>
      </c>
      <c r="AI31" s="28">
        <v>0.2</v>
      </c>
      <c r="AJ31" s="26">
        <v>4.18</v>
      </c>
      <c r="AK31" s="25">
        <v>0.4</v>
      </c>
      <c r="AL31" s="25">
        <v>2</v>
      </c>
      <c r="AM31" s="27">
        <v>20.9</v>
      </c>
      <c r="AN31" s="28">
        <v>0</v>
      </c>
      <c r="AO31" s="26">
        <v>0</v>
      </c>
      <c r="AP31" s="25">
        <v>0</v>
      </c>
      <c r="AQ31" s="25">
        <v>0</v>
      </c>
      <c r="AR31" s="27">
        <v>0</v>
      </c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</row>
    <row r="32" spans="1:1024" ht="12.75" customHeight="1" x14ac:dyDescent="0.2">
      <c r="A32" s="22" t="s">
        <v>94</v>
      </c>
      <c r="B32" s="23">
        <v>17</v>
      </c>
      <c r="C32" s="24">
        <v>0</v>
      </c>
      <c r="D32" s="25">
        <v>0</v>
      </c>
      <c r="E32" s="26">
        <v>0</v>
      </c>
      <c r="F32" s="26">
        <v>0</v>
      </c>
      <c r="G32" s="24">
        <v>0</v>
      </c>
      <c r="H32" s="25">
        <v>0</v>
      </c>
      <c r="I32" s="27">
        <v>0</v>
      </c>
      <c r="J32" s="28">
        <v>0</v>
      </c>
      <c r="K32" s="26">
        <v>0</v>
      </c>
      <c r="L32" s="25">
        <v>0</v>
      </c>
      <c r="M32" s="25">
        <v>0</v>
      </c>
      <c r="N32" s="27">
        <v>0</v>
      </c>
      <c r="O32" s="28">
        <v>0</v>
      </c>
      <c r="P32" s="26">
        <v>0</v>
      </c>
      <c r="Q32" s="25">
        <v>0</v>
      </c>
      <c r="R32" s="25">
        <v>0</v>
      </c>
      <c r="S32" s="27">
        <v>0</v>
      </c>
      <c r="T32" s="28">
        <v>0</v>
      </c>
      <c r="U32" s="26">
        <v>0</v>
      </c>
      <c r="V32" s="25">
        <v>0</v>
      </c>
      <c r="W32" s="25">
        <v>0</v>
      </c>
      <c r="X32" s="27">
        <v>0</v>
      </c>
      <c r="Y32" s="28">
        <v>0</v>
      </c>
      <c r="Z32" s="26">
        <v>0</v>
      </c>
      <c r="AA32" s="25">
        <v>0</v>
      </c>
      <c r="AB32" s="25">
        <v>0</v>
      </c>
      <c r="AC32" s="27">
        <v>0</v>
      </c>
      <c r="AD32" s="28">
        <v>0</v>
      </c>
      <c r="AE32" s="26">
        <v>0</v>
      </c>
      <c r="AF32" s="25">
        <v>0</v>
      </c>
      <c r="AG32" s="25">
        <v>0</v>
      </c>
      <c r="AH32" s="27">
        <v>0</v>
      </c>
      <c r="AI32" s="28">
        <v>0</v>
      </c>
      <c r="AJ32" s="26">
        <v>0</v>
      </c>
      <c r="AK32" s="25">
        <v>0</v>
      </c>
      <c r="AL32" s="25">
        <v>0</v>
      </c>
      <c r="AM32" s="27">
        <v>0</v>
      </c>
      <c r="AN32" s="28">
        <v>0</v>
      </c>
      <c r="AO32" s="26">
        <v>0</v>
      </c>
      <c r="AP32" s="25">
        <v>0</v>
      </c>
      <c r="AQ32" s="25">
        <v>0</v>
      </c>
      <c r="AR32" s="27">
        <v>0</v>
      </c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</row>
    <row r="33" spans="1:1024" ht="12.75" customHeight="1" x14ac:dyDescent="0.2">
      <c r="A33" s="22" t="s">
        <v>95</v>
      </c>
      <c r="B33" s="23">
        <v>18</v>
      </c>
      <c r="C33" s="24">
        <v>25</v>
      </c>
      <c r="D33" s="25">
        <v>0.80645161290322598</v>
      </c>
      <c r="E33" s="26">
        <v>333.8</v>
      </c>
      <c r="F33" s="26">
        <v>10.767741935483899</v>
      </c>
      <c r="G33" s="24">
        <v>33</v>
      </c>
      <c r="H33" s="25">
        <v>1.32</v>
      </c>
      <c r="I33" s="27">
        <v>13.352</v>
      </c>
      <c r="J33" s="28">
        <v>1.25</v>
      </c>
      <c r="K33" s="26">
        <v>18.425000000000001</v>
      </c>
      <c r="L33" s="25">
        <v>1.5</v>
      </c>
      <c r="M33" s="25">
        <v>1.2</v>
      </c>
      <c r="N33" s="27">
        <v>14.74</v>
      </c>
      <c r="O33" s="28">
        <v>0.25</v>
      </c>
      <c r="P33" s="26">
        <v>2.4874999999999998</v>
      </c>
      <c r="Q33" s="25">
        <v>0.25</v>
      </c>
      <c r="R33" s="25">
        <v>1</v>
      </c>
      <c r="S33" s="27">
        <v>9.9499999999999993</v>
      </c>
      <c r="T33" s="28">
        <v>1</v>
      </c>
      <c r="U33" s="26">
        <v>17.375</v>
      </c>
      <c r="V33" s="25">
        <v>1.75</v>
      </c>
      <c r="W33" s="25">
        <v>1.75</v>
      </c>
      <c r="X33" s="27">
        <v>17.375</v>
      </c>
      <c r="Y33" s="28">
        <v>0.25</v>
      </c>
      <c r="Z33" s="26">
        <v>2.2374999999999998</v>
      </c>
      <c r="AA33" s="25">
        <v>0.25</v>
      </c>
      <c r="AB33" s="25">
        <v>1</v>
      </c>
      <c r="AC33" s="27">
        <v>8.9499999999999993</v>
      </c>
      <c r="AD33" s="28">
        <v>0.6</v>
      </c>
      <c r="AE33" s="26">
        <v>5.17</v>
      </c>
      <c r="AF33" s="25">
        <v>0.6</v>
      </c>
      <c r="AG33" s="25">
        <v>1</v>
      </c>
      <c r="AH33" s="27">
        <v>8.6166666666666707</v>
      </c>
      <c r="AI33" s="28">
        <v>1</v>
      </c>
      <c r="AJ33" s="26">
        <v>11.84</v>
      </c>
      <c r="AK33" s="25">
        <v>1.2</v>
      </c>
      <c r="AL33" s="25">
        <v>1.2</v>
      </c>
      <c r="AM33" s="27">
        <v>11.84</v>
      </c>
      <c r="AN33" s="28">
        <v>1.2</v>
      </c>
      <c r="AO33" s="26">
        <v>17.329999999999998</v>
      </c>
      <c r="AP33" s="25">
        <v>1.8</v>
      </c>
      <c r="AQ33" s="25">
        <v>1.5</v>
      </c>
      <c r="AR33" s="27">
        <v>14.4416666666667</v>
      </c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</row>
    <row r="34" spans="1:1024" ht="12.75" customHeight="1" x14ac:dyDescent="0.2">
      <c r="A34" s="22" t="s">
        <v>96</v>
      </c>
      <c r="B34" s="23">
        <v>19</v>
      </c>
      <c r="C34" s="24">
        <v>51</v>
      </c>
      <c r="D34" s="25">
        <v>1.6451612903225801</v>
      </c>
      <c r="E34" s="26">
        <v>883.86</v>
      </c>
      <c r="F34" s="26">
        <v>28.511612903225799</v>
      </c>
      <c r="G34" s="24">
        <v>84</v>
      </c>
      <c r="H34" s="25">
        <v>1.6470588235294099</v>
      </c>
      <c r="I34" s="27">
        <v>17.330588235294101</v>
      </c>
      <c r="J34" s="28">
        <v>2</v>
      </c>
      <c r="K34" s="26">
        <v>27.79</v>
      </c>
      <c r="L34" s="25">
        <v>2.25</v>
      </c>
      <c r="M34" s="25">
        <v>1.125</v>
      </c>
      <c r="N34" s="27">
        <v>13.895</v>
      </c>
      <c r="O34" s="28">
        <v>1.25</v>
      </c>
      <c r="P34" s="26">
        <v>22.524999999999999</v>
      </c>
      <c r="Q34" s="25">
        <v>2.5</v>
      </c>
      <c r="R34" s="25">
        <v>2</v>
      </c>
      <c r="S34" s="27">
        <v>18.02</v>
      </c>
      <c r="T34" s="28">
        <v>1.5</v>
      </c>
      <c r="U34" s="26">
        <v>35.837499999999999</v>
      </c>
      <c r="V34" s="25">
        <v>3.25</v>
      </c>
      <c r="W34" s="25">
        <v>2.1666666666666701</v>
      </c>
      <c r="X34" s="27">
        <v>23.891666666666701</v>
      </c>
      <c r="Y34" s="28">
        <v>1.75</v>
      </c>
      <c r="Z34" s="26">
        <v>15.35</v>
      </c>
      <c r="AA34" s="25">
        <v>3.25</v>
      </c>
      <c r="AB34" s="25">
        <v>1.8571428571428601</v>
      </c>
      <c r="AC34" s="27">
        <v>8.7714285714285705</v>
      </c>
      <c r="AD34" s="28">
        <v>1.8</v>
      </c>
      <c r="AE34" s="26">
        <v>23.46</v>
      </c>
      <c r="AF34" s="25">
        <v>2</v>
      </c>
      <c r="AG34" s="25">
        <v>1.1111111111111101</v>
      </c>
      <c r="AH34" s="27">
        <v>13.033333333333299</v>
      </c>
      <c r="AI34" s="28">
        <v>0.8</v>
      </c>
      <c r="AJ34" s="26">
        <v>13.53</v>
      </c>
      <c r="AK34" s="25">
        <v>1.4</v>
      </c>
      <c r="AL34" s="25">
        <v>1.75</v>
      </c>
      <c r="AM34" s="27">
        <v>16.912500000000001</v>
      </c>
      <c r="AN34" s="28">
        <v>2.4</v>
      </c>
      <c r="AO34" s="26">
        <v>58.58</v>
      </c>
      <c r="AP34" s="25">
        <v>4.4000000000000004</v>
      </c>
      <c r="AQ34" s="25">
        <v>1.8333333333333299</v>
      </c>
      <c r="AR34" s="27">
        <v>24.408333333333299</v>
      </c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  <c r="NT34"/>
      <c r="NU34"/>
      <c r="NV34"/>
      <c r="NW34"/>
      <c r="NX34"/>
      <c r="NY34"/>
      <c r="NZ34"/>
      <c r="OA34"/>
      <c r="OB34"/>
      <c r="OC34"/>
      <c r="OD34"/>
      <c r="OE34"/>
      <c r="OF34"/>
      <c r="OG34"/>
      <c r="OH34"/>
      <c r="OI34"/>
      <c r="OJ34"/>
      <c r="OK34"/>
      <c r="OL34"/>
      <c r="OM34"/>
      <c r="ON34"/>
      <c r="OO34"/>
      <c r="OP34"/>
      <c r="OQ34"/>
      <c r="OR34"/>
      <c r="OS34"/>
      <c r="OT34"/>
      <c r="OU34"/>
      <c r="OV34"/>
      <c r="OW34"/>
      <c r="OX34"/>
      <c r="OY34"/>
      <c r="OZ34"/>
      <c r="PA34"/>
      <c r="PB34"/>
      <c r="PC34"/>
      <c r="PD34"/>
      <c r="PE34"/>
      <c r="PF34"/>
      <c r="PG34"/>
      <c r="PH34"/>
      <c r="PI34"/>
      <c r="PJ34"/>
      <c r="PK34"/>
      <c r="PL34"/>
      <c r="PM34"/>
      <c r="PN34"/>
      <c r="PO34"/>
      <c r="PP34"/>
      <c r="PQ34"/>
      <c r="PR34"/>
      <c r="PS34"/>
      <c r="PT34"/>
      <c r="PU34"/>
      <c r="PV34"/>
      <c r="PW34"/>
      <c r="PX34"/>
      <c r="PY34"/>
      <c r="PZ34"/>
      <c r="QA34"/>
      <c r="QB34"/>
      <c r="QC34"/>
      <c r="QD34"/>
      <c r="QE34"/>
      <c r="QF34"/>
      <c r="QG34"/>
      <c r="QH34"/>
      <c r="QI34"/>
      <c r="QJ34"/>
      <c r="QK34"/>
      <c r="QL34"/>
      <c r="QM34"/>
      <c r="QN34"/>
      <c r="QO34"/>
      <c r="QP34"/>
      <c r="QQ34"/>
      <c r="QR34"/>
      <c r="QS34"/>
      <c r="QT34"/>
      <c r="QU34"/>
      <c r="QV34"/>
      <c r="QW34"/>
      <c r="QX34"/>
      <c r="QY34"/>
      <c r="QZ34"/>
      <c r="RA34"/>
      <c r="RB34"/>
      <c r="RC34"/>
      <c r="RD34"/>
      <c r="RE34"/>
      <c r="RF34"/>
      <c r="RG34"/>
      <c r="RH34"/>
      <c r="RI34"/>
      <c r="RJ34"/>
      <c r="RK34"/>
      <c r="RL34"/>
      <c r="RM34"/>
      <c r="RN34"/>
      <c r="RO34"/>
      <c r="RP34"/>
      <c r="RQ34"/>
      <c r="RR34"/>
      <c r="RS34"/>
      <c r="RT34"/>
      <c r="RU34"/>
      <c r="RV34"/>
      <c r="RW34"/>
      <c r="RX34"/>
      <c r="RY34"/>
      <c r="RZ34"/>
      <c r="SA34"/>
      <c r="SB34"/>
      <c r="SC34"/>
      <c r="SD34"/>
      <c r="SE34"/>
      <c r="SF34"/>
      <c r="SG34"/>
      <c r="SH34"/>
      <c r="SI34"/>
      <c r="SJ34"/>
      <c r="SK34"/>
      <c r="SL34"/>
      <c r="SM34"/>
      <c r="SN34"/>
      <c r="SO34"/>
      <c r="SP34"/>
      <c r="SQ34"/>
      <c r="SR34"/>
      <c r="SS34"/>
      <c r="ST34"/>
      <c r="SU34"/>
      <c r="SV34"/>
      <c r="SW34"/>
      <c r="SX34"/>
      <c r="SY34"/>
      <c r="SZ34"/>
      <c r="TA34"/>
      <c r="TB34"/>
      <c r="TC34"/>
      <c r="TD34"/>
      <c r="TE34"/>
      <c r="TF34"/>
      <c r="TG34"/>
      <c r="TH34"/>
      <c r="TI34"/>
      <c r="TJ34"/>
      <c r="TK34"/>
      <c r="TL34"/>
      <c r="TM34"/>
      <c r="TN34"/>
      <c r="TO34"/>
      <c r="TP34"/>
      <c r="TQ34"/>
      <c r="TR34"/>
      <c r="TS34"/>
      <c r="TT34"/>
      <c r="TU34"/>
      <c r="TV34"/>
      <c r="TW34"/>
      <c r="TX34"/>
      <c r="TY34"/>
      <c r="TZ34"/>
      <c r="UA34"/>
      <c r="UB34"/>
      <c r="UC34"/>
      <c r="UD34"/>
      <c r="UE34"/>
      <c r="UF34"/>
      <c r="UG34"/>
      <c r="UH34"/>
      <c r="UI34"/>
      <c r="UJ34"/>
      <c r="UK34"/>
      <c r="UL34"/>
      <c r="UM34"/>
      <c r="UN34"/>
      <c r="UO34"/>
      <c r="UP34"/>
      <c r="UQ34"/>
      <c r="UR34"/>
      <c r="US34"/>
      <c r="UT34"/>
      <c r="UU34"/>
      <c r="UV34"/>
      <c r="UW34"/>
      <c r="UX34"/>
      <c r="UY34"/>
      <c r="UZ34"/>
      <c r="VA34"/>
      <c r="VB34"/>
      <c r="VC34"/>
      <c r="VD34"/>
      <c r="VE34"/>
      <c r="VF34"/>
      <c r="VG34"/>
      <c r="VH34"/>
      <c r="VI34"/>
      <c r="VJ34"/>
      <c r="VK34"/>
      <c r="VL34"/>
      <c r="VM34"/>
      <c r="VN34"/>
      <c r="VO34"/>
      <c r="VP34"/>
      <c r="VQ34"/>
      <c r="VR34"/>
      <c r="VS34"/>
      <c r="VT34"/>
      <c r="VU34"/>
      <c r="VV34"/>
      <c r="VW34"/>
      <c r="VX34"/>
      <c r="VY34"/>
      <c r="VZ34"/>
      <c r="WA34"/>
      <c r="WB34"/>
      <c r="WC34"/>
      <c r="WD34"/>
      <c r="WE34"/>
      <c r="WF34"/>
      <c r="WG34"/>
      <c r="WH34"/>
      <c r="WI34"/>
      <c r="WJ34"/>
      <c r="WK34"/>
      <c r="WL34"/>
      <c r="WM34"/>
      <c r="WN34"/>
      <c r="WO34"/>
      <c r="WP34"/>
      <c r="WQ34"/>
      <c r="WR34"/>
      <c r="WS34"/>
      <c r="WT34"/>
      <c r="WU34"/>
      <c r="WV34"/>
      <c r="WW34"/>
      <c r="WX34"/>
      <c r="WY34"/>
      <c r="WZ34"/>
      <c r="XA34"/>
      <c r="XB34"/>
      <c r="XC34"/>
      <c r="XD34"/>
      <c r="XE34"/>
      <c r="XF34"/>
      <c r="XG34"/>
      <c r="XH34"/>
      <c r="XI34"/>
      <c r="XJ34"/>
      <c r="XK34"/>
      <c r="XL34"/>
      <c r="XM34"/>
      <c r="XN34"/>
      <c r="XO34"/>
      <c r="XP34"/>
      <c r="XQ34"/>
      <c r="XR34"/>
      <c r="XS34"/>
      <c r="XT34"/>
      <c r="XU34"/>
      <c r="XV34"/>
      <c r="XW34"/>
      <c r="XX34"/>
      <c r="XY34"/>
      <c r="XZ34"/>
      <c r="YA34"/>
      <c r="YB34"/>
      <c r="YC34"/>
      <c r="YD34"/>
      <c r="YE34"/>
      <c r="YF34"/>
      <c r="YG34"/>
      <c r="YH34"/>
      <c r="YI34"/>
      <c r="YJ34"/>
      <c r="YK34"/>
      <c r="YL34"/>
      <c r="YM34"/>
      <c r="YN34"/>
      <c r="YO34"/>
      <c r="YP34"/>
      <c r="YQ34"/>
      <c r="YR34"/>
      <c r="YS34"/>
      <c r="YT34"/>
      <c r="YU34"/>
      <c r="YV34"/>
      <c r="YW34"/>
      <c r="YX34"/>
      <c r="YY34"/>
      <c r="YZ34"/>
      <c r="ZA34"/>
      <c r="ZB34"/>
      <c r="ZC34"/>
      <c r="ZD34"/>
      <c r="ZE34"/>
      <c r="ZF34"/>
      <c r="ZG34"/>
      <c r="ZH34"/>
      <c r="ZI34"/>
      <c r="ZJ34"/>
      <c r="ZK34"/>
      <c r="ZL34"/>
      <c r="ZM34"/>
      <c r="ZN34"/>
      <c r="ZO34"/>
      <c r="ZP34"/>
      <c r="ZQ34"/>
      <c r="ZR34"/>
      <c r="ZS34"/>
      <c r="ZT34"/>
      <c r="ZU34"/>
      <c r="ZV34"/>
      <c r="ZW34"/>
      <c r="ZX34"/>
      <c r="ZY34"/>
      <c r="ZZ34"/>
      <c r="AAA34"/>
      <c r="AAB34"/>
      <c r="AAC34"/>
      <c r="AAD34"/>
      <c r="AAE34"/>
      <c r="AAF34"/>
      <c r="AAG34"/>
      <c r="AAH34"/>
      <c r="AAI34"/>
      <c r="AAJ34"/>
      <c r="AAK34"/>
      <c r="AAL34"/>
      <c r="AAM34"/>
      <c r="AAN34"/>
      <c r="AAO34"/>
      <c r="AAP34"/>
      <c r="AAQ34"/>
      <c r="AAR34"/>
      <c r="AAS34"/>
      <c r="AAT34"/>
      <c r="AAU34"/>
      <c r="AAV34"/>
      <c r="AAW34"/>
      <c r="AAX34"/>
      <c r="AAY34"/>
      <c r="AAZ34"/>
      <c r="ABA34"/>
      <c r="ABB34"/>
      <c r="ABC34"/>
      <c r="ABD34"/>
      <c r="ABE34"/>
      <c r="ABF34"/>
      <c r="ABG34"/>
      <c r="ABH34"/>
      <c r="ABI34"/>
      <c r="ABJ34"/>
      <c r="ABK34"/>
      <c r="ABL34"/>
      <c r="ABM34"/>
      <c r="ABN34"/>
      <c r="ABO34"/>
      <c r="ABP34"/>
      <c r="ABQ34"/>
      <c r="ABR34"/>
      <c r="ABS34"/>
      <c r="ABT34"/>
      <c r="ABU34"/>
      <c r="ABV34"/>
      <c r="ABW34"/>
      <c r="ABX34"/>
      <c r="ABY34"/>
      <c r="ABZ34"/>
      <c r="ACA34"/>
      <c r="ACB34"/>
      <c r="ACC34"/>
      <c r="ACD34"/>
      <c r="ACE34"/>
      <c r="ACF34"/>
      <c r="ACG34"/>
      <c r="ACH34"/>
      <c r="ACI34"/>
      <c r="ACJ34"/>
      <c r="ACK34"/>
      <c r="ACL34"/>
      <c r="ACM34"/>
      <c r="ACN34"/>
      <c r="ACO34"/>
      <c r="ACP34"/>
      <c r="ACQ34"/>
      <c r="ACR34"/>
      <c r="ACS34"/>
      <c r="ACT34"/>
      <c r="ACU34"/>
      <c r="ACV34"/>
      <c r="ACW34"/>
      <c r="ACX34"/>
      <c r="ACY34"/>
      <c r="ACZ34"/>
      <c r="ADA34"/>
      <c r="ADB34"/>
      <c r="ADC34"/>
      <c r="ADD34"/>
      <c r="ADE34"/>
      <c r="ADF34"/>
      <c r="ADG34"/>
      <c r="ADH34"/>
      <c r="ADI34"/>
      <c r="ADJ34"/>
      <c r="ADK34"/>
      <c r="ADL34"/>
      <c r="ADM34"/>
      <c r="ADN34"/>
      <c r="ADO34"/>
      <c r="ADP34"/>
      <c r="ADQ34"/>
      <c r="ADR34"/>
      <c r="ADS34"/>
      <c r="ADT34"/>
      <c r="ADU34"/>
      <c r="ADV34"/>
      <c r="ADW34"/>
      <c r="ADX34"/>
      <c r="ADY34"/>
      <c r="ADZ34"/>
      <c r="AEA34"/>
      <c r="AEB34"/>
      <c r="AEC34"/>
      <c r="AED34"/>
      <c r="AEE34"/>
      <c r="AEF34"/>
      <c r="AEG34"/>
      <c r="AEH34"/>
      <c r="AEI34"/>
      <c r="AEJ34"/>
      <c r="AEK34"/>
      <c r="AEL34"/>
      <c r="AEM34"/>
      <c r="AEN34"/>
      <c r="AEO34"/>
      <c r="AEP34"/>
      <c r="AEQ34"/>
      <c r="AER34"/>
      <c r="AES34"/>
      <c r="AET34"/>
      <c r="AEU34"/>
      <c r="AEV34"/>
      <c r="AEW34"/>
      <c r="AEX34"/>
      <c r="AEY34"/>
      <c r="AEZ34"/>
      <c r="AFA34"/>
      <c r="AFB34"/>
      <c r="AFC34"/>
      <c r="AFD34"/>
      <c r="AFE34"/>
      <c r="AFF34"/>
      <c r="AFG34"/>
      <c r="AFH34"/>
      <c r="AFI34"/>
      <c r="AFJ34"/>
      <c r="AFK34"/>
      <c r="AFL34"/>
      <c r="AFM34"/>
      <c r="AFN34"/>
      <c r="AFO34"/>
      <c r="AFP34"/>
      <c r="AFQ34"/>
      <c r="AFR34"/>
      <c r="AFS34"/>
      <c r="AFT34"/>
      <c r="AFU34"/>
      <c r="AFV34"/>
      <c r="AFW34"/>
      <c r="AFX34"/>
      <c r="AFY34"/>
      <c r="AFZ34"/>
      <c r="AGA34"/>
      <c r="AGB34"/>
      <c r="AGC34"/>
      <c r="AGD34"/>
      <c r="AGE34"/>
      <c r="AGF34"/>
      <c r="AGG34"/>
      <c r="AGH34"/>
      <c r="AGI34"/>
      <c r="AGJ34"/>
      <c r="AGK34"/>
      <c r="AGL34"/>
      <c r="AGM34"/>
      <c r="AGN34"/>
      <c r="AGO34"/>
      <c r="AGP34"/>
      <c r="AGQ34"/>
      <c r="AGR34"/>
      <c r="AGS34"/>
      <c r="AGT34"/>
      <c r="AGU34"/>
      <c r="AGV34"/>
      <c r="AGW34"/>
      <c r="AGX34"/>
      <c r="AGY34"/>
      <c r="AGZ34"/>
      <c r="AHA34"/>
      <c r="AHB34"/>
      <c r="AHC34"/>
      <c r="AHD34"/>
      <c r="AHE34"/>
      <c r="AHF34"/>
      <c r="AHG34"/>
      <c r="AHH34"/>
      <c r="AHI34"/>
      <c r="AHJ34"/>
      <c r="AHK34"/>
      <c r="AHL34"/>
      <c r="AHM34"/>
      <c r="AHN34"/>
      <c r="AHO34"/>
      <c r="AHP34"/>
      <c r="AHQ34"/>
      <c r="AHR34"/>
      <c r="AHS34"/>
      <c r="AHT34"/>
      <c r="AHU34"/>
      <c r="AHV34"/>
      <c r="AHW34"/>
      <c r="AHX34"/>
      <c r="AHY34"/>
      <c r="AHZ34"/>
      <c r="AIA34"/>
      <c r="AIB34"/>
      <c r="AIC34"/>
      <c r="AID34"/>
      <c r="AIE34"/>
      <c r="AIF34"/>
      <c r="AIG34"/>
      <c r="AIH34"/>
      <c r="AII34"/>
      <c r="AIJ34"/>
      <c r="AIK34"/>
      <c r="AIL34"/>
      <c r="AIM34"/>
      <c r="AIN34"/>
      <c r="AIO34"/>
      <c r="AIP34"/>
      <c r="AIQ34"/>
      <c r="AIR34"/>
      <c r="AIS34"/>
      <c r="AIT34"/>
      <c r="AIU34"/>
      <c r="AIV34"/>
      <c r="AIW34"/>
      <c r="AIX34"/>
      <c r="AIY34"/>
      <c r="AIZ34"/>
      <c r="AJA34"/>
      <c r="AJB34"/>
      <c r="AJC34"/>
      <c r="AJD34"/>
      <c r="AJE34"/>
      <c r="AJF34"/>
      <c r="AJG34"/>
      <c r="AJH34"/>
      <c r="AJI34"/>
      <c r="AJJ34"/>
      <c r="AJK34"/>
      <c r="AJL34"/>
      <c r="AJM34"/>
      <c r="AJN34"/>
      <c r="AJO34"/>
      <c r="AJP34"/>
      <c r="AJQ34"/>
      <c r="AJR34"/>
      <c r="AJS34"/>
      <c r="AJT34"/>
      <c r="AJU34"/>
      <c r="AJV34"/>
      <c r="AJW34"/>
      <c r="AJX34"/>
      <c r="AJY34"/>
      <c r="AJZ34"/>
      <c r="AKA34"/>
      <c r="AKB34"/>
      <c r="AKC34"/>
      <c r="AKD34"/>
      <c r="AKE34"/>
      <c r="AKF34"/>
      <c r="AKG34"/>
      <c r="AKH34"/>
      <c r="AKI34"/>
      <c r="AKJ34"/>
      <c r="AKK34"/>
      <c r="AKL34"/>
      <c r="AKM34"/>
      <c r="AKN34"/>
      <c r="AKO34"/>
      <c r="AKP34"/>
      <c r="AKQ34"/>
      <c r="AKR34"/>
      <c r="AKS34"/>
      <c r="AKT34"/>
      <c r="AKU34"/>
      <c r="AKV34"/>
      <c r="AKW34"/>
      <c r="AKX34"/>
      <c r="AKY34"/>
      <c r="AKZ34"/>
      <c r="ALA34"/>
      <c r="ALB34"/>
      <c r="ALC34"/>
      <c r="ALD34"/>
      <c r="ALE34"/>
      <c r="ALF34"/>
      <c r="ALG34"/>
      <c r="ALH34"/>
      <c r="ALI34"/>
      <c r="ALJ34"/>
      <c r="ALK34"/>
      <c r="ALL34"/>
      <c r="ALM34"/>
      <c r="ALN34"/>
      <c r="ALO34"/>
      <c r="ALP34"/>
      <c r="ALQ34"/>
      <c r="ALR34"/>
      <c r="ALS34"/>
      <c r="ALT34"/>
      <c r="ALU34"/>
      <c r="ALV34"/>
      <c r="ALW34"/>
      <c r="ALX34"/>
      <c r="ALY34"/>
      <c r="ALZ34"/>
      <c r="AMA34"/>
      <c r="AMB34"/>
      <c r="AMC34"/>
      <c r="AMD34"/>
      <c r="AME34"/>
      <c r="AMF34"/>
      <c r="AMG34"/>
      <c r="AMH34"/>
      <c r="AMI34"/>
    </row>
    <row r="35" spans="1:1024" ht="12.75" customHeight="1" x14ac:dyDescent="0.2">
      <c r="A35" s="22" t="s">
        <v>97</v>
      </c>
      <c r="B35" s="23">
        <v>20</v>
      </c>
      <c r="C35" s="24">
        <v>87</v>
      </c>
      <c r="D35" s="25">
        <v>2.80645161290323</v>
      </c>
      <c r="E35" s="26">
        <v>1394.2</v>
      </c>
      <c r="F35" s="26">
        <v>44.974193548387198</v>
      </c>
      <c r="G35" s="24">
        <v>155</v>
      </c>
      <c r="H35" s="25">
        <v>1.7816091954022999</v>
      </c>
      <c r="I35" s="27">
        <v>16.0252873563219</v>
      </c>
      <c r="J35" s="28">
        <v>1</v>
      </c>
      <c r="K35" s="26">
        <v>19.637499999999999</v>
      </c>
      <c r="L35" s="25">
        <v>2.25</v>
      </c>
      <c r="M35" s="25">
        <v>2.25</v>
      </c>
      <c r="N35" s="27">
        <v>19.637499999999999</v>
      </c>
      <c r="O35" s="28">
        <v>2</v>
      </c>
      <c r="P35" s="26">
        <v>22.4</v>
      </c>
      <c r="Q35" s="25">
        <v>2.25</v>
      </c>
      <c r="R35" s="25">
        <v>1.125</v>
      </c>
      <c r="S35" s="27">
        <v>11.2</v>
      </c>
      <c r="T35" s="28">
        <v>2.5</v>
      </c>
      <c r="U35" s="26">
        <v>32.375</v>
      </c>
      <c r="V35" s="25">
        <v>4</v>
      </c>
      <c r="W35" s="25">
        <v>1.6</v>
      </c>
      <c r="X35" s="27">
        <v>12.95</v>
      </c>
      <c r="Y35" s="28">
        <v>3.25</v>
      </c>
      <c r="Z35" s="26">
        <v>54.174999999999997</v>
      </c>
      <c r="AA35" s="25">
        <v>7.25</v>
      </c>
      <c r="AB35" s="25">
        <v>2.2307692307692299</v>
      </c>
      <c r="AC35" s="27">
        <v>16.669230769230801</v>
      </c>
      <c r="AD35" s="28">
        <v>4.4000000000000004</v>
      </c>
      <c r="AE35" s="26">
        <v>74.25</v>
      </c>
      <c r="AF35" s="25">
        <v>8.4</v>
      </c>
      <c r="AG35" s="25">
        <v>1.9090909090909101</v>
      </c>
      <c r="AH35" s="27">
        <v>16.875</v>
      </c>
      <c r="AI35" s="28">
        <v>3</v>
      </c>
      <c r="AJ35" s="26">
        <v>43.38</v>
      </c>
      <c r="AK35" s="25">
        <v>4.8</v>
      </c>
      <c r="AL35" s="25">
        <v>1.6</v>
      </c>
      <c r="AM35" s="27">
        <v>14.46</v>
      </c>
      <c r="AN35" s="28">
        <v>3</v>
      </c>
      <c r="AO35" s="26">
        <v>58.34</v>
      </c>
      <c r="AP35" s="25">
        <v>5.2</v>
      </c>
      <c r="AQ35" s="25">
        <v>1.7333333333333301</v>
      </c>
      <c r="AR35" s="27">
        <v>19.446666666666701</v>
      </c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  <c r="JA35"/>
      <c r="JB35"/>
      <c r="JC35"/>
      <c r="JD35"/>
      <c r="JE35"/>
      <c r="JF35"/>
      <c r="JG35"/>
      <c r="JH35"/>
      <c r="JI35"/>
      <c r="JJ35"/>
      <c r="JK35"/>
      <c r="JL35"/>
      <c r="JM35"/>
      <c r="JN35"/>
      <c r="JO35"/>
      <c r="JP35"/>
      <c r="JQ35"/>
      <c r="JR35"/>
      <c r="JS35"/>
      <c r="JT35"/>
      <c r="JU35"/>
      <c r="JV35"/>
      <c r="JW35"/>
      <c r="JX35"/>
      <c r="JY35"/>
      <c r="JZ35"/>
      <c r="KA35"/>
      <c r="KB35"/>
      <c r="KC35"/>
      <c r="KD35"/>
      <c r="KE35"/>
      <c r="KF35"/>
      <c r="KG35"/>
      <c r="KH35"/>
      <c r="KI35"/>
      <c r="KJ35"/>
      <c r="KK35"/>
      <c r="KL35"/>
      <c r="KM35"/>
      <c r="KN35"/>
      <c r="KO35"/>
      <c r="KP35"/>
      <c r="KQ35"/>
      <c r="KR35"/>
      <c r="KS35"/>
      <c r="KT35"/>
      <c r="KU35"/>
      <c r="KV35"/>
      <c r="KW35"/>
      <c r="KX35"/>
      <c r="KY35"/>
      <c r="KZ35"/>
      <c r="LA35"/>
      <c r="LB35"/>
      <c r="LC35"/>
      <c r="LD35"/>
      <c r="LE35"/>
      <c r="LF35"/>
      <c r="LG35"/>
      <c r="LH35"/>
      <c r="LI35"/>
      <c r="LJ35"/>
      <c r="LK35"/>
      <c r="LL35"/>
      <c r="LM35"/>
      <c r="LN35"/>
      <c r="LO35"/>
      <c r="LP35"/>
      <c r="LQ35"/>
      <c r="LR35"/>
      <c r="LS35"/>
      <c r="LT35"/>
      <c r="LU35"/>
      <c r="LV35"/>
      <c r="LW35"/>
      <c r="LX35"/>
      <c r="LY35"/>
      <c r="LZ35"/>
      <c r="MA35"/>
      <c r="MB35"/>
      <c r="MC35"/>
      <c r="MD35"/>
      <c r="ME35"/>
      <c r="MF35"/>
      <c r="MG35"/>
      <c r="MH35"/>
      <c r="MI35"/>
      <c r="MJ35"/>
      <c r="MK35"/>
      <c r="ML35"/>
      <c r="MM35"/>
      <c r="MN35"/>
      <c r="MO35"/>
      <c r="MP35"/>
      <c r="MQ35"/>
      <c r="MR35"/>
      <c r="MS35"/>
      <c r="MT35"/>
      <c r="MU35"/>
      <c r="MV35"/>
      <c r="MW35"/>
      <c r="MX35"/>
      <c r="MY35"/>
      <c r="MZ35"/>
      <c r="NA35"/>
      <c r="NB35"/>
      <c r="NC35"/>
      <c r="ND35"/>
      <c r="NE35"/>
      <c r="NF35"/>
      <c r="NG35"/>
      <c r="NH35"/>
      <c r="NI35"/>
      <c r="NJ35"/>
      <c r="NK35"/>
      <c r="NL35"/>
      <c r="NM35"/>
      <c r="NN35"/>
      <c r="NO35"/>
      <c r="NP35"/>
      <c r="NQ35"/>
      <c r="NR35"/>
      <c r="NS35"/>
      <c r="NT35"/>
      <c r="NU35"/>
      <c r="NV35"/>
      <c r="NW35"/>
      <c r="NX35"/>
      <c r="NY35"/>
      <c r="NZ35"/>
      <c r="OA35"/>
      <c r="OB35"/>
      <c r="OC35"/>
      <c r="OD35"/>
      <c r="OE35"/>
      <c r="OF35"/>
      <c r="OG35"/>
      <c r="OH35"/>
      <c r="OI35"/>
      <c r="OJ35"/>
      <c r="OK35"/>
      <c r="OL35"/>
      <c r="OM35"/>
      <c r="ON35"/>
      <c r="OO35"/>
      <c r="OP35"/>
      <c r="OQ35"/>
      <c r="OR35"/>
      <c r="OS35"/>
      <c r="OT35"/>
      <c r="OU35"/>
      <c r="OV35"/>
      <c r="OW35"/>
      <c r="OX35"/>
      <c r="OY35"/>
      <c r="OZ35"/>
      <c r="PA35"/>
      <c r="PB35"/>
      <c r="PC35"/>
      <c r="PD35"/>
      <c r="PE35"/>
      <c r="PF35"/>
      <c r="PG35"/>
      <c r="PH35"/>
      <c r="PI35"/>
      <c r="PJ35"/>
      <c r="PK35"/>
      <c r="PL35"/>
      <c r="PM35"/>
      <c r="PN35"/>
      <c r="PO35"/>
      <c r="PP35"/>
      <c r="PQ35"/>
      <c r="PR35"/>
      <c r="PS35"/>
      <c r="PT35"/>
      <c r="PU35"/>
      <c r="PV35"/>
      <c r="PW35"/>
      <c r="PX35"/>
      <c r="PY35"/>
      <c r="PZ35"/>
      <c r="QA35"/>
      <c r="QB35"/>
      <c r="QC35"/>
      <c r="QD35"/>
      <c r="QE35"/>
      <c r="QF35"/>
      <c r="QG35"/>
      <c r="QH35"/>
      <c r="QI35"/>
      <c r="QJ35"/>
      <c r="QK35"/>
      <c r="QL35"/>
      <c r="QM35"/>
      <c r="QN35"/>
      <c r="QO35"/>
      <c r="QP35"/>
      <c r="QQ35"/>
      <c r="QR35"/>
      <c r="QS35"/>
      <c r="QT35"/>
      <c r="QU35"/>
      <c r="QV35"/>
      <c r="QW35"/>
      <c r="QX35"/>
      <c r="QY35"/>
      <c r="QZ35"/>
      <c r="RA35"/>
      <c r="RB35"/>
      <c r="RC35"/>
      <c r="RD35"/>
      <c r="RE35"/>
      <c r="RF35"/>
      <c r="RG35"/>
      <c r="RH35"/>
      <c r="RI35"/>
      <c r="RJ35"/>
      <c r="RK35"/>
      <c r="RL35"/>
      <c r="RM35"/>
      <c r="RN35"/>
      <c r="RO35"/>
      <c r="RP35"/>
      <c r="RQ35"/>
      <c r="RR35"/>
      <c r="RS35"/>
      <c r="RT35"/>
      <c r="RU35"/>
      <c r="RV35"/>
      <c r="RW35"/>
      <c r="RX35"/>
      <c r="RY35"/>
      <c r="RZ35"/>
      <c r="SA35"/>
      <c r="SB35"/>
      <c r="SC35"/>
      <c r="SD35"/>
      <c r="SE35"/>
      <c r="SF35"/>
      <c r="SG35"/>
      <c r="SH35"/>
      <c r="SI35"/>
      <c r="SJ35"/>
      <c r="SK35"/>
      <c r="SL35"/>
      <c r="SM35"/>
      <c r="SN35"/>
      <c r="SO35"/>
      <c r="SP35"/>
      <c r="SQ35"/>
      <c r="SR35"/>
      <c r="SS35"/>
      <c r="ST35"/>
      <c r="SU35"/>
      <c r="SV35"/>
      <c r="SW35"/>
      <c r="SX35"/>
      <c r="SY35"/>
      <c r="SZ35"/>
      <c r="TA35"/>
      <c r="TB35"/>
      <c r="TC35"/>
      <c r="TD35"/>
      <c r="TE35"/>
      <c r="TF35"/>
      <c r="TG35"/>
      <c r="TH35"/>
      <c r="TI35"/>
      <c r="TJ35"/>
      <c r="TK35"/>
      <c r="TL35"/>
      <c r="TM35"/>
      <c r="TN35"/>
      <c r="TO35"/>
      <c r="TP35"/>
      <c r="TQ35"/>
      <c r="TR35"/>
      <c r="TS35"/>
      <c r="TT35"/>
      <c r="TU35"/>
      <c r="TV35"/>
      <c r="TW35"/>
      <c r="TX35"/>
      <c r="TY35"/>
      <c r="TZ35"/>
      <c r="UA35"/>
      <c r="UB35"/>
      <c r="UC35"/>
      <c r="UD35"/>
      <c r="UE35"/>
      <c r="UF35"/>
      <c r="UG35"/>
      <c r="UH35"/>
      <c r="UI35"/>
      <c r="UJ35"/>
      <c r="UK35"/>
      <c r="UL35"/>
      <c r="UM35"/>
      <c r="UN35"/>
      <c r="UO35"/>
      <c r="UP35"/>
      <c r="UQ35"/>
      <c r="UR35"/>
      <c r="US35"/>
      <c r="UT35"/>
      <c r="UU35"/>
      <c r="UV35"/>
      <c r="UW35"/>
      <c r="UX35"/>
      <c r="UY35"/>
      <c r="UZ35"/>
      <c r="VA35"/>
      <c r="VB35"/>
      <c r="VC35"/>
      <c r="VD35"/>
      <c r="VE35"/>
      <c r="VF35"/>
      <c r="VG35"/>
      <c r="VH35"/>
      <c r="VI35"/>
      <c r="VJ35"/>
      <c r="VK35"/>
      <c r="VL35"/>
      <c r="VM35"/>
      <c r="VN35"/>
      <c r="VO35"/>
      <c r="VP35"/>
      <c r="VQ35"/>
      <c r="VR35"/>
      <c r="VS35"/>
      <c r="VT35"/>
      <c r="VU35"/>
      <c r="VV35"/>
      <c r="VW35"/>
      <c r="VX35"/>
      <c r="VY35"/>
      <c r="VZ35"/>
      <c r="WA35"/>
      <c r="WB35"/>
      <c r="WC35"/>
      <c r="WD35"/>
      <c r="WE35"/>
      <c r="WF35"/>
      <c r="WG35"/>
      <c r="WH35"/>
      <c r="WI35"/>
      <c r="WJ35"/>
      <c r="WK35"/>
      <c r="WL35"/>
      <c r="WM35"/>
      <c r="WN35"/>
      <c r="WO35"/>
      <c r="WP35"/>
      <c r="WQ35"/>
      <c r="WR35"/>
      <c r="WS35"/>
      <c r="WT35"/>
      <c r="WU35"/>
      <c r="WV35"/>
      <c r="WW35"/>
      <c r="WX35"/>
      <c r="WY35"/>
      <c r="WZ35"/>
      <c r="XA35"/>
      <c r="XB35"/>
      <c r="XC35"/>
      <c r="XD35"/>
      <c r="XE35"/>
      <c r="XF35"/>
      <c r="XG35"/>
      <c r="XH35"/>
      <c r="XI35"/>
      <c r="XJ35"/>
      <c r="XK35"/>
      <c r="XL35"/>
      <c r="XM35"/>
      <c r="XN35"/>
      <c r="XO35"/>
      <c r="XP35"/>
      <c r="XQ35"/>
      <c r="XR35"/>
      <c r="XS35"/>
      <c r="XT35"/>
      <c r="XU35"/>
      <c r="XV35"/>
      <c r="XW35"/>
      <c r="XX35"/>
      <c r="XY35"/>
      <c r="XZ35"/>
      <c r="YA35"/>
      <c r="YB35"/>
      <c r="YC35"/>
      <c r="YD35"/>
      <c r="YE35"/>
      <c r="YF35"/>
      <c r="YG35"/>
      <c r="YH35"/>
      <c r="YI35"/>
      <c r="YJ35"/>
      <c r="YK35"/>
      <c r="YL35"/>
      <c r="YM35"/>
      <c r="YN35"/>
      <c r="YO35"/>
      <c r="YP35"/>
      <c r="YQ35"/>
      <c r="YR35"/>
      <c r="YS35"/>
      <c r="YT35"/>
      <c r="YU35"/>
      <c r="YV35"/>
      <c r="YW35"/>
      <c r="YX35"/>
      <c r="YY35"/>
      <c r="YZ35"/>
      <c r="ZA35"/>
      <c r="ZB35"/>
      <c r="ZC35"/>
      <c r="ZD35"/>
      <c r="ZE35"/>
      <c r="ZF35"/>
      <c r="ZG35"/>
      <c r="ZH35"/>
      <c r="ZI35"/>
      <c r="ZJ35"/>
      <c r="ZK35"/>
      <c r="ZL35"/>
      <c r="ZM35"/>
      <c r="ZN35"/>
      <c r="ZO35"/>
      <c r="ZP35"/>
      <c r="ZQ35"/>
      <c r="ZR35"/>
      <c r="ZS35"/>
      <c r="ZT35"/>
      <c r="ZU35"/>
      <c r="ZV35"/>
      <c r="ZW35"/>
      <c r="ZX35"/>
      <c r="ZY35"/>
      <c r="ZZ35"/>
      <c r="AAA35"/>
      <c r="AAB35"/>
      <c r="AAC35"/>
      <c r="AAD35"/>
      <c r="AAE35"/>
      <c r="AAF35"/>
      <c r="AAG35"/>
      <c r="AAH35"/>
      <c r="AAI35"/>
      <c r="AAJ35"/>
      <c r="AAK35"/>
      <c r="AAL35"/>
      <c r="AAM35"/>
      <c r="AAN35"/>
      <c r="AAO35"/>
      <c r="AAP35"/>
      <c r="AAQ35"/>
      <c r="AAR35"/>
      <c r="AAS35"/>
      <c r="AAT35"/>
      <c r="AAU35"/>
      <c r="AAV35"/>
      <c r="AAW35"/>
      <c r="AAX35"/>
      <c r="AAY35"/>
      <c r="AAZ35"/>
      <c r="ABA35"/>
      <c r="ABB35"/>
      <c r="ABC35"/>
      <c r="ABD35"/>
      <c r="ABE35"/>
      <c r="ABF35"/>
      <c r="ABG35"/>
      <c r="ABH35"/>
      <c r="ABI35"/>
      <c r="ABJ35"/>
      <c r="ABK35"/>
      <c r="ABL35"/>
      <c r="ABM35"/>
      <c r="ABN35"/>
      <c r="ABO35"/>
      <c r="ABP35"/>
      <c r="ABQ35"/>
      <c r="ABR35"/>
      <c r="ABS35"/>
      <c r="ABT35"/>
      <c r="ABU35"/>
      <c r="ABV35"/>
      <c r="ABW35"/>
      <c r="ABX35"/>
      <c r="ABY35"/>
      <c r="ABZ35"/>
      <c r="ACA35"/>
      <c r="ACB35"/>
      <c r="ACC35"/>
      <c r="ACD35"/>
      <c r="ACE35"/>
      <c r="ACF35"/>
      <c r="ACG35"/>
      <c r="ACH35"/>
      <c r="ACI35"/>
      <c r="ACJ35"/>
      <c r="ACK35"/>
      <c r="ACL35"/>
      <c r="ACM35"/>
      <c r="ACN35"/>
      <c r="ACO35"/>
      <c r="ACP35"/>
      <c r="ACQ35"/>
      <c r="ACR35"/>
      <c r="ACS35"/>
      <c r="ACT35"/>
      <c r="ACU35"/>
      <c r="ACV35"/>
      <c r="ACW35"/>
      <c r="ACX35"/>
      <c r="ACY35"/>
      <c r="ACZ35"/>
      <c r="ADA35"/>
      <c r="ADB35"/>
      <c r="ADC35"/>
      <c r="ADD35"/>
      <c r="ADE35"/>
      <c r="ADF35"/>
      <c r="ADG35"/>
      <c r="ADH35"/>
      <c r="ADI35"/>
      <c r="ADJ35"/>
      <c r="ADK35"/>
      <c r="ADL35"/>
      <c r="ADM35"/>
      <c r="ADN35"/>
      <c r="ADO35"/>
      <c r="ADP35"/>
      <c r="ADQ35"/>
      <c r="ADR35"/>
      <c r="ADS35"/>
      <c r="ADT35"/>
      <c r="ADU35"/>
      <c r="ADV35"/>
      <c r="ADW35"/>
      <c r="ADX35"/>
      <c r="ADY35"/>
      <c r="ADZ35"/>
      <c r="AEA35"/>
      <c r="AEB35"/>
      <c r="AEC35"/>
      <c r="AED35"/>
      <c r="AEE35"/>
      <c r="AEF35"/>
      <c r="AEG35"/>
      <c r="AEH35"/>
      <c r="AEI35"/>
      <c r="AEJ35"/>
      <c r="AEK35"/>
      <c r="AEL35"/>
      <c r="AEM35"/>
      <c r="AEN35"/>
      <c r="AEO35"/>
      <c r="AEP35"/>
      <c r="AEQ35"/>
      <c r="AER35"/>
      <c r="AES35"/>
      <c r="AET35"/>
      <c r="AEU35"/>
      <c r="AEV35"/>
      <c r="AEW35"/>
      <c r="AEX35"/>
      <c r="AEY35"/>
      <c r="AEZ35"/>
      <c r="AFA35"/>
      <c r="AFB35"/>
      <c r="AFC35"/>
      <c r="AFD35"/>
      <c r="AFE35"/>
      <c r="AFF35"/>
      <c r="AFG35"/>
      <c r="AFH35"/>
      <c r="AFI35"/>
      <c r="AFJ35"/>
      <c r="AFK35"/>
      <c r="AFL35"/>
      <c r="AFM35"/>
      <c r="AFN35"/>
      <c r="AFO35"/>
      <c r="AFP35"/>
      <c r="AFQ35"/>
      <c r="AFR35"/>
      <c r="AFS35"/>
      <c r="AFT35"/>
      <c r="AFU35"/>
      <c r="AFV35"/>
      <c r="AFW35"/>
      <c r="AFX35"/>
      <c r="AFY35"/>
      <c r="AFZ35"/>
      <c r="AGA35"/>
      <c r="AGB35"/>
      <c r="AGC35"/>
      <c r="AGD35"/>
      <c r="AGE35"/>
      <c r="AGF35"/>
      <c r="AGG35"/>
      <c r="AGH35"/>
      <c r="AGI35"/>
      <c r="AGJ35"/>
      <c r="AGK35"/>
      <c r="AGL35"/>
      <c r="AGM35"/>
      <c r="AGN35"/>
      <c r="AGO35"/>
      <c r="AGP35"/>
      <c r="AGQ35"/>
      <c r="AGR35"/>
      <c r="AGS35"/>
      <c r="AGT35"/>
      <c r="AGU35"/>
      <c r="AGV35"/>
      <c r="AGW35"/>
      <c r="AGX35"/>
      <c r="AGY35"/>
      <c r="AGZ35"/>
      <c r="AHA35"/>
      <c r="AHB35"/>
      <c r="AHC35"/>
      <c r="AHD35"/>
      <c r="AHE35"/>
      <c r="AHF35"/>
      <c r="AHG35"/>
      <c r="AHH35"/>
      <c r="AHI35"/>
      <c r="AHJ35"/>
      <c r="AHK35"/>
      <c r="AHL35"/>
      <c r="AHM35"/>
      <c r="AHN35"/>
      <c r="AHO35"/>
      <c r="AHP35"/>
      <c r="AHQ35"/>
      <c r="AHR35"/>
      <c r="AHS35"/>
      <c r="AHT35"/>
      <c r="AHU35"/>
      <c r="AHV35"/>
      <c r="AHW35"/>
      <c r="AHX35"/>
      <c r="AHY35"/>
      <c r="AHZ35"/>
      <c r="AIA35"/>
      <c r="AIB35"/>
      <c r="AIC35"/>
      <c r="AID35"/>
      <c r="AIE35"/>
      <c r="AIF35"/>
      <c r="AIG35"/>
      <c r="AIH35"/>
      <c r="AII35"/>
      <c r="AIJ35"/>
      <c r="AIK35"/>
      <c r="AIL35"/>
      <c r="AIM35"/>
      <c r="AIN35"/>
      <c r="AIO35"/>
      <c r="AIP35"/>
      <c r="AIQ35"/>
      <c r="AIR35"/>
      <c r="AIS35"/>
      <c r="AIT35"/>
      <c r="AIU35"/>
      <c r="AIV35"/>
      <c r="AIW35"/>
      <c r="AIX35"/>
      <c r="AIY35"/>
      <c r="AIZ35"/>
      <c r="AJA35"/>
      <c r="AJB35"/>
      <c r="AJC35"/>
      <c r="AJD35"/>
      <c r="AJE35"/>
      <c r="AJF35"/>
      <c r="AJG35"/>
      <c r="AJH35"/>
      <c r="AJI35"/>
      <c r="AJJ35"/>
      <c r="AJK35"/>
      <c r="AJL35"/>
      <c r="AJM35"/>
      <c r="AJN35"/>
      <c r="AJO35"/>
      <c r="AJP35"/>
      <c r="AJQ35"/>
      <c r="AJR35"/>
      <c r="AJS35"/>
      <c r="AJT35"/>
      <c r="AJU35"/>
      <c r="AJV35"/>
      <c r="AJW35"/>
      <c r="AJX35"/>
      <c r="AJY35"/>
      <c r="AJZ35"/>
      <c r="AKA35"/>
      <c r="AKB35"/>
      <c r="AKC35"/>
      <c r="AKD35"/>
      <c r="AKE35"/>
      <c r="AKF35"/>
      <c r="AKG35"/>
      <c r="AKH35"/>
      <c r="AKI35"/>
      <c r="AKJ35"/>
      <c r="AKK35"/>
      <c r="AKL35"/>
      <c r="AKM35"/>
      <c r="AKN35"/>
      <c r="AKO35"/>
      <c r="AKP35"/>
      <c r="AKQ35"/>
      <c r="AKR35"/>
      <c r="AKS35"/>
      <c r="AKT35"/>
      <c r="AKU35"/>
      <c r="AKV35"/>
      <c r="AKW35"/>
      <c r="AKX35"/>
      <c r="AKY35"/>
      <c r="AKZ35"/>
      <c r="ALA35"/>
      <c r="ALB35"/>
      <c r="ALC35"/>
      <c r="ALD35"/>
      <c r="ALE35"/>
      <c r="ALF35"/>
      <c r="ALG35"/>
      <c r="ALH35"/>
      <c r="ALI35"/>
      <c r="ALJ35"/>
      <c r="ALK35"/>
      <c r="ALL35"/>
      <c r="ALM35"/>
      <c r="ALN35"/>
      <c r="ALO35"/>
      <c r="ALP35"/>
      <c r="ALQ35"/>
      <c r="ALR35"/>
      <c r="ALS35"/>
      <c r="ALT35"/>
      <c r="ALU35"/>
      <c r="ALV35"/>
      <c r="ALW35"/>
      <c r="ALX35"/>
      <c r="ALY35"/>
      <c r="ALZ35"/>
      <c r="AMA35"/>
      <c r="AMB35"/>
      <c r="AMC35"/>
      <c r="AMD35"/>
      <c r="AME35"/>
      <c r="AMF35"/>
      <c r="AMG35"/>
      <c r="AMH35"/>
      <c r="AMI35"/>
    </row>
    <row r="36" spans="1:1024" ht="12.75" customHeight="1" x14ac:dyDescent="0.2">
      <c r="A36" s="22" t="s">
        <v>98</v>
      </c>
      <c r="B36" s="23">
        <v>21</v>
      </c>
      <c r="C36" s="24">
        <v>77</v>
      </c>
      <c r="D36" s="25">
        <v>2.4838709677419399</v>
      </c>
      <c r="E36" s="26">
        <v>1390.55</v>
      </c>
      <c r="F36" s="26">
        <v>44.8564516129033</v>
      </c>
      <c r="G36" s="24">
        <v>143</v>
      </c>
      <c r="H36" s="25">
        <v>1.8571428571428601</v>
      </c>
      <c r="I36" s="27">
        <v>18.059090909090902</v>
      </c>
      <c r="J36" s="28">
        <v>2.25</v>
      </c>
      <c r="K36" s="26">
        <v>41.1</v>
      </c>
      <c r="L36" s="25">
        <v>3</v>
      </c>
      <c r="M36" s="25">
        <v>1.3333333333333299</v>
      </c>
      <c r="N36" s="27">
        <v>18.266666666666701</v>
      </c>
      <c r="O36" s="28">
        <v>2.75</v>
      </c>
      <c r="P36" s="26">
        <v>53.987499999999997</v>
      </c>
      <c r="Q36" s="25">
        <v>5.75</v>
      </c>
      <c r="R36" s="25">
        <v>2.0909090909090899</v>
      </c>
      <c r="S36" s="27">
        <v>19.6318181818182</v>
      </c>
      <c r="T36" s="28">
        <v>1.25</v>
      </c>
      <c r="U36" s="26">
        <v>23.762499999999999</v>
      </c>
      <c r="V36" s="25">
        <v>2.25</v>
      </c>
      <c r="W36" s="25">
        <v>1.8</v>
      </c>
      <c r="X36" s="27">
        <v>19.010000000000002</v>
      </c>
      <c r="Y36" s="28">
        <v>2.75</v>
      </c>
      <c r="Z36" s="26">
        <v>58.587499999999999</v>
      </c>
      <c r="AA36" s="25">
        <v>4.75</v>
      </c>
      <c r="AB36" s="25">
        <v>1.72727272727273</v>
      </c>
      <c r="AC36" s="27">
        <v>21.304545454545401</v>
      </c>
      <c r="AD36" s="28">
        <v>2.4</v>
      </c>
      <c r="AE36" s="26">
        <v>54.69</v>
      </c>
      <c r="AF36" s="25">
        <v>5</v>
      </c>
      <c r="AG36" s="25">
        <v>2.0833333333333299</v>
      </c>
      <c r="AH36" s="27">
        <v>22.787500000000001</v>
      </c>
      <c r="AI36" s="28">
        <v>3.4</v>
      </c>
      <c r="AJ36" s="26">
        <v>50.22</v>
      </c>
      <c r="AK36" s="25">
        <v>6.8</v>
      </c>
      <c r="AL36" s="25">
        <v>2</v>
      </c>
      <c r="AM36" s="27">
        <v>14.770588235294101</v>
      </c>
      <c r="AN36" s="28">
        <v>2.4</v>
      </c>
      <c r="AO36" s="26">
        <v>31.25</v>
      </c>
      <c r="AP36" s="25">
        <v>4.2</v>
      </c>
      <c r="AQ36" s="25">
        <v>1.75</v>
      </c>
      <c r="AR36" s="27">
        <v>13.0208333333333</v>
      </c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</row>
    <row r="37" spans="1:1024" ht="12.75" customHeight="1" x14ac:dyDescent="0.2">
      <c r="A37" s="22" t="s">
        <v>99</v>
      </c>
      <c r="B37" s="23">
        <v>22</v>
      </c>
      <c r="C37" s="24">
        <v>17</v>
      </c>
      <c r="D37" s="25">
        <v>0.54838709677419395</v>
      </c>
      <c r="E37" s="26">
        <v>372.65</v>
      </c>
      <c r="F37" s="26">
        <v>12.0209677419355</v>
      </c>
      <c r="G37" s="24">
        <v>40</v>
      </c>
      <c r="H37" s="25">
        <v>2.3529411764705901</v>
      </c>
      <c r="I37" s="27">
        <v>21.920588235294101</v>
      </c>
      <c r="J37" s="28">
        <v>0.75</v>
      </c>
      <c r="K37" s="26">
        <v>11.6625</v>
      </c>
      <c r="L37" s="25">
        <v>1.75</v>
      </c>
      <c r="M37" s="25">
        <v>2.3333333333333299</v>
      </c>
      <c r="N37" s="27">
        <v>15.55</v>
      </c>
      <c r="O37" s="28">
        <v>0.25</v>
      </c>
      <c r="P37" s="26">
        <v>2.2374999999999998</v>
      </c>
      <c r="Q37" s="25">
        <v>0.25</v>
      </c>
      <c r="R37" s="25">
        <v>1</v>
      </c>
      <c r="S37" s="27">
        <v>8.9499999999999993</v>
      </c>
      <c r="T37" s="28">
        <v>0.5</v>
      </c>
      <c r="U37" s="26">
        <v>10.2125</v>
      </c>
      <c r="V37" s="25">
        <v>0.75</v>
      </c>
      <c r="W37" s="25">
        <v>1.5</v>
      </c>
      <c r="X37" s="27">
        <v>20.425000000000001</v>
      </c>
      <c r="Y37" s="28">
        <v>0.25</v>
      </c>
      <c r="Z37" s="26">
        <v>8.2249999999999996</v>
      </c>
      <c r="AA37" s="25">
        <v>1.5</v>
      </c>
      <c r="AB37" s="25">
        <v>6</v>
      </c>
      <c r="AC37" s="27">
        <v>32.9</v>
      </c>
      <c r="AD37" s="28">
        <v>1.4</v>
      </c>
      <c r="AE37" s="26">
        <v>38.5</v>
      </c>
      <c r="AF37" s="25">
        <v>3.8</v>
      </c>
      <c r="AG37" s="25">
        <v>2.71428571428571</v>
      </c>
      <c r="AH37" s="27">
        <v>27.5</v>
      </c>
      <c r="AI37" s="28">
        <v>0.4</v>
      </c>
      <c r="AJ37" s="26">
        <v>8.17</v>
      </c>
      <c r="AK37" s="25">
        <v>0.6</v>
      </c>
      <c r="AL37" s="25">
        <v>1.5</v>
      </c>
      <c r="AM37" s="27">
        <v>20.425000000000001</v>
      </c>
      <c r="AN37" s="28">
        <v>0.2</v>
      </c>
      <c r="AO37" s="26">
        <v>1.99</v>
      </c>
      <c r="AP37" s="25">
        <v>0.2</v>
      </c>
      <c r="AQ37" s="25">
        <v>1</v>
      </c>
      <c r="AR37" s="27">
        <v>9.9499999999999993</v>
      </c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</row>
    <row r="38" spans="1:1024" s="38" customFormat="1" ht="12.75" customHeight="1" x14ac:dyDescent="0.2">
      <c r="A38" s="22" t="s">
        <v>100</v>
      </c>
      <c r="B38" s="37">
        <v>23</v>
      </c>
      <c r="C38" s="24">
        <v>1</v>
      </c>
      <c r="D38" s="25">
        <v>3.2258064516128997E-2</v>
      </c>
      <c r="E38" s="26">
        <v>21.95</v>
      </c>
      <c r="F38" s="26">
        <v>0.70806451612903198</v>
      </c>
      <c r="G38" s="24">
        <v>1</v>
      </c>
      <c r="H38" s="25">
        <v>1</v>
      </c>
      <c r="I38" s="27">
        <v>21.95</v>
      </c>
      <c r="J38" s="25">
        <v>0</v>
      </c>
      <c r="K38" s="26">
        <v>0</v>
      </c>
      <c r="L38" s="25">
        <v>0</v>
      </c>
      <c r="M38" s="25">
        <v>0</v>
      </c>
      <c r="N38" s="27">
        <v>0</v>
      </c>
      <c r="O38" s="25">
        <v>0</v>
      </c>
      <c r="P38" s="26">
        <v>0</v>
      </c>
      <c r="Q38" s="25">
        <v>0</v>
      </c>
      <c r="R38" s="25">
        <v>0</v>
      </c>
      <c r="S38" s="27">
        <v>0</v>
      </c>
      <c r="T38" s="25">
        <v>0</v>
      </c>
      <c r="U38" s="26">
        <v>0</v>
      </c>
      <c r="V38" s="25">
        <v>0</v>
      </c>
      <c r="W38" s="25">
        <v>0</v>
      </c>
      <c r="X38" s="27">
        <v>0</v>
      </c>
      <c r="Y38" s="25">
        <v>0</v>
      </c>
      <c r="Z38" s="26">
        <v>0</v>
      </c>
      <c r="AA38" s="25">
        <v>0</v>
      </c>
      <c r="AB38" s="25">
        <v>0</v>
      </c>
      <c r="AC38" s="27">
        <v>0</v>
      </c>
      <c r="AD38" s="25">
        <v>0</v>
      </c>
      <c r="AE38" s="26">
        <v>0</v>
      </c>
      <c r="AF38" s="25">
        <v>0</v>
      </c>
      <c r="AG38" s="25">
        <v>0</v>
      </c>
      <c r="AH38" s="27">
        <v>0</v>
      </c>
      <c r="AI38" s="25">
        <v>0.2</v>
      </c>
      <c r="AJ38" s="26">
        <v>4.3899999999999997</v>
      </c>
      <c r="AK38" s="25">
        <v>0.2</v>
      </c>
      <c r="AL38" s="25">
        <v>1</v>
      </c>
      <c r="AM38" s="27">
        <v>21.95</v>
      </c>
      <c r="AN38" s="25">
        <v>0</v>
      </c>
      <c r="AO38" s="26">
        <v>0</v>
      </c>
      <c r="AP38" s="25">
        <v>0</v>
      </c>
      <c r="AQ38" s="25">
        <v>0</v>
      </c>
      <c r="AR38" s="27">
        <v>0</v>
      </c>
      <c r="AMJ38" s="39"/>
    </row>
    <row r="39" spans="1:1024" s="44" customFormat="1" ht="12.75" customHeight="1" x14ac:dyDescent="0.2">
      <c r="A39" s="29" t="s">
        <v>101</v>
      </c>
      <c r="B39" s="40"/>
      <c r="C39" s="41">
        <v>259</v>
      </c>
      <c r="D39" s="42">
        <v>8.3548387096774199</v>
      </c>
      <c r="E39" s="43">
        <v>4417.91</v>
      </c>
      <c r="F39" s="43">
        <v>142.513225806452</v>
      </c>
      <c r="G39" s="41">
        <v>458</v>
      </c>
      <c r="H39" s="32">
        <v>1.7683397683397699</v>
      </c>
      <c r="I39" s="34">
        <v>17.057567567567599</v>
      </c>
      <c r="J39" s="35">
        <v>7.25</v>
      </c>
      <c r="K39" s="33">
        <v>118.61499999999999</v>
      </c>
      <c r="L39" s="32">
        <v>10.75</v>
      </c>
      <c r="M39" s="32">
        <v>1.4827586206896599</v>
      </c>
      <c r="N39" s="34">
        <v>16.360689655172401</v>
      </c>
      <c r="O39" s="35">
        <v>6.5</v>
      </c>
      <c r="P39" s="33">
        <v>103.6375</v>
      </c>
      <c r="Q39" s="32">
        <v>11</v>
      </c>
      <c r="R39" s="32">
        <v>1.6923076923076901</v>
      </c>
      <c r="S39" s="34">
        <v>15.944230769230799</v>
      </c>
      <c r="T39" s="35">
        <v>6.75</v>
      </c>
      <c r="U39" s="33">
        <v>119.5625</v>
      </c>
      <c r="V39" s="32">
        <v>12</v>
      </c>
      <c r="W39" s="32">
        <v>1.7777777777777799</v>
      </c>
      <c r="X39" s="34">
        <v>17.712962962963001</v>
      </c>
      <c r="Y39" s="35">
        <v>8.25</v>
      </c>
      <c r="Z39" s="33">
        <v>138.57499999999999</v>
      </c>
      <c r="AA39" s="32">
        <v>17</v>
      </c>
      <c r="AB39" s="32">
        <v>2.0606060606060601</v>
      </c>
      <c r="AC39" s="34">
        <v>16.7969696969697</v>
      </c>
      <c r="AD39" s="35">
        <v>10.6</v>
      </c>
      <c r="AE39" s="33">
        <v>196.07</v>
      </c>
      <c r="AF39" s="32">
        <v>19.8</v>
      </c>
      <c r="AG39" s="32">
        <v>1.8679245283018899</v>
      </c>
      <c r="AH39" s="34">
        <v>18.497169811320799</v>
      </c>
      <c r="AI39" s="35">
        <v>9</v>
      </c>
      <c r="AJ39" s="33">
        <v>135.71</v>
      </c>
      <c r="AK39" s="32">
        <v>15.4</v>
      </c>
      <c r="AL39" s="32">
        <v>1.7111111111111099</v>
      </c>
      <c r="AM39" s="34">
        <v>15.078888888888899</v>
      </c>
      <c r="AN39" s="35">
        <v>9.1999999999999993</v>
      </c>
      <c r="AO39" s="33">
        <v>167.49</v>
      </c>
      <c r="AP39" s="32">
        <v>15.8</v>
      </c>
      <c r="AQ39" s="32">
        <v>1.7173913043478299</v>
      </c>
      <c r="AR39" s="34">
        <v>18.205434782608702</v>
      </c>
      <c r="AMJ39" s="45"/>
    </row>
    <row r="40" spans="1:1024" s="50" customFormat="1" ht="12.75" customHeight="1" x14ac:dyDescent="0.2">
      <c r="B40" s="51"/>
      <c r="C40" s="51">
        <v>436</v>
      </c>
      <c r="D40" s="46">
        <v>14.064516129032301</v>
      </c>
      <c r="E40" s="48">
        <v>7398.95</v>
      </c>
      <c r="F40" s="48">
        <v>238.675806451613</v>
      </c>
      <c r="G40" s="52">
        <v>791</v>
      </c>
      <c r="H40" s="46">
        <v>1.8142201834862399</v>
      </c>
      <c r="I40" s="49">
        <v>16.970068807339501</v>
      </c>
      <c r="J40" s="53">
        <v>14</v>
      </c>
      <c r="K40" s="48">
        <v>275.6275</v>
      </c>
      <c r="L40" s="46">
        <v>24.25</v>
      </c>
      <c r="M40" s="46">
        <v>1.7321428571428601</v>
      </c>
      <c r="N40" s="49">
        <v>19.687678571428599</v>
      </c>
      <c r="O40" s="53">
        <v>13.25</v>
      </c>
      <c r="P40" s="48">
        <v>230.86250000000001</v>
      </c>
      <c r="Q40" s="46">
        <v>23</v>
      </c>
      <c r="R40" s="46">
        <v>1.7358490566037701</v>
      </c>
      <c r="S40" s="49">
        <v>17.423584905660402</v>
      </c>
      <c r="T40" s="53">
        <v>10.5</v>
      </c>
      <c r="U40" s="48">
        <v>163.77500000000001</v>
      </c>
      <c r="V40" s="46">
        <v>17</v>
      </c>
      <c r="W40" s="46">
        <v>1.61904761904762</v>
      </c>
      <c r="X40" s="49">
        <v>15.597619047619</v>
      </c>
      <c r="Y40" s="53">
        <v>15.25</v>
      </c>
      <c r="Z40" s="48">
        <v>232.4725</v>
      </c>
      <c r="AA40" s="46">
        <v>27.75</v>
      </c>
      <c r="AB40" s="46">
        <v>1.8196721311475399</v>
      </c>
      <c r="AC40" s="49">
        <v>15.2440983606557</v>
      </c>
      <c r="AD40" s="53">
        <v>14.6</v>
      </c>
      <c r="AE40" s="48">
        <v>274.08</v>
      </c>
      <c r="AF40" s="46">
        <v>30.6</v>
      </c>
      <c r="AG40" s="46">
        <v>2.0958904109589001</v>
      </c>
      <c r="AH40" s="49">
        <v>18.772602739726</v>
      </c>
      <c r="AI40" s="53">
        <v>15.4</v>
      </c>
      <c r="AJ40" s="48">
        <v>238.21</v>
      </c>
      <c r="AK40" s="46">
        <v>27.2</v>
      </c>
      <c r="AL40" s="46">
        <v>1.7662337662337699</v>
      </c>
      <c r="AM40" s="49">
        <v>15.468181818181799</v>
      </c>
      <c r="AN40" s="53">
        <v>14.8</v>
      </c>
      <c r="AO40" s="48">
        <v>245.31</v>
      </c>
      <c r="AP40" s="46">
        <v>26.8</v>
      </c>
      <c r="AQ40" s="46">
        <v>1.8108108108108101</v>
      </c>
      <c r="AR40" s="49">
        <v>16.574999999999999</v>
      </c>
    </row>
    <row r="41" spans="1:1024" ht="15" x14ac:dyDescent="0.25">
      <c r="A41" s="17">
        <v>42583</v>
      </c>
      <c r="B41"/>
      <c r="C41" s="38"/>
      <c r="D41" s="38"/>
      <c r="E41"/>
      <c r="F41" s="19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)</f>
        <v>#VALUE!</v>
      </c>
      <c r="G41"/>
      <c r="H41"/>
      <c r="I41" s="18"/>
      <c r="J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J$1)))</f>
        <v>#VALUE!</v>
      </c>
      <c r="K41"/>
      <c r="L41" s="21"/>
      <c r="M41" s="18"/>
      <c r="N41" s="18"/>
      <c r="O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O$1)))</f>
        <v>#VALUE!</v>
      </c>
      <c r="P41"/>
      <c r="Q41" s="21"/>
      <c r="R41" s="18"/>
      <c r="S41" s="18"/>
      <c r="T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T$1)))</f>
        <v>#VALUE!</v>
      </c>
      <c r="U41"/>
      <c r="V41" s="21"/>
      <c r="W41" s="18"/>
      <c r="X41" s="18"/>
      <c r="Y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Y$1)))</f>
        <v>#VALUE!</v>
      </c>
      <c r="Z41"/>
      <c r="AA41" s="21"/>
      <c r="AB41" s="18"/>
      <c r="AC41" s="18"/>
      <c r="AD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D$1)))</f>
        <v>#VALUE!</v>
      </c>
      <c r="AE41"/>
      <c r="AF41" s="21"/>
      <c r="AG41" s="18"/>
      <c r="AH41" s="18"/>
      <c r="AI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I$1)))</f>
        <v>#VALUE!</v>
      </c>
      <c r="AJ41"/>
      <c r="AK41" s="21"/>
      <c r="AL41" s="18"/>
      <c r="AM41" s="18"/>
      <c r="AN41" s="20" t="e">
        <f>SUMPRODUCT((IF(FREQUENCY(DATEVALUE(MONTH(Ventas!$A$2:$A$10000)&amp;"/"&amp;DAY(Ventas!$A$2:$A$10000)&amp;"/"&amp;YEAR(Ventas!$A$2:$A$10000)),DATEVALUE(MONTH(Ventas!$A$2:$A$10000)&amp;"/"&amp;DAY(Ventas!$A$2:$A$10000)&amp;"/"&amp;YEAR(Ventas!$A$2:$A$10000))),TRUE())&gt;0)*(MONTH(Ventas!$A$2:$A$10000)=MONTH($A$41))*(WEEKDAY(Ventas!$A$2:$A$10000)=WEEKDAY(AN$1)))</f>
        <v>#VALUE!</v>
      </c>
      <c r="AO41"/>
      <c r="AP41" s="21"/>
      <c r="AQ41" s="18"/>
      <c r="AR41" s="18"/>
    </row>
    <row r="42" spans="1:1024" x14ac:dyDescent="0.2">
      <c r="A42" s="22" t="s">
        <v>85</v>
      </c>
      <c r="B42" s="23">
        <v>9</v>
      </c>
      <c r="C42" s="24">
        <f>SUMPRODUCT((HOUR(Ventas!$A$2:$A$10000)=$B42)*(YEAR(Ventas!$A$2:$A$10000)=YEAR($A$41))*(MONTH(Ventas!$A$2:$A$10000)=MONTH($A$41)))</f>
        <v>0</v>
      </c>
      <c r="D42" s="25">
        <f>SUMPRODUCT((HOUR(Ventas!$A$2:$A$10000)=$B42)*(YEAR(Ventas!$A$2:$A$10000)=YEAR($A$41))*(MONTH(Ventas!$A$2:$A$10000)=MONTH($A$41)))/$F$22</f>
        <v>0</v>
      </c>
      <c r="E42" s="26">
        <f>SUMPRODUCT((HOUR(Ventas!$A$2:$A$10000)=$B42)*(YEAR(Ventas!$A$2:$A$10000)=YEAR($A$41))*(MONTH(Ventas!$A$2:$A$10000)=MONTH($A$41)), Ventas!$F$2:$F$10000)</f>
        <v>0</v>
      </c>
      <c r="F42" s="26">
        <f>SUMPRODUCT((HOUR(Ventas!$A$2:$A$10000)=$B42)*(YEAR(Ventas!$A$2:$A$10000)=YEAR($A$41))*(MONTH(Ventas!$A$2:$A$10000)=MONTH($A$41)), Ventas!$F$2:$F$10000)/$F$22</f>
        <v>0</v>
      </c>
      <c r="G42" s="24">
        <f>SUMPRODUCT((HOUR(Ventas!$A$2:$A$10000)=$B42)*(YEAR(Ventas!$A$2:$A$10000)=YEAR($A$41))*(MONTH(Ventas!$A$2:$A$10000)=MONTH($A$41)), Ventas!$E$2:$E$10000)</f>
        <v>0</v>
      </c>
      <c r="H42" s="25">
        <f t="shared" ref="H42:H59" si="0">IFERROR(G42/C42, 0)</f>
        <v>0</v>
      </c>
      <c r="I42" s="27">
        <f t="shared" ref="I42:I59" si="1">IFERROR(E42/$C42, 0)</f>
        <v>0</v>
      </c>
      <c r="J42" s="28">
        <f>SUMPRODUCT((HOUR(Ventas!$A$2:$A$10000)=$B42)*(WEEKDAY(Ventas!$A$2:$A$10000)=WEEKDAY(J$1))*(YEAR(Ventas!$A$2:$A$10000)=YEAR($A$41))*(MONTH(Ventas!$A$2:$A$10000)=MONTH($A$41)))/J$22</f>
        <v>0</v>
      </c>
      <c r="K42" s="26">
        <f>SUMPRODUCT((HOUR(Ventas!$A$2:$A$10000)=$B42)*(WEEKDAY(Ventas!$A$2:$A$10000)=WEEKDAY(J$1))*(YEAR(Ventas!$A$2:$A$10000)=YEAR($A$41))*(MONTH(Ventas!$A$2:$A$10000)=MONTH($A$41)), Ventas!$F$2:$F$10000)/J$22</f>
        <v>0</v>
      </c>
      <c r="L42" s="25">
        <f>SUMPRODUCT((HOUR(Ventas!$A$2:$A$10000)=$B42)*(WEEKDAY(Ventas!$A$2:$A$10000)=WEEKDAY(J$1))*(YEAR(Ventas!$A$2:$A$10000)=YEAR($A$41))*(MONTH(Ventas!$A$2:$A$10000)=MONTH($A$41)), Ventas!$E$2:$E$10000)/J$22</f>
        <v>0</v>
      </c>
      <c r="M42" s="25">
        <f t="shared" ref="M42:M59" si="2">IFERROR(L42/J42, 0)</f>
        <v>0</v>
      </c>
      <c r="N42" s="27">
        <f t="shared" ref="N42:N59" si="3">IFERROR(K42/J42, 0)</f>
        <v>0</v>
      </c>
      <c r="O42" s="28">
        <f>SUMPRODUCT((HOUR(Ventas!$A$2:$A$10000)=$B42)*(WEEKDAY(Ventas!$A$2:$A$10000)=WEEKDAY(O$1))*(YEAR(Ventas!$A$2:$A$10000)=YEAR($A$41))*(MONTH(Ventas!$A$2:$A$10000)=MONTH($A$41)))/O$22</f>
        <v>0</v>
      </c>
      <c r="P42" s="26">
        <f>SUMPRODUCT((HOUR(Ventas!$A$2:$A$10000)=$B42)*(WEEKDAY(Ventas!$A$2:$A$10000)=WEEKDAY(O$1))*(YEAR(Ventas!$A$2:$A$10000)=YEAR($A$41))*(MONTH(Ventas!$A$2:$A$10000)=MONTH($A$41)), Ventas!$F$2:$F$10000)/O$22</f>
        <v>0</v>
      </c>
      <c r="Q42" s="25">
        <f>SUMPRODUCT((HOUR(Ventas!$A$2:$A$10000)=$B42)*(WEEKDAY(Ventas!$A$2:$A$10000)=WEEKDAY(O$1))*(YEAR(Ventas!$A$2:$A$10000)=YEAR($A$41))*(MONTH(Ventas!$A$2:$A$10000)=MONTH($A$41)), Ventas!$E$2:$E$10000)/O$22</f>
        <v>0</v>
      </c>
      <c r="R42" s="25">
        <f t="shared" ref="R42:R59" si="4">IFERROR(Q42/O42, 0)</f>
        <v>0</v>
      </c>
      <c r="S42" s="27">
        <f t="shared" ref="S42:S59" si="5">IFERROR(P42/O42, 0)</f>
        <v>0</v>
      </c>
      <c r="T42" s="28">
        <f>SUMPRODUCT((HOUR(Ventas!$A$2:$A$10000)=$B42)*(WEEKDAY(Ventas!$A$2:$A$10000)=WEEKDAY(T$1))*(YEAR(Ventas!$A$2:$A$10000)=YEAR($A$41))*(MONTH(Ventas!$A$2:$A$10000)=MONTH($A$41)))/T$22</f>
        <v>0</v>
      </c>
      <c r="U42" s="26">
        <f>SUMPRODUCT((HOUR(Ventas!$A$2:$A$10000)=$B42)*(WEEKDAY(Ventas!$A$2:$A$10000)=WEEKDAY(T$1))*(YEAR(Ventas!$A$2:$A$10000)=YEAR($A$41))*(MONTH(Ventas!$A$2:$A$10000)=MONTH($A$41)), Ventas!$F$2:$F$10000)/T$22</f>
        <v>0</v>
      </c>
      <c r="V42" s="25">
        <f>SUMPRODUCT((HOUR(Ventas!$A$2:$A$10000)=$B42)*(WEEKDAY(Ventas!$A$2:$A$10000)=WEEKDAY(T$1))*(YEAR(Ventas!$A$2:$A$10000)=YEAR($A$41))*(MONTH(Ventas!$A$2:$A$10000)=MONTH($A$41)), Ventas!$E$2:$E$10000)/T$22</f>
        <v>0</v>
      </c>
      <c r="W42" s="25">
        <f t="shared" ref="W42:W59" si="6">IFERROR(V42/T42, 0)</f>
        <v>0</v>
      </c>
      <c r="X42" s="27">
        <f t="shared" ref="X42:X59" si="7">IFERROR(U42/T42, 0)</f>
        <v>0</v>
      </c>
      <c r="Y42" s="28">
        <f>SUMPRODUCT((HOUR(Ventas!$A$2:$A$10000)=$B42)*(WEEKDAY(Ventas!$A$2:$A$10000)=WEEKDAY(Y$1))*(YEAR(Ventas!$A$2:$A$10000)=YEAR($A$41))*(MONTH(Ventas!$A$2:$A$10000)=MONTH($A$41)))/Y$22</f>
        <v>0</v>
      </c>
      <c r="Z42" s="26">
        <f>SUMPRODUCT((HOUR(Ventas!$A$2:$A$10000)=$B42)*(WEEKDAY(Ventas!$A$2:$A$10000)=WEEKDAY(Y$1))*(YEAR(Ventas!$A$2:$A$10000)=YEAR($A$41))*(MONTH(Ventas!$A$2:$A$10000)=MONTH($A$41)), Ventas!$F$2:$F$10000)/Y$22</f>
        <v>0</v>
      </c>
      <c r="AA42" s="25">
        <f>SUMPRODUCT((HOUR(Ventas!$A$2:$A$10000)=$B42)*(WEEKDAY(Ventas!$A$2:$A$10000)=WEEKDAY(Y$1))*(YEAR(Ventas!$A$2:$A$10000)=YEAR($A$41))*(MONTH(Ventas!$A$2:$A$10000)=MONTH($A$41)), Ventas!$E$2:$E$10000)/Y$22</f>
        <v>0</v>
      </c>
      <c r="AB42" s="25">
        <f t="shared" ref="AB42:AB59" si="8">IFERROR(AA42/Y42, 0)</f>
        <v>0</v>
      </c>
      <c r="AC42" s="27">
        <f t="shared" ref="AC42:AC59" si="9">IFERROR(Z42/Y42, 0)</f>
        <v>0</v>
      </c>
      <c r="AD42" s="28">
        <f>SUMPRODUCT((HOUR(Ventas!$A$2:$A$10000)=$B42)*(WEEKDAY(Ventas!$A$2:$A$10000)=WEEKDAY(AD$1))*(YEAR(Ventas!$A$2:$A$10000)=YEAR($A$41))*(MONTH(Ventas!$A$2:$A$10000)=MONTH($A$41)))/AD$22</f>
        <v>0</v>
      </c>
      <c r="AE42" s="26">
        <f>SUMPRODUCT((HOUR(Ventas!$A$2:$A$10000)=$B42)*(WEEKDAY(Ventas!$A$2:$A$10000)=WEEKDAY(AD$1))*(YEAR(Ventas!$A$2:$A$10000)=YEAR($A$41))*(MONTH(Ventas!$A$2:$A$10000)=MONTH($A$41)), Ventas!$F$2:$F$10000)/AD$22</f>
        <v>0</v>
      </c>
      <c r="AF42" s="25">
        <f>SUMPRODUCT((HOUR(Ventas!$A$2:$A$10000)=$B42)*(WEEKDAY(Ventas!$A$2:$A$10000)=WEEKDAY(AD$1))*(YEAR(Ventas!$A$2:$A$10000)=YEAR($A$41))*(MONTH(Ventas!$A$2:$A$10000)=MONTH($A$41)), Ventas!$E$2:$E$10000)/AD$22</f>
        <v>0</v>
      </c>
      <c r="AG42" s="25">
        <f t="shared" ref="AG42:AG59" si="10">IFERROR(AF42/AD42, 0)</f>
        <v>0</v>
      </c>
      <c r="AH42" s="27">
        <f t="shared" ref="AH42:AH59" si="11">IFERROR(AE42/AD42, 0)</f>
        <v>0</v>
      </c>
      <c r="AI42" s="28">
        <f>SUMPRODUCT((HOUR(Ventas!$A$2:$A$10000)=$B42)*(WEEKDAY(Ventas!$A$2:$A$10000)=WEEKDAY(AI$1))*(YEAR(Ventas!$A$2:$A$10000)=YEAR($A$41))*(MONTH(Ventas!$A$2:$A$10000)=MONTH($A$41)))/AI$22</f>
        <v>0</v>
      </c>
      <c r="AJ42" s="26">
        <f>SUMPRODUCT((HOUR(Ventas!$A$2:$A$10000)=$B42)*(WEEKDAY(Ventas!$A$2:$A$10000)=WEEKDAY(AI$1))*(YEAR(Ventas!$A$2:$A$10000)=YEAR($A$41))*(MONTH(Ventas!$A$2:$A$10000)=MONTH($A$41)), Ventas!$F$2:$F$10000)/AI$22</f>
        <v>0</v>
      </c>
      <c r="AK42" s="25">
        <f>SUMPRODUCT((HOUR(Ventas!$A$2:$A$10000)=$B42)*(WEEKDAY(Ventas!$A$2:$A$10000)=WEEKDAY(AI$1))*(YEAR(Ventas!$A$2:$A$10000)=YEAR($A$41))*(MONTH(Ventas!$A$2:$A$10000)=MONTH($A$41)), Ventas!$E$2:$E$10000)/AI$22</f>
        <v>0</v>
      </c>
      <c r="AL42" s="25">
        <f t="shared" ref="AL42:AL59" si="12">IFERROR(AK42/AI42, 0)</f>
        <v>0</v>
      </c>
      <c r="AM42" s="27">
        <f t="shared" ref="AM42:AM59" si="13">IFERROR(AJ42/AI42, 0)</f>
        <v>0</v>
      </c>
      <c r="AN42" s="28">
        <f>SUMPRODUCT((HOUR(Ventas!$A$2:$A$10000)=$B42)*(WEEKDAY(Ventas!$A$2:$A$10000)=WEEKDAY(AN$1))*(YEAR(Ventas!$A$2:$A$10000)=YEAR($A$41))*(MONTH(Ventas!$A$2:$A$10000)=MONTH($A$41)))/AN$22</f>
        <v>0</v>
      </c>
      <c r="AO42" s="26">
        <f>SUMPRODUCT((HOUR(Ventas!$A$2:$A$10000)=$B42)*(WEEKDAY(Ventas!$A$2:$A$10000)=WEEKDAY(AN$1))*(YEAR(Ventas!$A$2:$A$10000)=YEAR($A$41))*(MONTH(Ventas!$A$2:$A$10000)=MONTH($A$41)), Ventas!$F$2:$F$10000)/AN$22</f>
        <v>0</v>
      </c>
      <c r="AP42" s="25">
        <f>SUMPRODUCT((HOUR(Ventas!$A$2:$A$10000)=$B42)*(WEEKDAY(Ventas!$A$2:$A$10000)=WEEKDAY(AN$1))*(YEAR(Ventas!$A$2:$A$10000)=YEAR($A$41))*(MONTH(Ventas!$A$2:$A$10000)=MONTH($A$41)), Ventas!$E$2:$E$10000)/AN$22</f>
        <v>0</v>
      </c>
      <c r="AQ42" s="25">
        <f t="shared" ref="AQ42:AQ59" si="14">IFERROR(AP42/AN42, 0)</f>
        <v>0</v>
      </c>
      <c r="AR42" s="27">
        <f t="shared" ref="AR42:AR59" si="15">IFERROR(AO42/AN42, 0)</f>
        <v>0</v>
      </c>
    </row>
    <row r="43" spans="1:1024" x14ac:dyDescent="0.2">
      <c r="A43" s="22" t="s">
        <v>86</v>
      </c>
      <c r="B43" s="23">
        <v>10</v>
      </c>
      <c r="C43" s="24">
        <f>SUMPRODUCT((HOUR(Ventas!$A$2:$A$10000)=$B43)*(YEAR(Ventas!$A$2:$A$10000)=YEAR($A$41))*(MONTH(Ventas!$A$2:$A$10000)=MONTH($A$41)))</f>
        <v>0</v>
      </c>
      <c r="D43" s="25">
        <f>SUMPRODUCT((HOUR(Ventas!$A$2:$A$10000)=$B43)*(YEAR(Ventas!$A$2:$A$10000)=YEAR($A$41))*(MONTH(Ventas!$A$2:$A$10000)=MONTH($A$41)))/$F$22</f>
        <v>0</v>
      </c>
      <c r="E43" s="26">
        <f>SUMPRODUCT((HOUR(Ventas!$A$2:$A$10000)=$B43)*(YEAR(Ventas!$A$2:$A$10000)=YEAR($A$41))*(MONTH(Ventas!$A$2:$A$10000)=MONTH($A$41)), Ventas!$F$2:$F$10000)</f>
        <v>0</v>
      </c>
      <c r="F43" s="26">
        <f>SUMPRODUCT((HOUR(Ventas!$A$2:$A$10000)=$B43)*(YEAR(Ventas!$A$2:$A$10000)=YEAR($A$41))*(MONTH(Ventas!$A$2:$A$10000)=MONTH($A$41)), Ventas!$F$2:$F$10000)/$F$22</f>
        <v>0</v>
      </c>
      <c r="G43" s="24">
        <f>SUMPRODUCT((HOUR(Ventas!$A$2:$A$10000)=$B43)*(YEAR(Ventas!$A$2:$A$10000)=YEAR($A$41))*(MONTH(Ventas!$A$2:$A$10000)=MONTH($A$41)), Ventas!$E$2:$E$10000)</f>
        <v>0</v>
      </c>
      <c r="H43" s="25">
        <f t="shared" si="0"/>
        <v>0</v>
      </c>
      <c r="I43" s="27">
        <f t="shared" si="1"/>
        <v>0</v>
      </c>
      <c r="J43" s="28">
        <f>SUMPRODUCT((HOUR(Ventas!$A$2:$A$10000)=$B43)*(WEEKDAY(Ventas!$A$2:$A$10000)=WEEKDAY(J$1))*(YEAR(Ventas!$A$2:$A$10000)=YEAR($A$41))*(MONTH(Ventas!$A$2:$A$10000)=MONTH($A$41)))/J$22</f>
        <v>0</v>
      </c>
      <c r="K43" s="26">
        <f>SUMPRODUCT((HOUR(Ventas!$A$2:$A$10000)=$B43)*(WEEKDAY(Ventas!$A$2:$A$10000)=WEEKDAY(J$1))*(YEAR(Ventas!$A$2:$A$10000)=YEAR($A$41))*(MONTH(Ventas!$A$2:$A$10000)=MONTH($A$41)), Ventas!$F$2:$F$10000)/J$22</f>
        <v>0</v>
      </c>
      <c r="L43" s="25">
        <f>SUMPRODUCT((HOUR(Ventas!$A$2:$A$10000)=$B43)*(WEEKDAY(Ventas!$A$2:$A$10000)=WEEKDAY(J$1))*(YEAR(Ventas!$A$2:$A$10000)=YEAR($A$41))*(MONTH(Ventas!$A$2:$A$10000)=MONTH($A$41)), Ventas!$E$2:$E$10000)/J$22</f>
        <v>0</v>
      </c>
      <c r="M43" s="25">
        <f t="shared" si="2"/>
        <v>0</v>
      </c>
      <c r="N43" s="27">
        <f t="shared" si="3"/>
        <v>0</v>
      </c>
      <c r="O43" s="28">
        <f>SUMPRODUCT((HOUR(Ventas!$A$2:$A$10000)=$B43)*(WEEKDAY(Ventas!$A$2:$A$10000)=WEEKDAY(O$1))*(YEAR(Ventas!$A$2:$A$10000)=YEAR($A$41))*(MONTH(Ventas!$A$2:$A$10000)=MONTH($A$41)))/O$22</f>
        <v>0</v>
      </c>
      <c r="P43" s="26">
        <f>SUMPRODUCT((HOUR(Ventas!$A$2:$A$10000)=$B43)*(WEEKDAY(Ventas!$A$2:$A$10000)=WEEKDAY(O$1))*(YEAR(Ventas!$A$2:$A$10000)=YEAR($A$41))*(MONTH(Ventas!$A$2:$A$10000)=MONTH($A$41)), Ventas!$F$2:$F$10000)/O$22</f>
        <v>0</v>
      </c>
      <c r="Q43" s="25">
        <f>SUMPRODUCT((HOUR(Ventas!$A$2:$A$10000)=$B43)*(WEEKDAY(Ventas!$A$2:$A$10000)=WEEKDAY(O$1))*(YEAR(Ventas!$A$2:$A$10000)=YEAR($A$41))*(MONTH(Ventas!$A$2:$A$10000)=MONTH($A$41)), Ventas!$E$2:$E$10000)/O$22</f>
        <v>0</v>
      </c>
      <c r="R43" s="25">
        <f t="shared" si="4"/>
        <v>0</v>
      </c>
      <c r="S43" s="27">
        <f t="shared" si="5"/>
        <v>0</v>
      </c>
      <c r="T43" s="28">
        <f>SUMPRODUCT((HOUR(Ventas!$A$2:$A$10000)=$B43)*(WEEKDAY(Ventas!$A$2:$A$10000)=WEEKDAY(T$1))*(YEAR(Ventas!$A$2:$A$10000)=YEAR($A$41))*(MONTH(Ventas!$A$2:$A$10000)=MONTH($A$41)))/T$22</f>
        <v>0</v>
      </c>
      <c r="U43" s="26">
        <f>SUMPRODUCT((HOUR(Ventas!$A$2:$A$10000)=$B43)*(WEEKDAY(Ventas!$A$2:$A$10000)=WEEKDAY(T$1))*(YEAR(Ventas!$A$2:$A$10000)=YEAR($A$41))*(MONTH(Ventas!$A$2:$A$10000)=MONTH($A$41)), Ventas!$F$2:$F$10000)/T$22</f>
        <v>0</v>
      </c>
      <c r="V43" s="25">
        <f>SUMPRODUCT((HOUR(Ventas!$A$2:$A$10000)=$B43)*(WEEKDAY(Ventas!$A$2:$A$10000)=WEEKDAY(T$1))*(YEAR(Ventas!$A$2:$A$10000)=YEAR($A$41))*(MONTH(Ventas!$A$2:$A$10000)=MONTH($A$41)), Ventas!$E$2:$E$10000)/T$22</f>
        <v>0</v>
      </c>
      <c r="W43" s="25">
        <f t="shared" si="6"/>
        <v>0</v>
      </c>
      <c r="X43" s="27">
        <f t="shared" si="7"/>
        <v>0</v>
      </c>
      <c r="Y43" s="28">
        <f>SUMPRODUCT((HOUR(Ventas!$A$2:$A$10000)=$B43)*(WEEKDAY(Ventas!$A$2:$A$10000)=WEEKDAY(Y$1))*(YEAR(Ventas!$A$2:$A$10000)=YEAR($A$41))*(MONTH(Ventas!$A$2:$A$10000)=MONTH($A$41)))/Y$22</f>
        <v>0</v>
      </c>
      <c r="Z43" s="26">
        <f>SUMPRODUCT((HOUR(Ventas!$A$2:$A$10000)=$B43)*(WEEKDAY(Ventas!$A$2:$A$10000)=WEEKDAY(Y$1))*(YEAR(Ventas!$A$2:$A$10000)=YEAR($A$41))*(MONTH(Ventas!$A$2:$A$10000)=MONTH($A$41)), Ventas!$F$2:$F$10000)/Y$22</f>
        <v>0</v>
      </c>
      <c r="AA43" s="25">
        <f>SUMPRODUCT((HOUR(Ventas!$A$2:$A$10000)=$B43)*(WEEKDAY(Ventas!$A$2:$A$10000)=WEEKDAY(Y$1))*(YEAR(Ventas!$A$2:$A$10000)=YEAR($A$41))*(MONTH(Ventas!$A$2:$A$10000)=MONTH($A$41)), Ventas!$E$2:$E$10000)/Y$22</f>
        <v>0</v>
      </c>
      <c r="AB43" s="25">
        <f t="shared" si="8"/>
        <v>0</v>
      </c>
      <c r="AC43" s="27">
        <f t="shared" si="9"/>
        <v>0</v>
      </c>
      <c r="AD43" s="28">
        <f>SUMPRODUCT((HOUR(Ventas!$A$2:$A$10000)=$B43)*(WEEKDAY(Ventas!$A$2:$A$10000)=WEEKDAY(AD$1))*(YEAR(Ventas!$A$2:$A$10000)=YEAR($A$41))*(MONTH(Ventas!$A$2:$A$10000)=MONTH($A$41)))/AD$22</f>
        <v>0</v>
      </c>
      <c r="AE43" s="26">
        <f>SUMPRODUCT((HOUR(Ventas!$A$2:$A$10000)=$B43)*(WEEKDAY(Ventas!$A$2:$A$10000)=WEEKDAY(AD$1))*(YEAR(Ventas!$A$2:$A$10000)=YEAR($A$41))*(MONTH(Ventas!$A$2:$A$10000)=MONTH($A$41)), Ventas!$F$2:$F$10000)/AD$22</f>
        <v>0</v>
      </c>
      <c r="AF43" s="25">
        <f>SUMPRODUCT((HOUR(Ventas!$A$2:$A$10000)=$B43)*(WEEKDAY(Ventas!$A$2:$A$10000)=WEEKDAY(AD$1))*(YEAR(Ventas!$A$2:$A$10000)=YEAR($A$41))*(MONTH(Ventas!$A$2:$A$10000)=MONTH($A$41)), Ventas!$E$2:$E$10000)/AD$22</f>
        <v>0</v>
      </c>
      <c r="AG43" s="25">
        <f t="shared" si="10"/>
        <v>0</v>
      </c>
      <c r="AH43" s="27">
        <f t="shared" si="11"/>
        <v>0</v>
      </c>
      <c r="AI43" s="28">
        <f>SUMPRODUCT((HOUR(Ventas!$A$2:$A$10000)=$B43)*(WEEKDAY(Ventas!$A$2:$A$10000)=WEEKDAY(AI$1))*(YEAR(Ventas!$A$2:$A$10000)=YEAR($A$41))*(MONTH(Ventas!$A$2:$A$10000)=MONTH($A$41)))/AI$22</f>
        <v>0</v>
      </c>
      <c r="AJ43" s="26">
        <f>SUMPRODUCT((HOUR(Ventas!$A$2:$A$10000)=$B43)*(WEEKDAY(Ventas!$A$2:$A$10000)=WEEKDAY(AI$1))*(YEAR(Ventas!$A$2:$A$10000)=YEAR($A$41))*(MONTH(Ventas!$A$2:$A$10000)=MONTH($A$41)), Ventas!$F$2:$F$10000)/AI$22</f>
        <v>0</v>
      </c>
      <c r="AK43" s="25">
        <f>SUMPRODUCT((HOUR(Ventas!$A$2:$A$10000)=$B43)*(WEEKDAY(Ventas!$A$2:$A$10000)=WEEKDAY(AI$1))*(YEAR(Ventas!$A$2:$A$10000)=YEAR($A$41))*(MONTH(Ventas!$A$2:$A$10000)=MONTH($A$41)), Ventas!$E$2:$E$10000)/AI$22</f>
        <v>0</v>
      </c>
      <c r="AL43" s="25">
        <f t="shared" si="12"/>
        <v>0</v>
      </c>
      <c r="AM43" s="27">
        <f t="shared" si="13"/>
        <v>0</v>
      </c>
      <c r="AN43" s="28">
        <f>SUMPRODUCT((HOUR(Ventas!$A$2:$A$10000)=$B43)*(WEEKDAY(Ventas!$A$2:$A$10000)=WEEKDAY(AN$1))*(YEAR(Ventas!$A$2:$A$10000)=YEAR($A$41))*(MONTH(Ventas!$A$2:$A$10000)=MONTH($A$41)))/AN$22</f>
        <v>0</v>
      </c>
      <c r="AO43" s="26">
        <f>SUMPRODUCT((HOUR(Ventas!$A$2:$A$10000)=$B43)*(WEEKDAY(Ventas!$A$2:$A$10000)=WEEKDAY(AN$1))*(YEAR(Ventas!$A$2:$A$10000)=YEAR($A$41))*(MONTH(Ventas!$A$2:$A$10000)=MONTH($A$41)), Ventas!$F$2:$F$10000)/AN$22</f>
        <v>0</v>
      </c>
      <c r="AP43" s="25">
        <f>SUMPRODUCT((HOUR(Ventas!$A$2:$A$10000)=$B43)*(WEEKDAY(Ventas!$A$2:$A$10000)=WEEKDAY(AN$1))*(YEAR(Ventas!$A$2:$A$10000)=YEAR($A$41))*(MONTH(Ventas!$A$2:$A$10000)=MONTH($A$41)), Ventas!$E$2:$E$10000)/AN$22</f>
        <v>0</v>
      </c>
      <c r="AQ43" s="25">
        <f t="shared" si="14"/>
        <v>0</v>
      </c>
      <c r="AR43" s="27">
        <f t="shared" si="15"/>
        <v>0</v>
      </c>
    </row>
    <row r="44" spans="1:1024" x14ac:dyDescent="0.2">
      <c r="A44" s="22" t="s">
        <v>87</v>
      </c>
      <c r="B44" s="23">
        <v>11</v>
      </c>
      <c r="C44" s="24">
        <f>SUMPRODUCT((HOUR(Ventas!$A$2:$A$10000)=$B44)*(YEAR(Ventas!$A$2:$A$10000)=YEAR($A$41))*(MONTH(Ventas!$A$2:$A$10000)=MONTH($A$41)))</f>
        <v>0</v>
      </c>
      <c r="D44" s="25">
        <f>SUMPRODUCT((HOUR(Ventas!$A$2:$A$10000)=$B44)*(YEAR(Ventas!$A$2:$A$10000)=YEAR($A$41))*(MONTH(Ventas!$A$2:$A$10000)=MONTH($A$41)))/$F$22</f>
        <v>0</v>
      </c>
      <c r="E44" s="26">
        <f>SUMPRODUCT((HOUR(Ventas!$A$2:$A$10000)=$B44)*(YEAR(Ventas!$A$2:$A$10000)=YEAR($A$41))*(MONTH(Ventas!$A$2:$A$10000)=MONTH($A$41)), Ventas!$F$2:$F$10000)</f>
        <v>0</v>
      </c>
      <c r="F44" s="26">
        <f>SUMPRODUCT((HOUR(Ventas!$A$2:$A$10000)=$B44)*(YEAR(Ventas!$A$2:$A$10000)=YEAR($A$41))*(MONTH(Ventas!$A$2:$A$10000)=MONTH($A$41)), Ventas!$F$2:$F$10000)/$F$22</f>
        <v>0</v>
      </c>
      <c r="G44" s="24">
        <f>SUMPRODUCT((HOUR(Ventas!$A$2:$A$10000)=$B44)*(YEAR(Ventas!$A$2:$A$10000)=YEAR($A$41))*(MONTH(Ventas!$A$2:$A$10000)=MONTH($A$41)), Ventas!$E$2:$E$10000)</f>
        <v>0</v>
      </c>
      <c r="H44" s="25">
        <f t="shared" si="0"/>
        <v>0</v>
      </c>
      <c r="I44" s="27">
        <f t="shared" si="1"/>
        <v>0</v>
      </c>
      <c r="J44" s="28">
        <f>SUMPRODUCT((HOUR(Ventas!$A$2:$A$10000)=$B44)*(WEEKDAY(Ventas!$A$2:$A$10000)=WEEKDAY(J$1))*(YEAR(Ventas!$A$2:$A$10000)=YEAR($A$41))*(MONTH(Ventas!$A$2:$A$10000)=MONTH($A$41)))/J$22</f>
        <v>0</v>
      </c>
      <c r="K44" s="26">
        <f>SUMPRODUCT((HOUR(Ventas!$A$2:$A$10000)=$B44)*(WEEKDAY(Ventas!$A$2:$A$10000)=WEEKDAY(J$1))*(YEAR(Ventas!$A$2:$A$10000)=YEAR($A$41))*(MONTH(Ventas!$A$2:$A$10000)=MONTH($A$41)), Ventas!$F$2:$F$10000)/J$22</f>
        <v>0</v>
      </c>
      <c r="L44" s="25">
        <f>SUMPRODUCT((HOUR(Ventas!$A$2:$A$10000)=$B44)*(WEEKDAY(Ventas!$A$2:$A$10000)=WEEKDAY(J$1))*(YEAR(Ventas!$A$2:$A$10000)=YEAR($A$41))*(MONTH(Ventas!$A$2:$A$10000)=MONTH($A$41)), Ventas!$E$2:$E$10000)/J$22</f>
        <v>0</v>
      </c>
      <c r="M44" s="25">
        <f t="shared" si="2"/>
        <v>0</v>
      </c>
      <c r="N44" s="27">
        <f t="shared" si="3"/>
        <v>0</v>
      </c>
      <c r="O44" s="28">
        <f>SUMPRODUCT((HOUR(Ventas!$A$2:$A$10000)=$B44)*(WEEKDAY(Ventas!$A$2:$A$10000)=WEEKDAY(O$1))*(YEAR(Ventas!$A$2:$A$10000)=YEAR($A$41))*(MONTH(Ventas!$A$2:$A$10000)=MONTH($A$41)))/O$22</f>
        <v>0</v>
      </c>
      <c r="P44" s="26">
        <f>SUMPRODUCT((HOUR(Ventas!$A$2:$A$10000)=$B44)*(WEEKDAY(Ventas!$A$2:$A$10000)=WEEKDAY(O$1))*(YEAR(Ventas!$A$2:$A$10000)=YEAR($A$41))*(MONTH(Ventas!$A$2:$A$10000)=MONTH($A$41)), Ventas!$F$2:$F$10000)/O$22</f>
        <v>0</v>
      </c>
      <c r="Q44" s="25">
        <f>SUMPRODUCT((HOUR(Ventas!$A$2:$A$10000)=$B44)*(WEEKDAY(Ventas!$A$2:$A$10000)=WEEKDAY(O$1))*(YEAR(Ventas!$A$2:$A$10000)=YEAR($A$41))*(MONTH(Ventas!$A$2:$A$10000)=MONTH($A$41)), Ventas!$E$2:$E$10000)/O$22</f>
        <v>0</v>
      </c>
      <c r="R44" s="25">
        <f t="shared" si="4"/>
        <v>0</v>
      </c>
      <c r="S44" s="27">
        <f t="shared" si="5"/>
        <v>0</v>
      </c>
      <c r="T44" s="28">
        <f>SUMPRODUCT((HOUR(Ventas!$A$2:$A$10000)=$B44)*(WEEKDAY(Ventas!$A$2:$A$10000)=WEEKDAY(T$1))*(YEAR(Ventas!$A$2:$A$10000)=YEAR($A$41))*(MONTH(Ventas!$A$2:$A$10000)=MONTH($A$41)))/T$22</f>
        <v>0</v>
      </c>
      <c r="U44" s="26">
        <f>SUMPRODUCT((HOUR(Ventas!$A$2:$A$10000)=$B44)*(WEEKDAY(Ventas!$A$2:$A$10000)=WEEKDAY(T$1))*(YEAR(Ventas!$A$2:$A$10000)=YEAR($A$41))*(MONTH(Ventas!$A$2:$A$10000)=MONTH($A$41)), Ventas!$F$2:$F$10000)/T$22</f>
        <v>0</v>
      </c>
      <c r="V44" s="25">
        <f>SUMPRODUCT((HOUR(Ventas!$A$2:$A$10000)=$B44)*(WEEKDAY(Ventas!$A$2:$A$10000)=WEEKDAY(T$1))*(YEAR(Ventas!$A$2:$A$10000)=YEAR($A$41))*(MONTH(Ventas!$A$2:$A$10000)=MONTH($A$41)), Ventas!$E$2:$E$10000)/T$22</f>
        <v>0</v>
      </c>
      <c r="W44" s="25">
        <f t="shared" si="6"/>
        <v>0</v>
      </c>
      <c r="X44" s="27">
        <f t="shared" si="7"/>
        <v>0</v>
      </c>
      <c r="Y44" s="28">
        <f>SUMPRODUCT((HOUR(Ventas!$A$2:$A$10000)=$B44)*(WEEKDAY(Ventas!$A$2:$A$10000)=WEEKDAY(Y$1))*(YEAR(Ventas!$A$2:$A$10000)=YEAR($A$41))*(MONTH(Ventas!$A$2:$A$10000)=MONTH($A$41)))/Y$22</f>
        <v>0</v>
      </c>
      <c r="Z44" s="26">
        <f>SUMPRODUCT((HOUR(Ventas!$A$2:$A$10000)=$B44)*(WEEKDAY(Ventas!$A$2:$A$10000)=WEEKDAY(Y$1))*(YEAR(Ventas!$A$2:$A$10000)=YEAR($A$41))*(MONTH(Ventas!$A$2:$A$10000)=MONTH($A$41)), Ventas!$F$2:$F$10000)/Y$22</f>
        <v>0</v>
      </c>
      <c r="AA44" s="25">
        <f>SUMPRODUCT((HOUR(Ventas!$A$2:$A$10000)=$B44)*(WEEKDAY(Ventas!$A$2:$A$10000)=WEEKDAY(Y$1))*(YEAR(Ventas!$A$2:$A$10000)=YEAR($A$41))*(MONTH(Ventas!$A$2:$A$10000)=MONTH($A$41)), Ventas!$E$2:$E$10000)/Y$22</f>
        <v>0</v>
      </c>
      <c r="AB44" s="25">
        <f t="shared" si="8"/>
        <v>0</v>
      </c>
      <c r="AC44" s="27">
        <f t="shared" si="9"/>
        <v>0</v>
      </c>
      <c r="AD44" s="28">
        <f>SUMPRODUCT((HOUR(Ventas!$A$2:$A$10000)=$B44)*(WEEKDAY(Ventas!$A$2:$A$10000)=WEEKDAY(AD$1))*(YEAR(Ventas!$A$2:$A$10000)=YEAR($A$41))*(MONTH(Ventas!$A$2:$A$10000)=MONTH($A$41)))/AD$22</f>
        <v>0</v>
      </c>
      <c r="AE44" s="26">
        <f>SUMPRODUCT((HOUR(Ventas!$A$2:$A$10000)=$B44)*(WEEKDAY(Ventas!$A$2:$A$10000)=WEEKDAY(AD$1))*(YEAR(Ventas!$A$2:$A$10000)=YEAR($A$41))*(MONTH(Ventas!$A$2:$A$10000)=MONTH($A$41)), Ventas!$F$2:$F$10000)/AD$22</f>
        <v>0</v>
      </c>
      <c r="AF44" s="25">
        <f>SUMPRODUCT((HOUR(Ventas!$A$2:$A$10000)=$B44)*(WEEKDAY(Ventas!$A$2:$A$10000)=WEEKDAY(AD$1))*(YEAR(Ventas!$A$2:$A$10000)=YEAR($A$41))*(MONTH(Ventas!$A$2:$A$10000)=MONTH($A$41)), Ventas!$E$2:$E$10000)/AD$22</f>
        <v>0</v>
      </c>
      <c r="AG44" s="25">
        <f t="shared" si="10"/>
        <v>0</v>
      </c>
      <c r="AH44" s="27">
        <f t="shared" si="11"/>
        <v>0</v>
      </c>
      <c r="AI44" s="28">
        <f>SUMPRODUCT((HOUR(Ventas!$A$2:$A$10000)=$B44)*(WEEKDAY(Ventas!$A$2:$A$10000)=WEEKDAY(AI$1))*(YEAR(Ventas!$A$2:$A$10000)=YEAR($A$41))*(MONTH(Ventas!$A$2:$A$10000)=MONTH($A$41)))/AI$22</f>
        <v>0</v>
      </c>
      <c r="AJ44" s="26">
        <f>SUMPRODUCT((HOUR(Ventas!$A$2:$A$10000)=$B44)*(WEEKDAY(Ventas!$A$2:$A$10000)=WEEKDAY(AI$1))*(YEAR(Ventas!$A$2:$A$10000)=YEAR($A$41))*(MONTH(Ventas!$A$2:$A$10000)=MONTH($A$41)), Ventas!$F$2:$F$10000)/AI$22</f>
        <v>0</v>
      </c>
      <c r="AK44" s="25">
        <f>SUMPRODUCT((HOUR(Ventas!$A$2:$A$10000)=$B44)*(WEEKDAY(Ventas!$A$2:$A$10000)=WEEKDAY(AI$1))*(YEAR(Ventas!$A$2:$A$10000)=YEAR($A$41))*(MONTH(Ventas!$A$2:$A$10000)=MONTH($A$41)), Ventas!$E$2:$E$10000)/AI$22</f>
        <v>0</v>
      </c>
      <c r="AL44" s="25">
        <f t="shared" si="12"/>
        <v>0</v>
      </c>
      <c r="AM44" s="27">
        <f t="shared" si="13"/>
        <v>0</v>
      </c>
      <c r="AN44" s="28">
        <f>SUMPRODUCT((HOUR(Ventas!$A$2:$A$10000)=$B44)*(WEEKDAY(Ventas!$A$2:$A$10000)=WEEKDAY(AN$1))*(YEAR(Ventas!$A$2:$A$10000)=YEAR($A$41))*(MONTH(Ventas!$A$2:$A$10000)=MONTH($A$41)))/AN$22</f>
        <v>0</v>
      </c>
      <c r="AO44" s="26">
        <f>SUMPRODUCT((HOUR(Ventas!$A$2:$A$10000)=$B44)*(WEEKDAY(Ventas!$A$2:$A$10000)=WEEKDAY(AN$1))*(YEAR(Ventas!$A$2:$A$10000)=YEAR($A$41))*(MONTH(Ventas!$A$2:$A$10000)=MONTH($A$41)), Ventas!$F$2:$F$10000)/AN$22</f>
        <v>0</v>
      </c>
      <c r="AP44" s="25">
        <f>SUMPRODUCT((HOUR(Ventas!$A$2:$A$10000)=$B44)*(WEEKDAY(Ventas!$A$2:$A$10000)=WEEKDAY(AN$1))*(YEAR(Ventas!$A$2:$A$10000)=YEAR($A$41))*(MONTH(Ventas!$A$2:$A$10000)=MONTH($A$41)), Ventas!$E$2:$E$10000)/AN$22</f>
        <v>0</v>
      </c>
      <c r="AQ44" s="25">
        <f t="shared" si="14"/>
        <v>0</v>
      </c>
      <c r="AR44" s="27">
        <f t="shared" si="15"/>
        <v>0</v>
      </c>
    </row>
    <row r="45" spans="1:1024" x14ac:dyDescent="0.2">
      <c r="A45" s="22" t="s">
        <v>88</v>
      </c>
      <c r="B45" s="23">
        <v>12</v>
      </c>
      <c r="C45" s="24">
        <f>SUMPRODUCT((HOUR(Ventas!$A$2:$A$10000)=$B45)*(YEAR(Ventas!$A$2:$A$10000)=YEAR($A$41))*(MONTH(Ventas!$A$2:$A$10000)=MONTH($A$41)))</f>
        <v>0</v>
      </c>
      <c r="D45" s="25">
        <f>SUMPRODUCT((HOUR(Ventas!$A$2:$A$10000)=$B45)*(YEAR(Ventas!$A$2:$A$10000)=YEAR($A$41))*(MONTH(Ventas!$A$2:$A$10000)=MONTH($A$41)))/$F$22</f>
        <v>0</v>
      </c>
      <c r="E45" s="26">
        <f>SUMPRODUCT((HOUR(Ventas!$A$2:$A$10000)=$B45)*(YEAR(Ventas!$A$2:$A$10000)=YEAR($A$41))*(MONTH(Ventas!$A$2:$A$10000)=MONTH($A$41)), Ventas!$F$2:$F$10000)</f>
        <v>0</v>
      </c>
      <c r="F45" s="26">
        <f>SUMPRODUCT((HOUR(Ventas!$A$2:$A$10000)=$B45)*(YEAR(Ventas!$A$2:$A$10000)=YEAR($A$41))*(MONTH(Ventas!$A$2:$A$10000)=MONTH($A$41)), Ventas!$F$2:$F$10000)/$F$22</f>
        <v>0</v>
      </c>
      <c r="G45" s="24">
        <f>SUMPRODUCT((HOUR(Ventas!$A$2:$A$10000)=$B45)*(YEAR(Ventas!$A$2:$A$10000)=YEAR($A$41))*(MONTH(Ventas!$A$2:$A$10000)=MONTH($A$41)), Ventas!$E$2:$E$10000)</f>
        <v>0</v>
      </c>
      <c r="H45" s="25">
        <f t="shared" si="0"/>
        <v>0</v>
      </c>
      <c r="I45" s="27">
        <f t="shared" si="1"/>
        <v>0</v>
      </c>
      <c r="J45" s="28">
        <f>SUMPRODUCT((HOUR(Ventas!$A$2:$A$10000)=$B45)*(WEEKDAY(Ventas!$A$2:$A$10000)=WEEKDAY(J$1))*(YEAR(Ventas!$A$2:$A$10000)=YEAR($A$41))*(MONTH(Ventas!$A$2:$A$10000)=MONTH($A$41)))/J$22</f>
        <v>0</v>
      </c>
      <c r="K45" s="26">
        <f>SUMPRODUCT((HOUR(Ventas!$A$2:$A$10000)=$B45)*(WEEKDAY(Ventas!$A$2:$A$10000)=WEEKDAY(J$1))*(YEAR(Ventas!$A$2:$A$10000)=YEAR($A$41))*(MONTH(Ventas!$A$2:$A$10000)=MONTH($A$41)), Ventas!$F$2:$F$10000)/J$22</f>
        <v>0</v>
      </c>
      <c r="L45" s="25">
        <f>SUMPRODUCT((HOUR(Ventas!$A$2:$A$10000)=$B45)*(WEEKDAY(Ventas!$A$2:$A$10000)=WEEKDAY(J$1))*(YEAR(Ventas!$A$2:$A$10000)=YEAR($A$41))*(MONTH(Ventas!$A$2:$A$10000)=MONTH($A$41)), Ventas!$E$2:$E$10000)/J$22</f>
        <v>0</v>
      </c>
      <c r="M45" s="25">
        <f t="shared" si="2"/>
        <v>0</v>
      </c>
      <c r="N45" s="27">
        <f t="shared" si="3"/>
        <v>0</v>
      </c>
      <c r="O45" s="28">
        <f>SUMPRODUCT((HOUR(Ventas!$A$2:$A$10000)=$B45)*(WEEKDAY(Ventas!$A$2:$A$10000)=WEEKDAY(O$1))*(YEAR(Ventas!$A$2:$A$10000)=YEAR($A$41))*(MONTH(Ventas!$A$2:$A$10000)=MONTH($A$41)))/O$22</f>
        <v>0</v>
      </c>
      <c r="P45" s="26">
        <f>SUMPRODUCT((HOUR(Ventas!$A$2:$A$10000)=$B45)*(WEEKDAY(Ventas!$A$2:$A$10000)=WEEKDAY(O$1))*(YEAR(Ventas!$A$2:$A$10000)=YEAR($A$41))*(MONTH(Ventas!$A$2:$A$10000)=MONTH($A$41)), Ventas!$F$2:$F$10000)/O$22</f>
        <v>0</v>
      </c>
      <c r="Q45" s="25">
        <f>SUMPRODUCT((HOUR(Ventas!$A$2:$A$10000)=$B45)*(WEEKDAY(Ventas!$A$2:$A$10000)=WEEKDAY(O$1))*(YEAR(Ventas!$A$2:$A$10000)=YEAR($A$41))*(MONTH(Ventas!$A$2:$A$10000)=MONTH($A$41)), Ventas!$E$2:$E$10000)/O$22</f>
        <v>0</v>
      </c>
      <c r="R45" s="25">
        <f t="shared" si="4"/>
        <v>0</v>
      </c>
      <c r="S45" s="27">
        <f t="shared" si="5"/>
        <v>0</v>
      </c>
      <c r="T45" s="28">
        <f>SUMPRODUCT((HOUR(Ventas!$A$2:$A$10000)=$B45)*(WEEKDAY(Ventas!$A$2:$A$10000)=WEEKDAY(T$1))*(YEAR(Ventas!$A$2:$A$10000)=YEAR($A$41))*(MONTH(Ventas!$A$2:$A$10000)=MONTH($A$41)))/T$22</f>
        <v>0</v>
      </c>
      <c r="U45" s="26">
        <f>SUMPRODUCT((HOUR(Ventas!$A$2:$A$10000)=$B45)*(WEEKDAY(Ventas!$A$2:$A$10000)=WEEKDAY(T$1))*(YEAR(Ventas!$A$2:$A$10000)=YEAR($A$41))*(MONTH(Ventas!$A$2:$A$10000)=MONTH($A$41)), Ventas!$F$2:$F$10000)/T$22</f>
        <v>0</v>
      </c>
      <c r="V45" s="25">
        <f>SUMPRODUCT((HOUR(Ventas!$A$2:$A$10000)=$B45)*(WEEKDAY(Ventas!$A$2:$A$10000)=WEEKDAY(T$1))*(YEAR(Ventas!$A$2:$A$10000)=YEAR($A$41))*(MONTH(Ventas!$A$2:$A$10000)=MONTH($A$41)), Ventas!$E$2:$E$10000)/T$22</f>
        <v>0</v>
      </c>
      <c r="W45" s="25">
        <f t="shared" si="6"/>
        <v>0</v>
      </c>
      <c r="X45" s="27">
        <f t="shared" si="7"/>
        <v>0</v>
      </c>
      <c r="Y45" s="28">
        <f>SUMPRODUCT((HOUR(Ventas!$A$2:$A$10000)=$B45)*(WEEKDAY(Ventas!$A$2:$A$10000)=WEEKDAY(Y$1))*(YEAR(Ventas!$A$2:$A$10000)=YEAR($A$41))*(MONTH(Ventas!$A$2:$A$10000)=MONTH($A$41)))/Y$22</f>
        <v>0</v>
      </c>
      <c r="Z45" s="26">
        <f>SUMPRODUCT((HOUR(Ventas!$A$2:$A$10000)=$B45)*(WEEKDAY(Ventas!$A$2:$A$10000)=WEEKDAY(Y$1))*(YEAR(Ventas!$A$2:$A$10000)=YEAR($A$41))*(MONTH(Ventas!$A$2:$A$10000)=MONTH($A$41)), Ventas!$F$2:$F$10000)/Y$22</f>
        <v>0</v>
      </c>
      <c r="AA45" s="25">
        <f>SUMPRODUCT((HOUR(Ventas!$A$2:$A$10000)=$B45)*(WEEKDAY(Ventas!$A$2:$A$10000)=WEEKDAY(Y$1))*(YEAR(Ventas!$A$2:$A$10000)=YEAR($A$41))*(MONTH(Ventas!$A$2:$A$10000)=MONTH($A$41)), Ventas!$E$2:$E$10000)/Y$22</f>
        <v>0</v>
      </c>
      <c r="AB45" s="25">
        <f t="shared" si="8"/>
        <v>0</v>
      </c>
      <c r="AC45" s="27">
        <f t="shared" si="9"/>
        <v>0</v>
      </c>
      <c r="AD45" s="28">
        <f>SUMPRODUCT((HOUR(Ventas!$A$2:$A$10000)=$B45)*(WEEKDAY(Ventas!$A$2:$A$10000)=WEEKDAY(AD$1))*(YEAR(Ventas!$A$2:$A$10000)=YEAR($A$41))*(MONTH(Ventas!$A$2:$A$10000)=MONTH($A$41)))/AD$22</f>
        <v>0</v>
      </c>
      <c r="AE45" s="26">
        <f>SUMPRODUCT((HOUR(Ventas!$A$2:$A$10000)=$B45)*(WEEKDAY(Ventas!$A$2:$A$10000)=WEEKDAY(AD$1))*(YEAR(Ventas!$A$2:$A$10000)=YEAR($A$41))*(MONTH(Ventas!$A$2:$A$10000)=MONTH($A$41)), Ventas!$F$2:$F$10000)/AD$22</f>
        <v>0</v>
      </c>
      <c r="AF45" s="25">
        <f>SUMPRODUCT((HOUR(Ventas!$A$2:$A$10000)=$B45)*(WEEKDAY(Ventas!$A$2:$A$10000)=WEEKDAY(AD$1))*(YEAR(Ventas!$A$2:$A$10000)=YEAR($A$41))*(MONTH(Ventas!$A$2:$A$10000)=MONTH($A$41)), Ventas!$E$2:$E$10000)/AD$22</f>
        <v>0</v>
      </c>
      <c r="AG45" s="25">
        <f t="shared" si="10"/>
        <v>0</v>
      </c>
      <c r="AH45" s="27">
        <f t="shared" si="11"/>
        <v>0</v>
      </c>
      <c r="AI45" s="28">
        <f>SUMPRODUCT((HOUR(Ventas!$A$2:$A$10000)=$B45)*(WEEKDAY(Ventas!$A$2:$A$10000)=WEEKDAY(AI$1))*(YEAR(Ventas!$A$2:$A$10000)=YEAR($A$41))*(MONTH(Ventas!$A$2:$A$10000)=MONTH($A$41)))/AI$22</f>
        <v>0</v>
      </c>
      <c r="AJ45" s="26">
        <f>SUMPRODUCT((HOUR(Ventas!$A$2:$A$10000)=$B45)*(WEEKDAY(Ventas!$A$2:$A$10000)=WEEKDAY(AI$1))*(YEAR(Ventas!$A$2:$A$10000)=YEAR($A$41))*(MONTH(Ventas!$A$2:$A$10000)=MONTH($A$41)), Ventas!$F$2:$F$10000)/AI$22</f>
        <v>0</v>
      </c>
      <c r="AK45" s="25">
        <f>SUMPRODUCT((HOUR(Ventas!$A$2:$A$10000)=$B45)*(WEEKDAY(Ventas!$A$2:$A$10000)=WEEKDAY(AI$1))*(YEAR(Ventas!$A$2:$A$10000)=YEAR($A$41))*(MONTH(Ventas!$A$2:$A$10000)=MONTH($A$41)), Ventas!$E$2:$E$10000)/AI$22</f>
        <v>0</v>
      </c>
      <c r="AL45" s="25">
        <f t="shared" si="12"/>
        <v>0</v>
      </c>
      <c r="AM45" s="27">
        <f t="shared" si="13"/>
        <v>0</v>
      </c>
      <c r="AN45" s="28">
        <f>SUMPRODUCT((HOUR(Ventas!$A$2:$A$10000)=$B45)*(WEEKDAY(Ventas!$A$2:$A$10000)=WEEKDAY(AN$1))*(YEAR(Ventas!$A$2:$A$10000)=YEAR($A$41))*(MONTH(Ventas!$A$2:$A$10000)=MONTH($A$41)))/AN$22</f>
        <v>0</v>
      </c>
      <c r="AO45" s="26">
        <f>SUMPRODUCT((HOUR(Ventas!$A$2:$A$10000)=$B45)*(WEEKDAY(Ventas!$A$2:$A$10000)=WEEKDAY(AN$1))*(YEAR(Ventas!$A$2:$A$10000)=YEAR($A$41))*(MONTH(Ventas!$A$2:$A$10000)=MONTH($A$41)), Ventas!$F$2:$F$10000)/AN$22</f>
        <v>0</v>
      </c>
      <c r="AP45" s="25">
        <f>SUMPRODUCT((HOUR(Ventas!$A$2:$A$10000)=$B45)*(WEEKDAY(Ventas!$A$2:$A$10000)=WEEKDAY(AN$1))*(YEAR(Ventas!$A$2:$A$10000)=YEAR($A$41))*(MONTH(Ventas!$A$2:$A$10000)=MONTH($A$41)), Ventas!$E$2:$E$10000)/AN$22</f>
        <v>0</v>
      </c>
      <c r="AQ45" s="25">
        <f t="shared" si="14"/>
        <v>0</v>
      </c>
      <c r="AR45" s="27">
        <f t="shared" si="15"/>
        <v>0</v>
      </c>
    </row>
    <row r="46" spans="1:1024" x14ac:dyDescent="0.2">
      <c r="A46" s="22" t="s">
        <v>89</v>
      </c>
      <c r="B46" s="23">
        <v>13</v>
      </c>
      <c r="C46" s="24">
        <f>SUMPRODUCT((HOUR(Ventas!$A$2:$A$10000)=$B46)*(YEAR(Ventas!$A$2:$A$10000)=YEAR($A$41))*(MONTH(Ventas!$A$2:$A$10000)=MONTH($A$41)))</f>
        <v>0</v>
      </c>
      <c r="D46" s="25">
        <f>SUMPRODUCT((HOUR(Ventas!$A$2:$A$10000)=$B46)*(YEAR(Ventas!$A$2:$A$10000)=YEAR($A$41))*(MONTH(Ventas!$A$2:$A$10000)=MONTH($A$41)))/$F$22</f>
        <v>0</v>
      </c>
      <c r="E46" s="26">
        <f>SUMPRODUCT((HOUR(Ventas!$A$2:$A$10000)=$B46)*(YEAR(Ventas!$A$2:$A$10000)=YEAR($A$41))*(MONTH(Ventas!$A$2:$A$10000)=MONTH($A$41)), Ventas!$F$2:$F$10000)</f>
        <v>0</v>
      </c>
      <c r="F46" s="26">
        <f>SUMPRODUCT((HOUR(Ventas!$A$2:$A$10000)=$B46)*(YEAR(Ventas!$A$2:$A$10000)=YEAR($A$41))*(MONTH(Ventas!$A$2:$A$10000)=MONTH($A$41)), Ventas!$F$2:$F$10000)/$F$22</f>
        <v>0</v>
      </c>
      <c r="G46" s="24">
        <f>SUMPRODUCT((HOUR(Ventas!$A$2:$A$10000)=$B46)*(YEAR(Ventas!$A$2:$A$10000)=YEAR($A$41))*(MONTH(Ventas!$A$2:$A$10000)=MONTH($A$41)), Ventas!$E$2:$E$10000)</f>
        <v>0</v>
      </c>
      <c r="H46" s="25">
        <f t="shared" si="0"/>
        <v>0</v>
      </c>
      <c r="I46" s="27">
        <f t="shared" si="1"/>
        <v>0</v>
      </c>
      <c r="J46" s="28">
        <f>SUMPRODUCT((HOUR(Ventas!$A$2:$A$10000)=$B46)*(WEEKDAY(Ventas!$A$2:$A$10000)=WEEKDAY(J$1))*(YEAR(Ventas!$A$2:$A$10000)=YEAR($A$41))*(MONTH(Ventas!$A$2:$A$10000)=MONTH($A$41)))/J$22</f>
        <v>0</v>
      </c>
      <c r="K46" s="26">
        <f>SUMPRODUCT((HOUR(Ventas!$A$2:$A$10000)=$B46)*(WEEKDAY(Ventas!$A$2:$A$10000)=WEEKDAY(J$1))*(YEAR(Ventas!$A$2:$A$10000)=YEAR($A$41))*(MONTH(Ventas!$A$2:$A$10000)=MONTH($A$41)), Ventas!$F$2:$F$10000)/J$22</f>
        <v>0</v>
      </c>
      <c r="L46" s="25">
        <f>SUMPRODUCT((HOUR(Ventas!$A$2:$A$10000)=$B46)*(WEEKDAY(Ventas!$A$2:$A$10000)=WEEKDAY(J$1))*(YEAR(Ventas!$A$2:$A$10000)=YEAR($A$41))*(MONTH(Ventas!$A$2:$A$10000)=MONTH($A$41)), Ventas!$E$2:$E$10000)/J$22</f>
        <v>0</v>
      </c>
      <c r="M46" s="25">
        <f t="shared" si="2"/>
        <v>0</v>
      </c>
      <c r="N46" s="27">
        <f t="shared" si="3"/>
        <v>0</v>
      </c>
      <c r="O46" s="28">
        <f>SUMPRODUCT((HOUR(Ventas!$A$2:$A$10000)=$B46)*(WEEKDAY(Ventas!$A$2:$A$10000)=WEEKDAY(O$1))*(YEAR(Ventas!$A$2:$A$10000)=YEAR($A$41))*(MONTH(Ventas!$A$2:$A$10000)=MONTH($A$41)))/O$22</f>
        <v>0</v>
      </c>
      <c r="P46" s="26">
        <f>SUMPRODUCT((HOUR(Ventas!$A$2:$A$10000)=$B46)*(WEEKDAY(Ventas!$A$2:$A$10000)=WEEKDAY(O$1))*(YEAR(Ventas!$A$2:$A$10000)=YEAR($A$41))*(MONTH(Ventas!$A$2:$A$10000)=MONTH($A$41)), Ventas!$F$2:$F$10000)/O$22</f>
        <v>0</v>
      </c>
      <c r="Q46" s="25">
        <f>SUMPRODUCT((HOUR(Ventas!$A$2:$A$10000)=$B46)*(WEEKDAY(Ventas!$A$2:$A$10000)=WEEKDAY(O$1))*(YEAR(Ventas!$A$2:$A$10000)=YEAR($A$41))*(MONTH(Ventas!$A$2:$A$10000)=MONTH($A$41)), Ventas!$E$2:$E$10000)/O$22</f>
        <v>0</v>
      </c>
      <c r="R46" s="25">
        <f t="shared" si="4"/>
        <v>0</v>
      </c>
      <c r="S46" s="27">
        <f t="shared" si="5"/>
        <v>0</v>
      </c>
      <c r="T46" s="28">
        <f>SUMPRODUCT((HOUR(Ventas!$A$2:$A$10000)=$B46)*(WEEKDAY(Ventas!$A$2:$A$10000)=WEEKDAY(T$1))*(YEAR(Ventas!$A$2:$A$10000)=YEAR($A$41))*(MONTH(Ventas!$A$2:$A$10000)=MONTH($A$41)))/T$22</f>
        <v>0</v>
      </c>
      <c r="U46" s="26">
        <f>SUMPRODUCT((HOUR(Ventas!$A$2:$A$10000)=$B46)*(WEEKDAY(Ventas!$A$2:$A$10000)=WEEKDAY(T$1))*(YEAR(Ventas!$A$2:$A$10000)=YEAR($A$41))*(MONTH(Ventas!$A$2:$A$10000)=MONTH($A$41)), Ventas!$F$2:$F$10000)/T$22</f>
        <v>0</v>
      </c>
      <c r="V46" s="25">
        <f>SUMPRODUCT((HOUR(Ventas!$A$2:$A$10000)=$B46)*(WEEKDAY(Ventas!$A$2:$A$10000)=WEEKDAY(T$1))*(YEAR(Ventas!$A$2:$A$10000)=YEAR($A$41))*(MONTH(Ventas!$A$2:$A$10000)=MONTH($A$41)), Ventas!$E$2:$E$10000)/T$22</f>
        <v>0</v>
      </c>
      <c r="W46" s="25">
        <f t="shared" si="6"/>
        <v>0</v>
      </c>
      <c r="X46" s="27">
        <f t="shared" si="7"/>
        <v>0</v>
      </c>
      <c r="Y46" s="28">
        <f>SUMPRODUCT((HOUR(Ventas!$A$2:$A$10000)=$B46)*(WEEKDAY(Ventas!$A$2:$A$10000)=WEEKDAY(Y$1))*(YEAR(Ventas!$A$2:$A$10000)=YEAR($A$41))*(MONTH(Ventas!$A$2:$A$10000)=MONTH($A$41)))/Y$22</f>
        <v>0</v>
      </c>
      <c r="Z46" s="26">
        <f>SUMPRODUCT((HOUR(Ventas!$A$2:$A$10000)=$B46)*(WEEKDAY(Ventas!$A$2:$A$10000)=WEEKDAY(Y$1))*(YEAR(Ventas!$A$2:$A$10000)=YEAR($A$41))*(MONTH(Ventas!$A$2:$A$10000)=MONTH($A$41)), Ventas!$F$2:$F$10000)/Y$22</f>
        <v>0</v>
      </c>
      <c r="AA46" s="25">
        <f>SUMPRODUCT((HOUR(Ventas!$A$2:$A$10000)=$B46)*(WEEKDAY(Ventas!$A$2:$A$10000)=WEEKDAY(Y$1))*(YEAR(Ventas!$A$2:$A$10000)=YEAR($A$41))*(MONTH(Ventas!$A$2:$A$10000)=MONTH($A$41)), Ventas!$E$2:$E$10000)/Y$22</f>
        <v>0</v>
      </c>
      <c r="AB46" s="25">
        <f t="shared" si="8"/>
        <v>0</v>
      </c>
      <c r="AC46" s="27">
        <f t="shared" si="9"/>
        <v>0</v>
      </c>
      <c r="AD46" s="28">
        <f>SUMPRODUCT((HOUR(Ventas!$A$2:$A$10000)=$B46)*(WEEKDAY(Ventas!$A$2:$A$10000)=WEEKDAY(AD$1))*(YEAR(Ventas!$A$2:$A$10000)=YEAR($A$41))*(MONTH(Ventas!$A$2:$A$10000)=MONTH($A$41)))/AD$22</f>
        <v>0</v>
      </c>
      <c r="AE46" s="26">
        <f>SUMPRODUCT((HOUR(Ventas!$A$2:$A$10000)=$B46)*(WEEKDAY(Ventas!$A$2:$A$10000)=WEEKDAY(AD$1))*(YEAR(Ventas!$A$2:$A$10000)=YEAR($A$41))*(MONTH(Ventas!$A$2:$A$10000)=MONTH($A$41)), Ventas!$F$2:$F$10000)/AD$22</f>
        <v>0</v>
      </c>
      <c r="AF46" s="25">
        <f>SUMPRODUCT((HOUR(Ventas!$A$2:$A$10000)=$B46)*(WEEKDAY(Ventas!$A$2:$A$10000)=WEEKDAY(AD$1))*(YEAR(Ventas!$A$2:$A$10000)=YEAR($A$41))*(MONTH(Ventas!$A$2:$A$10000)=MONTH($A$41)), Ventas!$E$2:$E$10000)/AD$22</f>
        <v>0</v>
      </c>
      <c r="AG46" s="25">
        <f t="shared" si="10"/>
        <v>0</v>
      </c>
      <c r="AH46" s="27">
        <f t="shared" si="11"/>
        <v>0</v>
      </c>
      <c r="AI46" s="28">
        <f>SUMPRODUCT((HOUR(Ventas!$A$2:$A$10000)=$B46)*(WEEKDAY(Ventas!$A$2:$A$10000)=WEEKDAY(AI$1))*(YEAR(Ventas!$A$2:$A$10000)=YEAR($A$41))*(MONTH(Ventas!$A$2:$A$10000)=MONTH($A$41)))/AI$22</f>
        <v>0</v>
      </c>
      <c r="AJ46" s="26">
        <f>SUMPRODUCT((HOUR(Ventas!$A$2:$A$10000)=$B46)*(WEEKDAY(Ventas!$A$2:$A$10000)=WEEKDAY(AI$1))*(YEAR(Ventas!$A$2:$A$10000)=YEAR($A$41))*(MONTH(Ventas!$A$2:$A$10000)=MONTH($A$41)), Ventas!$F$2:$F$10000)/AI$22</f>
        <v>0</v>
      </c>
      <c r="AK46" s="25">
        <f>SUMPRODUCT((HOUR(Ventas!$A$2:$A$10000)=$B46)*(WEEKDAY(Ventas!$A$2:$A$10000)=WEEKDAY(AI$1))*(YEAR(Ventas!$A$2:$A$10000)=YEAR($A$41))*(MONTH(Ventas!$A$2:$A$10000)=MONTH($A$41)), Ventas!$E$2:$E$10000)/AI$22</f>
        <v>0</v>
      </c>
      <c r="AL46" s="25">
        <f t="shared" si="12"/>
        <v>0</v>
      </c>
      <c r="AM46" s="27">
        <f t="shared" si="13"/>
        <v>0</v>
      </c>
      <c r="AN46" s="28">
        <f>SUMPRODUCT((HOUR(Ventas!$A$2:$A$10000)=$B46)*(WEEKDAY(Ventas!$A$2:$A$10000)=WEEKDAY(AN$1))*(YEAR(Ventas!$A$2:$A$10000)=YEAR($A$41))*(MONTH(Ventas!$A$2:$A$10000)=MONTH($A$41)))/AN$22</f>
        <v>0</v>
      </c>
      <c r="AO46" s="26">
        <f>SUMPRODUCT((HOUR(Ventas!$A$2:$A$10000)=$B46)*(WEEKDAY(Ventas!$A$2:$A$10000)=WEEKDAY(AN$1))*(YEAR(Ventas!$A$2:$A$10000)=YEAR($A$41))*(MONTH(Ventas!$A$2:$A$10000)=MONTH($A$41)), Ventas!$F$2:$F$10000)/AN$22</f>
        <v>0</v>
      </c>
      <c r="AP46" s="25">
        <f>SUMPRODUCT((HOUR(Ventas!$A$2:$A$10000)=$B46)*(WEEKDAY(Ventas!$A$2:$A$10000)=WEEKDAY(AN$1))*(YEAR(Ventas!$A$2:$A$10000)=YEAR($A$41))*(MONTH(Ventas!$A$2:$A$10000)=MONTH($A$41)), Ventas!$E$2:$E$10000)/AN$22</f>
        <v>0</v>
      </c>
      <c r="AQ46" s="25">
        <f t="shared" si="14"/>
        <v>0</v>
      </c>
      <c r="AR46" s="27">
        <f t="shared" si="15"/>
        <v>0</v>
      </c>
    </row>
    <row r="47" spans="1:1024" x14ac:dyDescent="0.2">
      <c r="A47" s="22" t="s">
        <v>90</v>
      </c>
      <c r="B47" s="23">
        <v>14</v>
      </c>
      <c r="C47" s="24">
        <f>SUMPRODUCT((HOUR(Ventas!$A$2:$A$10000)=$B47)*(YEAR(Ventas!$A$2:$A$10000)=YEAR($A$41))*(MONTH(Ventas!$A$2:$A$10000)=MONTH($A$41)))</f>
        <v>0</v>
      </c>
      <c r="D47" s="25">
        <f>SUMPRODUCT((HOUR(Ventas!$A$2:$A$10000)=$B47)*(YEAR(Ventas!$A$2:$A$10000)=YEAR($A$41))*(MONTH(Ventas!$A$2:$A$10000)=MONTH($A$41)))/$F$22</f>
        <v>0</v>
      </c>
      <c r="E47" s="26">
        <f>SUMPRODUCT((HOUR(Ventas!$A$2:$A$10000)=$B47)*(YEAR(Ventas!$A$2:$A$10000)=YEAR($A$41))*(MONTH(Ventas!$A$2:$A$10000)=MONTH($A$41)), Ventas!$F$2:$F$10000)</f>
        <v>0</v>
      </c>
      <c r="F47" s="26">
        <f>SUMPRODUCT((HOUR(Ventas!$A$2:$A$10000)=$B47)*(YEAR(Ventas!$A$2:$A$10000)=YEAR($A$41))*(MONTH(Ventas!$A$2:$A$10000)=MONTH($A$41)), Ventas!$F$2:$F$10000)/$F$22</f>
        <v>0</v>
      </c>
      <c r="G47" s="24">
        <f>SUMPRODUCT((HOUR(Ventas!$A$2:$A$10000)=$B47)*(YEAR(Ventas!$A$2:$A$10000)=YEAR($A$41))*(MONTH(Ventas!$A$2:$A$10000)=MONTH($A$41)), Ventas!$E$2:$E$10000)</f>
        <v>0</v>
      </c>
      <c r="H47" s="25">
        <f t="shared" si="0"/>
        <v>0</v>
      </c>
      <c r="I47" s="27">
        <f t="shared" si="1"/>
        <v>0</v>
      </c>
      <c r="J47" s="28">
        <f>SUMPRODUCT((HOUR(Ventas!$A$2:$A$10000)=$B47)*(WEEKDAY(Ventas!$A$2:$A$10000)=WEEKDAY(J$1))*(YEAR(Ventas!$A$2:$A$10000)=YEAR($A$41))*(MONTH(Ventas!$A$2:$A$10000)=MONTH($A$41)))/J$22</f>
        <v>0</v>
      </c>
      <c r="K47" s="26">
        <f>SUMPRODUCT((HOUR(Ventas!$A$2:$A$10000)=$B47)*(WEEKDAY(Ventas!$A$2:$A$10000)=WEEKDAY(J$1))*(YEAR(Ventas!$A$2:$A$10000)=YEAR($A$41))*(MONTH(Ventas!$A$2:$A$10000)=MONTH($A$41)), Ventas!$F$2:$F$10000)/J$22</f>
        <v>0</v>
      </c>
      <c r="L47" s="25">
        <f>SUMPRODUCT((HOUR(Ventas!$A$2:$A$10000)=$B47)*(WEEKDAY(Ventas!$A$2:$A$10000)=WEEKDAY(J$1))*(YEAR(Ventas!$A$2:$A$10000)=YEAR($A$41))*(MONTH(Ventas!$A$2:$A$10000)=MONTH($A$41)), Ventas!$E$2:$E$10000)/J$22</f>
        <v>0</v>
      </c>
      <c r="M47" s="25">
        <f t="shared" si="2"/>
        <v>0</v>
      </c>
      <c r="N47" s="27">
        <f t="shared" si="3"/>
        <v>0</v>
      </c>
      <c r="O47" s="28">
        <f>SUMPRODUCT((HOUR(Ventas!$A$2:$A$10000)=$B47)*(WEEKDAY(Ventas!$A$2:$A$10000)=WEEKDAY(O$1))*(YEAR(Ventas!$A$2:$A$10000)=YEAR($A$41))*(MONTH(Ventas!$A$2:$A$10000)=MONTH($A$41)))/O$22</f>
        <v>0</v>
      </c>
      <c r="P47" s="26">
        <f>SUMPRODUCT((HOUR(Ventas!$A$2:$A$10000)=$B47)*(WEEKDAY(Ventas!$A$2:$A$10000)=WEEKDAY(O$1))*(YEAR(Ventas!$A$2:$A$10000)=YEAR($A$41))*(MONTH(Ventas!$A$2:$A$10000)=MONTH($A$41)), Ventas!$F$2:$F$10000)/O$22</f>
        <v>0</v>
      </c>
      <c r="Q47" s="25">
        <f>SUMPRODUCT((HOUR(Ventas!$A$2:$A$10000)=$B47)*(WEEKDAY(Ventas!$A$2:$A$10000)=WEEKDAY(O$1))*(YEAR(Ventas!$A$2:$A$10000)=YEAR($A$41))*(MONTH(Ventas!$A$2:$A$10000)=MONTH($A$41)), Ventas!$E$2:$E$10000)/O$22</f>
        <v>0</v>
      </c>
      <c r="R47" s="25">
        <f t="shared" si="4"/>
        <v>0</v>
      </c>
      <c r="S47" s="27">
        <f t="shared" si="5"/>
        <v>0</v>
      </c>
      <c r="T47" s="28">
        <f>SUMPRODUCT((HOUR(Ventas!$A$2:$A$10000)=$B47)*(WEEKDAY(Ventas!$A$2:$A$10000)=WEEKDAY(T$1))*(YEAR(Ventas!$A$2:$A$10000)=YEAR($A$41))*(MONTH(Ventas!$A$2:$A$10000)=MONTH($A$41)))/T$22</f>
        <v>0</v>
      </c>
      <c r="U47" s="26">
        <f>SUMPRODUCT((HOUR(Ventas!$A$2:$A$10000)=$B47)*(WEEKDAY(Ventas!$A$2:$A$10000)=WEEKDAY(T$1))*(YEAR(Ventas!$A$2:$A$10000)=YEAR($A$41))*(MONTH(Ventas!$A$2:$A$10000)=MONTH($A$41)), Ventas!$F$2:$F$10000)/T$22</f>
        <v>0</v>
      </c>
      <c r="V47" s="25">
        <f>SUMPRODUCT((HOUR(Ventas!$A$2:$A$10000)=$B47)*(WEEKDAY(Ventas!$A$2:$A$10000)=WEEKDAY(T$1))*(YEAR(Ventas!$A$2:$A$10000)=YEAR($A$41))*(MONTH(Ventas!$A$2:$A$10000)=MONTH($A$41)), Ventas!$E$2:$E$10000)/T$22</f>
        <v>0</v>
      </c>
      <c r="W47" s="25">
        <f t="shared" si="6"/>
        <v>0</v>
      </c>
      <c r="X47" s="27">
        <f t="shared" si="7"/>
        <v>0</v>
      </c>
      <c r="Y47" s="28">
        <f>SUMPRODUCT((HOUR(Ventas!$A$2:$A$10000)=$B47)*(WEEKDAY(Ventas!$A$2:$A$10000)=WEEKDAY(Y$1))*(YEAR(Ventas!$A$2:$A$10000)=YEAR($A$41))*(MONTH(Ventas!$A$2:$A$10000)=MONTH($A$41)))/Y$22</f>
        <v>0</v>
      </c>
      <c r="Z47" s="26">
        <f>SUMPRODUCT((HOUR(Ventas!$A$2:$A$10000)=$B47)*(WEEKDAY(Ventas!$A$2:$A$10000)=WEEKDAY(Y$1))*(YEAR(Ventas!$A$2:$A$10000)=YEAR($A$41))*(MONTH(Ventas!$A$2:$A$10000)=MONTH($A$41)), Ventas!$F$2:$F$10000)/Y$22</f>
        <v>0</v>
      </c>
      <c r="AA47" s="25">
        <f>SUMPRODUCT((HOUR(Ventas!$A$2:$A$10000)=$B47)*(WEEKDAY(Ventas!$A$2:$A$10000)=WEEKDAY(Y$1))*(YEAR(Ventas!$A$2:$A$10000)=YEAR($A$41))*(MONTH(Ventas!$A$2:$A$10000)=MONTH($A$41)), Ventas!$E$2:$E$10000)/Y$22</f>
        <v>0</v>
      </c>
      <c r="AB47" s="25">
        <f t="shared" si="8"/>
        <v>0</v>
      </c>
      <c r="AC47" s="27">
        <f t="shared" si="9"/>
        <v>0</v>
      </c>
      <c r="AD47" s="28">
        <f>SUMPRODUCT((HOUR(Ventas!$A$2:$A$10000)=$B47)*(WEEKDAY(Ventas!$A$2:$A$10000)=WEEKDAY(AD$1))*(YEAR(Ventas!$A$2:$A$10000)=YEAR($A$41))*(MONTH(Ventas!$A$2:$A$10000)=MONTH($A$41)))/AD$22</f>
        <v>0</v>
      </c>
      <c r="AE47" s="26">
        <f>SUMPRODUCT((HOUR(Ventas!$A$2:$A$10000)=$B47)*(WEEKDAY(Ventas!$A$2:$A$10000)=WEEKDAY(AD$1))*(YEAR(Ventas!$A$2:$A$10000)=YEAR($A$41))*(MONTH(Ventas!$A$2:$A$10000)=MONTH($A$41)), Ventas!$F$2:$F$10000)/AD$22</f>
        <v>0</v>
      </c>
      <c r="AF47" s="25">
        <f>SUMPRODUCT((HOUR(Ventas!$A$2:$A$10000)=$B47)*(WEEKDAY(Ventas!$A$2:$A$10000)=WEEKDAY(AD$1))*(YEAR(Ventas!$A$2:$A$10000)=YEAR($A$41))*(MONTH(Ventas!$A$2:$A$10000)=MONTH($A$41)), Ventas!$E$2:$E$10000)/AD$22</f>
        <v>0</v>
      </c>
      <c r="AG47" s="25">
        <f t="shared" si="10"/>
        <v>0</v>
      </c>
      <c r="AH47" s="27">
        <f t="shared" si="11"/>
        <v>0</v>
      </c>
      <c r="AI47" s="28">
        <f>SUMPRODUCT((HOUR(Ventas!$A$2:$A$10000)=$B47)*(WEEKDAY(Ventas!$A$2:$A$10000)=WEEKDAY(AI$1))*(YEAR(Ventas!$A$2:$A$10000)=YEAR($A$41))*(MONTH(Ventas!$A$2:$A$10000)=MONTH($A$41)))/AI$22</f>
        <v>0</v>
      </c>
      <c r="AJ47" s="26">
        <f>SUMPRODUCT((HOUR(Ventas!$A$2:$A$10000)=$B47)*(WEEKDAY(Ventas!$A$2:$A$10000)=WEEKDAY(AI$1))*(YEAR(Ventas!$A$2:$A$10000)=YEAR($A$41))*(MONTH(Ventas!$A$2:$A$10000)=MONTH($A$41)), Ventas!$F$2:$F$10000)/AI$22</f>
        <v>0</v>
      </c>
      <c r="AK47" s="25">
        <f>SUMPRODUCT((HOUR(Ventas!$A$2:$A$10000)=$B47)*(WEEKDAY(Ventas!$A$2:$A$10000)=WEEKDAY(AI$1))*(YEAR(Ventas!$A$2:$A$10000)=YEAR($A$41))*(MONTH(Ventas!$A$2:$A$10000)=MONTH($A$41)), Ventas!$E$2:$E$10000)/AI$22</f>
        <v>0</v>
      </c>
      <c r="AL47" s="25">
        <f t="shared" si="12"/>
        <v>0</v>
      </c>
      <c r="AM47" s="27">
        <f t="shared" si="13"/>
        <v>0</v>
      </c>
      <c r="AN47" s="28">
        <f>SUMPRODUCT((HOUR(Ventas!$A$2:$A$10000)=$B47)*(WEEKDAY(Ventas!$A$2:$A$10000)=WEEKDAY(AN$1))*(YEAR(Ventas!$A$2:$A$10000)=YEAR($A$41))*(MONTH(Ventas!$A$2:$A$10000)=MONTH($A$41)))/AN$22</f>
        <v>0</v>
      </c>
      <c r="AO47" s="26">
        <f>SUMPRODUCT((HOUR(Ventas!$A$2:$A$10000)=$B47)*(WEEKDAY(Ventas!$A$2:$A$10000)=WEEKDAY(AN$1))*(YEAR(Ventas!$A$2:$A$10000)=YEAR($A$41))*(MONTH(Ventas!$A$2:$A$10000)=MONTH($A$41)), Ventas!$F$2:$F$10000)/AN$22</f>
        <v>0</v>
      </c>
      <c r="AP47" s="25">
        <f>SUMPRODUCT((HOUR(Ventas!$A$2:$A$10000)=$B47)*(WEEKDAY(Ventas!$A$2:$A$10000)=WEEKDAY(AN$1))*(YEAR(Ventas!$A$2:$A$10000)=YEAR($A$41))*(MONTH(Ventas!$A$2:$A$10000)=MONTH($A$41)), Ventas!$E$2:$E$10000)/AN$22</f>
        <v>0</v>
      </c>
      <c r="AQ47" s="25">
        <f t="shared" si="14"/>
        <v>0</v>
      </c>
      <c r="AR47" s="27">
        <f t="shared" si="15"/>
        <v>0</v>
      </c>
    </row>
    <row r="48" spans="1:1024" x14ac:dyDescent="0.2">
      <c r="A48" s="22" t="s">
        <v>91</v>
      </c>
      <c r="B48" s="23">
        <v>15</v>
      </c>
      <c r="C48" s="24">
        <f>SUMPRODUCT((HOUR(Ventas!$A$2:$A$10000)=$B48)*(YEAR(Ventas!$A$2:$A$10000)=YEAR($A$41))*(MONTH(Ventas!$A$2:$A$10000)=MONTH($A$41)))</f>
        <v>0</v>
      </c>
      <c r="D48" s="25">
        <f>SUMPRODUCT((HOUR(Ventas!$A$2:$A$10000)=$B48)*(YEAR(Ventas!$A$2:$A$10000)=YEAR($A$41))*(MONTH(Ventas!$A$2:$A$10000)=MONTH($A$41)))/$F$22</f>
        <v>0</v>
      </c>
      <c r="E48" s="26">
        <f>SUMPRODUCT((HOUR(Ventas!$A$2:$A$10000)=$B48)*(YEAR(Ventas!$A$2:$A$10000)=YEAR($A$41))*(MONTH(Ventas!$A$2:$A$10000)=MONTH($A$41)), Ventas!$F$2:$F$10000)</f>
        <v>0</v>
      </c>
      <c r="F48" s="26">
        <f>SUMPRODUCT((HOUR(Ventas!$A$2:$A$10000)=$B48)*(YEAR(Ventas!$A$2:$A$10000)=YEAR($A$41))*(MONTH(Ventas!$A$2:$A$10000)=MONTH($A$41)), Ventas!$F$2:$F$10000)/$F$22</f>
        <v>0</v>
      </c>
      <c r="G48" s="24">
        <f>SUMPRODUCT((HOUR(Ventas!$A$2:$A$10000)=$B48)*(YEAR(Ventas!$A$2:$A$10000)=YEAR($A$41))*(MONTH(Ventas!$A$2:$A$10000)=MONTH($A$41)), Ventas!$E$2:$E$10000)</f>
        <v>0</v>
      </c>
      <c r="H48" s="25">
        <f t="shared" si="0"/>
        <v>0</v>
      </c>
      <c r="I48" s="27">
        <f t="shared" si="1"/>
        <v>0</v>
      </c>
      <c r="J48" s="28">
        <f>SUMPRODUCT((HOUR(Ventas!$A$2:$A$10000)=$B48)*(WEEKDAY(Ventas!$A$2:$A$10000)=WEEKDAY(J$1))*(YEAR(Ventas!$A$2:$A$10000)=YEAR($A$41))*(MONTH(Ventas!$A$2:$A$10000)=MONTH($A$41)))/J$22</f>
        <v>0</v>
      </c>
      <c r="K48" s="26">
        <f>SUMPRODUCT((HOUR(Ventas!$A$2:$A$10000)=$B48)*(WEEKDAY(Ventas!$A$2:$A$10000)=WEEKDAY(J$1))*(YEAR(Ventas!$A$2:$A$10000)=YEAR($A$41))*(MONTH(Ventas!$A$2:$A$10000)=MONTH($A$41)), Ventas!$F$2:$F$10000)/J$22</f>
        <v>0</v>
      </c>
      <c r="L48" s="25">
        <f>SUMPRODUCT((HOUR(Ventas!$A$2:$A$10000)=$B48)*(WEEKDAY(Ventas!$A$2:$A$10000)=WEEKDAY(J$1))*(YEAR(Ventas!$A$2:$A$10000)=YEAR($A$41))*(MONTH(Ventas!$A$2:$A$10000)=MONTH($A$41)), Ventas!$E$2:$E$10000)/J$22</f>
        <v>0</v>
      </c>
      <c r="M48" s="25">
        <f t="shared" si="2"/>
        <v>0</v>
      </c>
      <c r="N48" s="27">
        <f t="shared" si="3"/>
        <v>0</v>
      </c>
      <c r="O48" s="28">
        <f>SUMPRODUCT((HOUR(Ventas!$A$2:$A$10000)=$B48)*(WEEKDAY(Ventas!$A$2:$A$10000)=WEEKDAY(O$1))*(YEAR(Ventas!$A$2:$A$10000)=YEAR($A$41))*(MONTH(Ventas!$A$2:$A$10000)=MONTH($A$41)))/O$22</f>
        <v>0</v>
      </c>
      <c r="P48" s="26">
        <f>SUMPRODUCT((HOUR(Ventas!$A$2:$A$10000)=$B48)*(WEEKDAY(Ventas!$A$2:$A$10000)=WEEKDAY(O$1))*(YEAR(Ventas!$A$2:$A$10000)=YEAR($A$41))*(MONTH(Ventas!$A$2:$A$10000)=MONTH($A$41)), Ventas!$F$2:$F$10000)/O$22</f>
        <v>0</v>
      </c>
      <c r="Q48" s="25">
        <f>SUMPRODUCT((HOUR(Ventas!$A$2:$A$10000)=$B48)*(WEEKDAY(Ventas!$A$2:$A$10000)=WEEKDAY(O$1))*(YEAR(Ventas!$A$2:$A$10000)=YEAR($A$41))*(MONTH(Ventas!$A$2:$A$10000)=MONTH($A$41)), Ventas!$E$2:$E$10000)/O$22</f>
        <v>0</v>
      </c>
      <c r="R48" s="25">
        <f t="shared" si="4"/>
        <v>0</v>
      </c>
      <c r="S48" s="27">
        <f t="shared" si="5"/>
        <v>0</v>
      </c>
      <c r="T48" s="28">
        <f>SUMPRODUCT((HOUR(Ventas!$A$2:$A$10000)=$B48)*(WEEKDAY(Ventas!$A$2:$A$10000)=WEEKDAY(T$1))*(YEAR(Ventas!$A$2:$A$10000)=YEAR($A$41))*(MONTH(Ventas!$A$2:$A$10000)=MONTH($A$41)))/T$22</f>
        <v>0</v>
      </c>
      <c r="U48" s="26">
        <f>SUMPRODUCT((HOUR(Ventas!$A$2:$A$10000)=$B48)*(WEEKDAY(Ventas!$A$2:$A$10000)=WEEKDAY(T$1))*(YEAR(Ventas!$A$2:$A$10000)=YEAR($A$41))*(MONTH(Ventas!$A$2:$A$10000)=MONTH($A$41)), Ventas!$F$2:$F$10000)/T$22</f>
        <v>0</v>
      </c>
      <c r="V48" s="25">
        <f>SUMPRODUCT((HOUR(Ventas!$A$2:$A$10000)=$B48)*(WEEKDAY(Ventas!$A$2:$A$10000)=WEEKDAY(T$1))*(YEAR(Ventas!$A$2:$A$10000)=YEAR($A$41))*(MONTH(Ventas!$A$2:$A$10000)=MONTH($A$41)), Ventas!$E$2:$E$10000)/T$22</f>
        <v>0</v>
      </c>
      <c r="W48" s="25">
        <f t="shared" si="6"/>
        <v>0</v>
      </c>
      <c r="X48" s="27">
        <f t="shared" si="7"/>
        <v>0</v>
      </c>
      <c r="Y48" s="28">
        <f>SUMPRODUCT((HOUR(Ventas!$A$2:$A$10000)=$B48)*(WEEKDAY(Ventas!$A$2:$A$10000)=WEEKDAY(Y$1))*(YEAR(Ventas!$A$2:$A$10000)=YEAR($A$41))*(MONTH(Ventas!$A$2:$A$10000)=MONTH($A$41)))/Y$22</f>
        <v>0</v>
      </c>
      <c r="Z48" s="26">
        <f>SUMPRODUCT((HOUR(Ventas!$A$2:$A$10000)=$B48)*(WEEKDAY(Ventas!$A$2:$A$10000)=WEEKDAY(Y$1))*(YEAR(Ventas!$A$2:$A$10000)=YEAR($A$41))*(MONTH(Ventas!$A$2:$A$10000)=MONTH($A$41)), Ventas!$F$2:$F$10000)/Y$22</f>
        <v>0</v>
      </c>
      <c r="AA48" s="25">
        <f>SUMPRODUCT((HOUR(Ventas!$A$2:$A$10000)=$B48)*(WEEKDAY(Ventas!$A$2:$A$10000)=WEEKDAY(Y$1))*(YEAR(Ventas!$A$2:$A$10000)=YEAR($A$41))*(MONTH(Ventas!$A$2:$A$10000)=MONTH($A$41)), Ventas!$E$2:$E$10000)/Y$22</f>
        <v>0</v>
      </c>
      <c r="AB48" s="25">
        <f t="shared" si="8"/>
        <v>0</v>
      </c>
      <c r="AC48" s="27">
        <f t="shared" si="9"/>
        <v>0</v>
      </c>
      <c r="AD48" s="28">
        <f>SUMPRODUCT((HOUR(Ventas!$A$2:$A$10000)=$B48)*(WEEKDAY(Ventas!$A$2:$A$10000)=WEEKDAY(AD$1))*(YEAR(Ventas!$A$2:$A$10000)=YEAR($A$41))*(MONTH(Ventas!$A$2:$A$10000)=MONTH($A$41)))/AD$22</f>
        <v>0</v>
      </c>
      <c r="AE48" s="26">
        <f>SUMPRODUCT((HOUR(Ventas!$A$2:$A$10000)=$B48)*(WEEKDAY(Ventas!$A$2:$A$10000)=WEEKDAY(AD$1))*(YEAR(Ventas!$A$2:$A$10000)=YEAR($A$41))*(MONTH(Ventas!$A$2:$A$10000)=MONTH($A$41)), Ventas!$F$2:$F$10000)/AD$22</f>
        <v>0</v>
      </c>
      <c r="AF48" s="25">
        <f>SUMPRODUCT((HOUR(Ventas!$A$2:$A$10000)=$B48)*(WEEKDAY(Ventas!$A$2:$A$10000)=WEEKDAY(AD$1))*(YEAR(Ventas!$A$2:$A$10000)=YEAR($A$41))*(MONTH(Ventas!$A$2:$A$10000)=MONTH($A$41)), Ventas!$E$2:$E$10000)/AD$22</f>
        <v>0</v>
      </c>
      <c r="AG48" s="25">
        <f t="shared" si="10"/>
        <v>0</v>
      </c>
      <c r="AH48" s="27">
        <f t="shared" si="11"/>
        <v>0</v>
      </c>
      <c r="AI48" s="28">
        <f>SUMPRODUCT((HOUR(Ventas!$A$2:$A$10000)=$B48)*(WEEKDAY(Ventas!$A$2:$A$10000)=WEEKDAY(AI$1))*(YEAR(Ventas!$A$2:$A$10000)=YEAR($A$41))*(MONTH(Ventas!$A$2:$A$10000)=MONTH($A$41)))/AI$22</f>
        <v>0</v>
      </c>
      <c r="AJ48" s="26">
        <f>SUMPRODUCT((HOUR(Ventas!$A$2:$A$10000)=$B48)*(WEEKDAY(Ventas!$A$2:$A$10000)=WEEKDAY(AI$1))*(YEAR(Ventas!$A$2:$A$10000)=YEAR($A$41))*(MONTH(Ventas!$A$2:$A$10000)=MONTH($A$41)), Ventas!$F$2:$F$10000)/AI$22</f>
        <v>0</v>
      </c>
      <c r="AK48" s="25">
        <f>SUMPRODUCT((HOUR(Ventas!$A$2:$A$10000)=$B48)*(WEEKDAY(Ventas!$A$2:$A$10000)=WEEKDAY(AI$1))*(YEAR(Ventas!$A$2:$A$10000)=YEAR($A$41))*(MONTH(Ventas!$A$2:$A$10000)=MONTH($A$41)), Ventas!$E$2:$E$10000)/AI$22</f>
        <v>0</v>
      </c>
      <c r="AL48" s="25">
        <f t="shared" si="12"/>
        <v>0</v>
      </c>
      <c r="AM48" s="27">
        <f t="shared" si="13"/>
        <v>0</v>
      </c>
      <c r="AN48" s="28">
        <f>SUMPRODUCT((HOUR(Ventas!$A$2:$A$10000)=$B48)*(WEEKDAY(Ventas!$A$2:$A$10000)=WEEKDAY(AN$1))*(YEAR(Ventas!$A$2:$A$10000)=YEAR($A$41))*(MONTH(Ventas!$A$2:$A$10000)=MONTH($A$41)))/AN$22</f>
        <v>0</v>
      </c>
      <c r="AO48" s="26">
        <f>SUMPRODUCT((HOUR(Ventas!$A$2:$A$10000)=$B48)*(WEEKDAY(Ventas!$A$2:$A$10000)=WEEKDAY(AN$1))*(YEAR(Ventas!$A$2:$A$10000)=YEAR($A$41))*(MONTH(Ventas!$A$2:$A$10000)=MONTH($A$41)), Ventas!$F$2:$F$10000)/AN$22</f>
        <v>0</v>
      </c>
      <c r="AP48" s="25">
        <f>SUMPRODUCT((HOUR(Ventas!$A$2:$A$10000)=$B48)*(WEEKDAY(Ventas!$A$2:$A$10000)=WEEKDAY(AN$1))*(YEAR(Ventas!$A$2:$A$10000)=YEAR($A$41))*(MONTH(Ventas!$A$2:$A$10000)=MONTH($A$41)), Ventas!$E$2:$E$10000)/AN$22</f>
        <v>0</v>
      </c>
      <c r="AQ48" s="25">
        <f t="shared" si="14"/>
        <v>0</v>
      </c>
      <c r="AR48" s="27">
        <f t="shared" si="15"/>
        <v>0</v>
      </c>
    </row>
    <row r="49" spans="1:44" x14ac:dyDescent="0.2">
      <c r="A49" s="29" t="s">
        <v>92</v>
      </c>
      <c r="B49" s="30"/>
      <c r="C49" s="31">
        <f>SUM(C42:C48)</f>
        <v>0</v>
      </c>
      <c r="D49" s="32">
        <f>SUM(D42:D48)</f>
        <v>0</v>
      </c>
      <c r="E49" s="33">
        <f>SUM(E42:E48)</f>
        <v>0</v>
      </c>
      <c r="F49" s="33">
        <f>SUM(F42:F48)</f>
        <v>0</v>
      </c>
      <c r="G49" s="31">
        <f>SUM(G42:G48)</f>
        <v>0</v>
      </c>
      <c r="H49" s="32">
        <f t="shared" si="0"/>
        <v>0</v>
      </c>
      <c r="I49" s="34">
        <f t="shared" si="1"/>
        <v>0</v>
      </c>
      <c r="J49" s="35">
        <f>SUM(J42:J48)</f>
        <v>0</v>
      </c>
      <c r="K49" s="33">
        <f>SUM(K42:K48)</f>
        <v>0</v>
      </c>
      <c r="L49" s="32">
        <f>SUM(L42:L48)</f>
        <v>0</v>
      </c>
      <c r="M49" s="32">
        <f t="shared" si="2"/>
        <v>0</v>
      </c>
      <c r="N49" s="34">
        <f t="shared" si="3"/>
        <v>0</v>
      </c>
      <c r="O49" s="35">
        <f>SUM(O42:O48)</f>
        <v>0</v>
      </c>
      <c r="P49" s="33">
        <f>SUM(P42:P48)</f>
        <v>0</v>
      </c>
      <c r="Q49" s="32">
        <f>SUM(Q42:Q48)</f>
        <v>0</v>
      </c>
      <c r="R49" s="32">
        <f t="shared" si="4"/>
        <v>0</v>
      </c>
      <c r="S49" s="34">
        <f t="shared" si="5"/>
        <v>0</v>
      </c>
      <c r="T49" s="35">
        <f>SUM(T42:T48)</f>
        <v>0</v>
      </c>
      <c r="U49" s="33">
        <f>SUM(U42:U48)</f>
        <v>0</v>
      </c>
      <c r="V49" s="32">
        <f>SUM(V42:V48)</f>
        <v>0</v>
      </c>
      <c r="W49" s="32">
        <f t="shared" si="6"/>
        <v>0</v>
      </c>
      <c r="X49" s="34">
        <f t="shared" si="7"/>
        <v>0</v>
      </c>
      <c r="Y49" s="35">
        <f>SUM(Y42:Y48)</f>
        <v>0</v>
      </c>
      <c r="Z49" s="33">
        <f>SUM(Z42:Z48)</f>
        <v>0</v>
      </c>
      <c r="AA49" s="32">
        <f>SUM(AA42:AA48)</f>
        <v>0</v>
      </c>
      <c r="AB49" s="32">
        <f t="shared" si="8"/>
        <v>0</v>
      </c>
      <c r="AC49" s="34">
        <f t="shared" si="9"/>
        <v>0</v>
      </c>
      <c r="AD49" s="35">
        <f>SUM(AD42:AD48)</f>
        <v>0</v>
      </c>
      <c r="AE49" s="33">
        <f>SUM(AE42:AE48)</f>
        <v>0</v>
      </c>
      <c r="AF49" s="32">
        <f>SUM(AF42:AF48)</f>
        <v>0</v>
      </c>
      <c r="AG49" s="32">
        <f t="shared" si="10"/>
        <v>0</v>
      </c>
      <c r="AH49" s="34">
        <f t="shared" si="11"/>
        <v>0</v>
      </c>
      <c r="AI49" s="35">
        <f>SUM(AI42:AI48)</f>
        <v>0</v>
      </c>
      <c r="AJ49" s="33">
        <f>SUM(AJ42:AJ48)</f>
        <v>0</v>
      </c>
      <c r="AK49" s="32">
        <f>SUM(AK42:AK48)</f>
        <v>0</v>
      </c>
      <c r="AL49" s="32">
        <f t="shared" si="12"/>
        <v>0</v>
      </c>
      <c r="AM49" s="34">
        <f t="shared" si="13"/>
        <v>0</v>
      </c>
      <c r="AN49" s="35">
        <f>SUM(AN42:AN48)</f>
        <v>0</v>
      </c>
      <c r="AO49" s="33">
        <f>SUM(AO42:AO48)</f>
        <v>0</v>
      </c>
      <c r="AP49" s="32">
        <f>SUM(AP42:AP48)</f>
        <v>0</v>
      </c>
      <c r="AQ49" s="32">
        <f t="shared" si="14"/>
        <v>0</v>
      </c>
      <c r="AR49" s="34">
        <f t="shared" si="15"/>
        <v>0</v>
      </c>
    </row>
    <row r="50" spans="1:44" x14ac:dyDescent="0.2">
      <c r="A50" s="22" t="s">
        <v>93</v>
      </c>
      <c r="B50" s="23">
        <v>16</v>
      </c>
      <c r="C50" s="24">
        <f>SUMPRODUCT((HOUR(Ventas!$A$2:$A$10000)=$B50)*(YEAR(Ventas!$A$2:$A$10000)=YEAR($A$41))*(MONTH(Ventas!$A$2:$A$10000)=MONTH($A$41)))</f>
        <v>0</v>
      </c>
      <c r="D50" s="25">
        <f>SUMPRODUCT((HOUR(Ventas!$A$2:$A$10000)=$B50)*(YEAR(Ventas!$A$2:$A$10000)=YEAR($A$41))*(MONTH(Ventas!$A$2:$A$10000)=MONTH($A$41)))/$F$22</f>
        <v>0</v>
      </c>
      <c r="E50" s="26">
        <f>SUMPRODUCT((HOUR(Ventas!$A$2:$A$10000)=$B50)*(YEAR(Ventas!$A$2:$A$10000)=YEAR($A$41))*(MONTH(Ventas!$A$2:$A$10000)=MONTH($A$41)), Ventas!$F$2:$F$10000)</f>
        <v>0</v>
      </c>
      <c r="F50" s="26">
        <f>SUMPRODUCT((HOUR(Ventas!$A$2:$A$10000)=$B50)*(YEAR(Ventas!$A$2:$A$10000)=YEAR($A$41))*(MONTH(Ventas!$A$2:$A$10000)=MONTH($A$41)), Ventas!$F$2:$F$10000)/$F$22</f>
        <v>0</v>
      </c>
      <c r="G50" s="24">
        <f>SUMPRODUCT((HOUR(Ventas!$A$2:$A$10000)=$B50)*(YEAR(Ventas!$A$2:$A$10000)=YEAR($A$41))*(MONTH(Ventas!$A$2:$A$10000)=MONTH($A$41)), Ventas!$E$2:$E$10000)</f>
        <v>0</v>
      </c>
      <c r="H50" s="25">
        <f t="shared" si="0"/>
        <v>0</v>
      </c>
      <c r="I50" s="27">
        <f t="shared" si="1"/>
        <v>0</v>
      </c>
      <c r="J50" s="28">
        <f>SUMPRODUCT((HOUR(Ventas!$A$2:$A$10000)=$B50)*(WEEKDAY(Ventas!$A$2:$A$10000)=WEEKDAY(J$1))*(YEAR(Ventas!$A$2:$A$10000)=YEAR($A$41))*(MONTH(Ventas!$A$2:$A$10000)=MONTH($A$41)))/J$22</f>
        <v>0</v>
      </c>
      <c r="K50" s="26">
        <f>SUMPRODUCT((HOUR(Ventas!$A$2:$A$10000)=$B50)*(WEEKDAY(Ventas!$A$2:$A$10000)=WEEKDAY(J$1))*(YEAR(Ventas!$A$2:$A$10000)=YEAR($A$41))*(MONTH(Ventas!$A$2:$A$10000)=MONTH($A$41)), Ventas!$F$2:$F$10000)/J$22</f>
        <v>0</v>
      </c>
      <c r="L50" s="25">
        <f>SUMPRODUCT((HOUR(Ventas!$A$2:$A$10000)=$B50)*(WEEKDAY(Ventas!$A$2:$A$10000)=WEEKDAY(J$1))*(YEAR(Ventas!$A$2:$A$10000)=YEAR($A$41))*(MONTH(Ventas!$A$2:$A$10000)=MONTH($A$41)), Ventas!$E$2:$E$10000)/J$22</f>
        <v>0</v>
      </c>
      <c r="M50" s="25">
        <f t="shared" si="2"/>
        <v>0</v>
      </c>
      <c r="N50" s="27">
        <f t="shared" si="3"/>
        <v>0</v>
      </c>
      <c r="O50" s="28">
        <f>SUMPRODUCT((HOUR(Ventas!$A$2:$A$10000)=$B50)*(WEEKDAY(Ventas!$A$2:$A$10000)=WEEKDAY(O$1))*(YEAR(Ventas!$A$2:$A$10000)=YEAR($A$41))*(MONTH(Ventas!$A$2:$A$10000)=MONTH($A$41)))/O$22</f>
        <v>0</v>
      </c>
      <c r="P50" s="26">
        <f>SUMPRODUCT((HOUR(Ventas!$A$2:$A$10000)=$B50)*(WEEKDAY(Ventas!$A$2:$A$10000)=WEEKDAY(O$1))*(YEAR(Ventas!$A$2:$A$10000)=YEAR($A$41))*(MONTH(Ventas!$A$2:$A$10000)=MONTH($A$41)), Ventas!$F$2:$F$10000)/O$22</f>
        <v>0</v>
      </c>
      <c r="Q50" s="25">
        <f>SUMPRODUCT((HOUR(Ventas!$A$2:$A$10000)=$B50)*(WEEKDAY(Ventas!$A$2:$A$10000)=WEEKDAY(O$1))*(YEAR(Ventas!$A$2:$A$10000)=YEAR($A$41))*(MONTH(Ventas!$A$2:$A$10000)=MONTH($A$41)), Ventas!$E$2:$E$10000)/O$22</f>
        <v>0</v>
      </c>
      <c r="R50" s="25">
        <f t="shared" si="4"/>
        <v>0</v>
      </c>
      <c r="S50" s="27">
        <f t="shared" si="5"/>
        <v>0</v>
      </c>
      <c r="T50" s="28">
        <f>SUMPRODUCT((HOUR(Ventas!$A$2:$A$10000)=$B50)*(WEEKDAY(Ventas!$A$2:$A$10000)=WEEKDAY(T$1))*(YEAR(Ventas!$A$2:$A$10000)=YEAR($A$41))*(MONTH(Ventas!$A$2:$A$10000)=MONTH($A$41)))/T$22</f>
        <v>0</v>
      </c>
      <c r="U50" s="26">
        <f>SUMPRODUCT((HOUR(Ventas!$A$2:$A$10000)=$B50)*(WEEKDAY(Ventas!$A$2:$A$10000)=WEEKDAY(T$1))*(YEAR(Ventas!$A$2:$A$10000)=YEAR($A$41))*(MONTH(Ventas!$A$2:$A$10000)=MONTH($A$41)), Ventas!$F$2:$F$10000)/T$22</f>
        <v>0</v>
      </c>
      <c r="V50" s="25">
        <f>SUMPRODUCT((HOUR(Ventas!$A$2:$A$10000)=$B50)*(WEEKDAY(Ventas!$A$2:$A$10000)=WEEKDAY(T$1))*(YEAR(Ventas!$A$2:$A$10000)=YEAR($A$41))*(MONTH(Ventas!$A$2:$A$10000)=MONTH($A$41)), Ventas!$E$2:$E$10000)/T$22</f>
        <v>0</v>
      </c>
      <c r="W50" s="25">
        <f t="shared" si="6"/>
        <v>0</v>
      </c>
      <c r="X50" s="27">
        <f t="shared" si="7"/>
        <v>0</v>
      </c>
      <c r="Y50" s="28">
        <f>SUMPRODUCT((HOUR(Ventas!$A$2:$A$10000)=$B50)*(WEEKDAY(Ventas!$A$2:$A$10000)=WEEKDAY(Y$1))*(YEAR(Ventas!$A$2:$A$10000)=YEAR($A$41))*(MONTH(Ventas!$A$2:$A$10000)=MONTH($A$41)))/Y$22</f>
        <v>0</v>
      </c>
      <c r="Z50" s="26">
        <f>SUMPRODUCT((HOUR(Ventas!$A$2:$A$10000)=$B50)*(WEEKDAY(Ventas!$A$2:$A$10000)=WEEKDAY(Y$1))*(YEAR(Ventas!$A$2:$A$10000)=YEAR($A$41))*(MONTH(Ventas!$A$2:$A$10000)=MONTH($A$41)), Ventas!$F$2:$F$10000)/Y$22</f>
        <v>0</v>
      </c>
      <c r="AA50" s="25">
        <f>SUMPRODUCT((HOUR(Ventas!$A$2:$A$10000)=$B50)*(WEEKDAY(Ventas!$A$2:$A$10000)=WEEKDAY(Y$1))*(YEAR(Ventas!$A$2:$A$10000)=YEAR($A$41))*(MONTH(Ventas!$A$2:$A$10000)=MONTH($A$41)), Ventas!$E$2:$E$10000)/Y$22</f>
        <v>0</v>
      </c>
      <c r="AB50" s="25">
        <f t="shared" si="8"/>
        <v>0</v>
      </c>
      <c r="AC50" s="27">
        <f t="shared" si="9"/>
        <v>0</v>
      </c>
      <c r="AD50" s="28">
        <f>SUMPRODUCT((HOUR(Ventas!$A$2:$A$10000)=$B50)*(WEEKDAY(Ventas!$A$2:$A$10000)=WEEKDAY(AD$1))*(YEAR(Ventas!$A$2:$A$10000)=YEAR($A$41))*(MONTH(Ventas!$A$2:$A$10000)=MONTH($A$41)))/AD$22</f>
        <v>0</v>
      </c>
      <c r="AE50" s="26">
        <f>SUMPRODUCT((HOUR(Ventas!$A$2:$A$10000)=$B50)*(WEEKDAY(Ventas!$A$2:$A$10000)=WEEKDAY(AD$1))*(YEAR(Ventas!$A$2:$A$10000)=YEAR($A$41))*(MONTH(Ventas!$A$2:$A$10000)=MONTH($A$41)), Ventas!$F$2:$F$10000)/AD$22</f>
        <v>0</v>
      </c>
      <c r="AF50" s="25">
        <f>SUMPRODUCT((HOUR(Ventas!$A$2:$A$10000)=$B50)*(WEEKDAY(Ventas!$A$2:$A$10000)=WEEKDAY(AD$1))*(YEAR(Ventas!$A$2:$A$10000)=YEAR($A$41))*(MONTH(Ventas!$A$2:$A$10000)=MONTH($A$41)), Ventas!$E$2:$E$10000)/AD$22</f>
        <v>0</v>
      </c>
      <c r="AG50" s="25">
        <f t="shared" si="10"/>
        <v>0</v>
      </c>
      <c r="AH50" s="27">
        <f t="shared" si="11"/>
        <v>0</v>
      </c>
      <c r="AI50" s="28">
        <f>SUMPRODUCT((HOUR(Ventas!$A$2:$A$10000)=$B50)*(WEEKDAY(Ventas!$A$2:$A$10000)=WEEKDAY(AI$1))*(YEAR(Ventas!$A$2:$A$10000)=YEAR($A$41))*(MONTH(Ventas!$A$2:$A$10000)=MONTH($A$41)))/AI$22</f>
        <v>0</v>
      </c>
      <c r="AJ50" s="26">
        <f>SUMPRODUCT((HOUR(Ventas!$A$2:$A$10000)=$B50)*(WEEKDAY(Ventas!$A$2:$A$10000)=WEEKDAY(AI$1))*(YEAR(Ventas!$A$2:$A$10000)=YEAR($A$41))*(MONTH(Ventas!$A$2:$A$10000)=MONTH($A$41)), Ventas!$F$2:$F$10000)/AI$22</f>
        <v>0</v>
      </c>
      <c r="AK50" s="25">
        <f>SUMPRODUCT((HOUR(Ventas!$A$2:$A$10000)=$B50)*(WEEKDAY(Ventas!$A$2:$A$10000)=WEEKDAY(AI$1))*(YEAR(Ventas!$A$2:$A$10000)=YEAR($A$41))*(MONTH(Ventas!$A$2:$A$10000)=MONTH($A$41)), Ventas!$E$2:$E$10000)/AI$22</f>
        <v>0</v>
      </c>
      <c r="AL50" s="25">
        <f t="shared" si="12"/>
        <v>0</v>
      </c>
      <c r="AM50" s="27">
        <f t="shared" si="13"/>
        <v>0</v>
      </c>
      <c r="AN50" s="28">
        <f>SUMPRODUCT((HOUR(Ventas!$A$2:$A$10000)=$B50)*(WEEKDAY(Ventas!$A$2:$A$10000)=WEEKDAY(AN$1))*(YEAR(Ventas!$A$2:$A$10000)=YEAR($A$41))*(MONTH(Ventas!$A$2:$A$10000)=MONTH($A$41)))/AN$22</f>
        <v>0</v>
      </c>
      <c r="AO50" s="26">
        <f>SUMPRODUCT((HOUR(Ventas!$A$2:$A$10000)=$B50)*(WEEKDAY(Ventas!$A$2:$A$10000)=WEEKDAY(AN$1))*(YEAR(Ventas!$A$2:$A$10000)=YEAR($A$41))*(MONTH(Ventas!$A$2:$A$10000)=MONTH($A$41)), Ventas!$F$2:$F$10000)/AN$22</f>
        <v>0</v>
      </c>
      <c r="AP50" s="25">
        <f>SUMPRODUCT((HOUR(Ventas!$A$2:$A$10000)=$B50)*(WEEKDAY(Ventas!$A$2:$A$10000)=WEEKDAY(AN$1))*(YEAR(Ventas!$A$2:$A$10000)=YEAR($A$41))*(MONTH(Ventas!$A$2:$A$10000)=MONTH($A$41)), Ventas!$E$2:$E$10000)/AN$22</f>
        <v>0</v>
      </c>
      <c r="AQ50" s="25">
        <f t="shared" si="14"/>
        <v>0</v>
      </c>
      <c r="AR50" s="27">
        <f t="shared" si="15"/>
        <v>0</v>
      </c>
    </row>
    <row r="51" spans="1:44" x14ac:dyDescent="0.2">
      <c r="A51" s="22" t="s">
        <v>94</v>
      </c>
      <c r="B51" s="23">
        <v>17</v>
      </c>
      <c r="C51" s="24">
        <f>SUMPRODUCT((HOUR(Ventas!$A$2:$A$10000)=$B51)*(YEAR(Ventas!$A$2:$A$10000)=YEAR($A$41))*(MONTH(Ventas!$A$2:$A$10000)=MONTH($A$41)))</f>
        <v>0</v>
      </c>
      <c r="D51" s="25">
        <f>SUMPRODUCT((HOUR(Ventas!$A$2:$A$10000)=$B51)*(YEAR(Ventas!$A$2:$A$10000)=YEAR($A$41))*(MONTH(Ventas!$A$2:$A$10000)=MONTH($A$41)))/$F$22</f>
        <v>0</v>
      </c>
      <c r="E51" s="26">
        <f>SUMPRODUCT((HOUR(Ventas!$A$2:$A$10000)=$B51)*(YEAR(Ventas!$A$2:$A$10000)=YEAR($A$41))*(MONTH(Ventas!$A$2:$A$10000)=MONTH($A$41)), Ventas!$F$2:$F$10000)</f>
        <v>0</v>
      </c>
      <c r="F51" s="26">
        <f>SUMPRODUCT((HOUR(Ventas!$A$2:$A$10000)=$B51)*(YEAR(Ventas!$A$2:$A$10000)=YEAR($A$41))*(MONTH(Ventas!$A$2:$A$10000)=MONTH($A$41)), Ventas!$F$2:$F$10000)/$F$22</f>
        <v>0</v>
      </c>
      <c r="G51" s="24">
        <f>SUMPRODUCT((HOUR(Ventas!$A$2:$A$10000)=$B51)*(YEAR(Ventas!$A$2:$A$10000)=YEAR($A$41))*(MONTH(Ventas!$A$2:$A$10000)=MONTH($A$41)), Ventas!$E$2:$E$10000)</f>
        <v>0</v>
      </c>
      <c r="H51" s="25">
        <f t="shared" si="0"/>
        <v>0</v>
      </c>
      <c r="I51" s="27">
        <f t="shared" si="1"/>
        <v>0</v>
      </c>
      <c r="J51" s="28">
        <f>SUMPRODUCT((HOUR(Ventas!$A$2:$A$10000)=$B51)*(WEEKDAY(Ventas!$A$2:$A$10000)=WEEKDAY(J$1))*(YEAR(Ventas!$A$2:$A$10000)=YEAR($A$41))*(MONTH(Ventas!$A$2:$A$10000)=MONTH($A$41)))/J$22</f>
        <v>0</v>
      </c>
      <c r="K51" s="26">
        <f>SUMPRODUCT((HOUR(Ventas!$A$2:$A$10000)=$B51)*(WEEKDAY(Ventas!$A$2:$A$10000)=WEEKDAY(J$1))*(YEAR(Ventas!$A$2:$A$10000)=YEAR($A$41))*(MONTH(Ventas!$A$2:$A$10000)=MONTH($A$41)), Ventas!$F$2:$F$10000)/J$22</f>
        <v>0</v>
      </c>
      <c r="L51" s="25">
        <f>SUMPRODUCT((HOUR(Ventas!$A$2:$A$10000)=$B51)*(WEEKDAY(Ventas!$A$2:$A$10000)=WEEKDAY(J$1))*(YEAR(Ventas!$A$2:$A$10000)=YEAR($A$41))*(MONTH(Ventas!$A$2:$A$10000)=MONTH($A$41)), Ventas!$E$2:$E$10000)/J$22</f>
        <v>0</v>
      </c>
      <c r="M51" s="25">
        <f t="shared" si="2"/>
        <v>0</v>
      </c>
      <c r="N51" s="27">
        <f t="shared" si="3"/>
        <v>0</v>
      </c>
      <c r="O51" s="28">
        <f>SUMPRODUCT((HOUR(Ventas!$A$2:$A$10000)=$B51)*(WEEKDAY(Ventas!$A$2:$A$10000)=WEEKDAY(O$1))*(YEAR(Ventas!$A$2:$A$10000)=YEAR($A$41))*(MONTH(Ventas!$A$2:$A$10000)=MONTH($A$41)))/O$22</f>
        <v>0</v>
      </c>
      <c r="P51" s="26">
        <f>SUMPRODUCT((HOUR(Ventas!$A$2:$A$10000)=$B51)*(WEEKDAY(Ventas!$A$2:$A$10000)=WEEKDAY(O$1))*(YEAR(Ventas!$A$2:$A$10000)=YEAR($A$41))*(MONTH(Ventas!$A$2:$A$10000)=MONTH($A$41)), Ventas!$F$2:$F$10000)/O$22</f>
        <v>0</v>
      </c>
      <c r="Q51" s="25">
        <f>SUMPRODUCT((HOUR(Ventas!$A$2:$A$10000)=$B51)*(WEEKDAY(Ventas!$A$2:$A$10000)=WEEKDAY(O$1))*(YEAR(Ventas!$A$2:$A$10000)=YEAR($A$41))*(MONTH(Ventas!$A$2:$A$10000)=MONTH($A$41)), Ventas!$E$2:$E$10000)/O$22</f>
        <v>0</v>
      </c>
      <c r="R51" s="25">
        <f t="shared" si="4"/>
        <v>0</v>
      </c>
      <c r="S51" s="27">
        <f t="shared" si="5"/>
        <v>0</v>
      </c>
      <c r="T51" s="28">
        <f>SUMPRODUCT((HOUR(Ventas!$A$2:$A$10000)=$B51)*(WEEKDAY(Ventas!$A$2:$A$10000)=WEEKDAY(T$1))*(YEAR(Ventas!$A$2:$A$10000)=YEAR($A$41))*(MONTH(Ventas!$A$2:$A$10000)=MONTH($A$41)))/T$22</f>
        <v>0</v>
      </c>
      <c r="U51" s="26">
        <f>SUMPRODUCT((HOUR(Ventas!$A$2:$A$10000)=$B51)*(WEEKDAY(Ventas!$A$2:$A$10000)=WEEKDAY(T$1))*(YEAR(Ventas!$A$2:$A$10000)=YEAR($A$41))*(MONTH(Ventas!$A$2:$A$10000)=MONTH($A$41)), Ventas!$F$2:$F$10000)/T$22</f>
        <v>0</v>
      </c>
      <c r="V51" s="25">
        <f>SUMPRODUCT((HOUR(Ventas!$A$2:$A$10000)=$B51)*(WEEKDAY(Ventas!$A$2:$A$10000)=WEEKDAY(T$1))*(YEAR(Ventas!$A$2:$A$10000)=YEAR($A$41))*(MONTH(Ventas!$A$2:$A$10000)=MONTH($A$41)), Ventas!$E$2:$E$10000)/T$22</f>
        <v>0</v>
      </c>
      <c r="W51" s="25">
        <f t="shared" si="6"/>
        <v>0</v>
      </c>
      <c r="X51" s="27">
        <f t="shared" si="7"/>
        <v>0</v>
      </c>
      <c r="Y51" s="28">
        <f>SUMPRODUCT((HOUR(Ventas!$A$2:$A$10000)=$B51)*(WEEKDAY(Ventas!$A$2:$A$10000)=WEEKDAY(Y$1))*(YEAR(Ventas!$A$2:$A$10000)=YEAR($A$41))*(MONTH(Ventas!$A$2:$A$10000)=MONTH($A$41)))/Y$22</f>
        <v>0</v>
      </c>
      <c r="Z51" s="26">
        <f>SUMPRODUCT((HOUR(Ventas!$A$2:$A$10000)=$B51)*(WEEKDAY(Ventas!$A$2:$A$10000)=WEEKDAY(Y$1))*(YEAR(Ventas!$A$2:$A$10000)=YEAR($A$41))*(MONTH(Ventas!$A$2:$A$10000)=MONTH($A$41)), Ventas!$F$2:$F$10000)/Y$22</f>
        <v>0</v>
      </c>
      <c r="AA51" s="25">
        <f>SUMPRODUCT((HOUR(Ventas!$A$2:$A$10000)=$B51)*(WEEKDAY(Ventas!$A$2:$A$10000)=WEEKDAY(Y$1))*(YEAR(Ventas!$A$2:$A$10000)=YEAR($A$41))*(MONTH(Ventas!$A$2:$A$10000)=MONTH($A$41)), Ventas!$E$2:$E$10000)/Y$22</f>
        <v>0</v>
      </c>
      <c r="AB51" s="25">
        <f t="shared" si="8"/>
        <v>0</v>
      </c>
      <c r="AC51" s="27">
        <f t="shared" si="9"/>
        <v>0</v>
      </c>
      <c r="AD51" s="28">
        <f>SUMPRODUCT((HOUR(Ventas!$A$2:$A$10000)=$B51)*(WEEKDAY(Ventas!$A$2:$A$10000)=WEEKDAY(AD$1))*(YEAR(Ventas!$A$2:$A$10000)=YEAR($A$41))*(MONTH(Ventas!$A$2:$A$10000)=MONTH($A$41)))/AD$22</f>
        <v>0</v>
      </c>
      <c r="AE51" s="26">
        <f>SUMPRODUCT((HOUR(Ventas!$A$2:$A$10000)=$B51)*(WEEKDAY(Ventas!$A$2:$A$10000)=WEEKDAY(AD$1))*(YEAR(Ventas!$A$2:$A$10000)=YEAR($A$41))*(MONTH(Ventas!$A$2:$A$10000)=MONTH($A$41)), Ventas!$F$2:$F$10000)/AD$22</f>
        <v>0</v>
      </c>
      <c r="AF51" s="25">
        <f>SUMPRODUCT((HOUR(Ventas!$A$2:$A$10000)=$B51)*(WEEKDAY(Ventas!$A$2:$A$10000)=WEEKDAY(AD$1))*(YEAR(Ventas!$A$2:$A$10000)=YEAR($A$41))*(MONTH(Ventas!$A$2:$A$10000)=MONTH($A$41)), Ventas!$E$2:$E$10000)/AD$22</f>
        <v>0</v>
      </c>
      <c r="AG51" s="25">
        <f t="shared" si="10"/>
        <v>0</v>
      </c>
      <c r="AH51" s="27">
        <f t="shared" si="11"/>
        <v>0</v>
      </c>
      <c r="AI51" s="28">
        <f>SUMPRODUCT((HOUR(Ventas!$A$2:$A$10000)=$B51)*(WEEKDAY(Ventas!$A$2:$A$10000)=WEEKDAY(AI$1))*(YEAR(Ventas!$A$2:$A$10000)=YEAR($A$41))*(MONTH(Ventas!$A$2:$A$10000)=MONTH($A$41)))/AI$22</f>
        <v>0</v>
      </c>
      <c r="AJ51" s="26">
        <f>SUMPRODUCT((HOUR(Ventas!$A$2:$A$10000)=$B51)*(WEEKDAY(Ventas!$A$2:$A$10000)=WEEKDAY(AI$1))*(YEAR(Ventas!$A$2:$A$10000)=YEAR($A$41))*(MONTH(Ventas!$A$2:$A$10000)=MONTH($A$41)), Ventas!$F$2:$F$10000)/AI$22</f>
        <v>0</v>
      </c>
      <c r="AK51" s="25">
        <f>SUMPRODUCT((HOUR(Ventas!$A$2:$A$10000)=$B51)*(WEEKDAY(Ventas!$A$2:$A$10000)=WEEKDAY(AI$1))*(YEAR(Ventas!$A$2:$A$10000)=YEAR($A$41))*(MONTH(Ventas!$A$2:$A$10000)=MONTH($A$41)), Ventas!$E$2:$E$10000)/AI$22</f>
        <v>0</v>
      </c>
      <c r="AL51" s="25">
        <f t="shared" si="12"/>
        <v>0</v>
      </c>
      <c r="AM51" s="27">
        <f t="shared" si="13"/>
        <v>0</v>
      </c>
      <c r="AN51" s="28">
        <f>SUMPRODUCT((HOUR(Ventas!$A$2:$A$10000)=$B51)*(WEEKDAY(Ventas!$A$2:$A$10000)=WEEKDAY(AN$1))*(YEAR(Ventas!$A$2:$A$10000)=YEAR($A$41))*(MONTH(Ventas!$A$2:$A$10000)=MONTH($A$41)))/AN$22</f>
        <v>0</v>
      </c>
      <c r="AO51" s="26">
        <f>SUMPRODUCT((HOUR(Ventas!$A$2:$A$10000)=$B51)*(WEEKDAY(Ventas!$A$2:$A$10000)=WEEKDAY(AN$1))*(YEAR(Ventas!$A$2:$A$10000)=YEAR($A$41))*(MONTH(Ventas!$A$2:$A$10000)=MONTH($A$41)), Ventas!$F$2:$F$10000)/AN$22</f>
        <v>0</v>
      </c>
      <c r="AP51" s="25">
        <f>SUMPRODUCT((HOUR(Ventas!$A$2:$A$10000)=$B51)*(WEEKDAY(Ventas!$A$2:$A$10000)=WEEKDAY(AN$1))*(YEAR(Ventas!$A$2:$A$10000)=YEAR($A$41))*(MONTH(Ventas!$A$2:$A$10000)=MONTH($A$41)), Ventas!$E$2:$E$10000)/AN$22</f>
        <v>0</v>
      </c>
      <c r="AQ51" s="25">
        <f t="shared" si="14"/>
        <v>0</v>
      </c>
      <c r="AR51" s="27">
        <f t="shared" si="15"/>
        <v>0</v>
      </c>
    </row>
    <row r="52" spans="1:44" x14ac:dyDescent="0.2">
      <c r="A52" s="22" t="s">
        <v>95</v>
      </c>
      <c r="B52" s="23">
        <v>18</v>
      </c>
      <c r="C52" s="24">
        <f>SUMPRODUCT((HOUR(Ventas!$A$2:$A$10000)=$B52)*(YEAR(Ventas!$A$2:$A$10000)=YEAR($A$41))*(MONTH(Ventas!$A$2:$A$10000)=MONTH($A$41)))</f>
        <v>0</v>
      </c>
      <c r="D52" s="25">
        <f>SUMPRODUCT((HOUR(Ventas!$A$2:$A$10000)=$B52)*(YEAR(Ventas!$A$2:$A$10000)=YEAR($A$41))*(MONTH(Ventas!$A$2:$A$10000)=MONTH($A$41)))/$F$22</f>
        <v>0</v>
      </c>
      <c r="E52" s="26">
        <f>SUMPRODUCT((HOUR(Ventas!$A$2:$A$10000)=$B52)*(YEAR(Ventas!$A$2:$A$10000)=YEAR($A$41))*(MONTH(Ventas!$A$2:$A$10000)=MONTH($A$41)), Ventas!$F$2:$F$10000)</f>
        <v>0</v>
      </c>
      <c r="F52" s="26">
        <f>SUMPRODUCT((HOUR(Ventas!$A$2:$A$10000)=$B52)*(YEAR(Ventas!$A$2:$A$10000)=YEAR($A$41))*(MONTH(Ventas!$A$2:$A$10000)=MONTH($A$41)), Ventas!$F$2:$F$10000)/$F$22</f>
        <v>0</v>
      </c>
      <c r="G52" s="24">
        <f>SUMPRODUCT((HOUR(Ventas!$A$2:$A$10000)=$B52)*(YEAR(Ventas!$A$2:$A$10000)=YEAR($A$41))*(MONTH(Ventas!$A$2:$A$10000)=MONTH($A$41)), Ventas!$E$2:$E$10000)</f>
        <v>0</v>
      </c>
      <c r="H52" s="25">
        <f t="shared" si="0"/>
        <v>0</v>
      </c>
      <c r="I52" s="27">
        <f t="shared" si="1"/>
        <v>0</v>
      </c>
      <c r="J52" s="28">
        <f>SUMPRODUCT((HOUR(Ventas!$A$2:$A$10000)=$B52)*(WEEKDAY(Ventas!$A$2:$A$10000)=WEEKDAY(J$1))*(YEAR(Ventas!$A$2:$A$10000)=YEAR($A$41))*(MONTH(Ventas!$A$2:$A$10000)=MONTH($A$41)))/J$22</f>
        <v>0</v>
      </c>
      <c r="K52" s="26">
        <f>SUMPRODUCT((HOUR(Ventas!$A$2:$A$10000)=$B52)*(WEEKDAY(Ventas!$A$2:$A$10000)=WEEKDAY(J$1))*(YEAR(Ventas!$A$2:$A$10000)=YEAR($A$41))*(MONTH(Ventas!$A$2:$A$10000)=MONTH($A$41)), Ventas!$F$2:$F$10000)/J$22</f>
        <v>0</v>
      </c>
      <c r="L52" s="25">
        <f>SUMPRODUCT((HOUR(Ventas!$A$2:$A$10000)=$B52)*(WEEKDAY(Ventas!$A$2:$A$10000)=WEEKDAY(J$1))*(YEAR(Ventas!$A$2:$A$10000)=YEAR($A$41))*(MONTH(Ventas!$A$2:$A$10000)=MONTH($A$41)), Ventas!$E$2:$E$10000)/J$22</f>
        <v>0</v>
      </c>
      <c r="M52" s="25">
        <f t="shared" si="2"/>
        <v>0</v>
      </c>
      <c r="N52" s="27">
        <f t="shared" si="3"/>
        <v>0</v>
      </c>
      <c r="O52" s="28">
        <f>SUMPRODUCT((HOUR(Ventas!$A$2:$A$10000)=$B52)*(WEEKDAY(Ventas!$A$2:$A$10000)=WEEKDAY(O$1))*(YEAR(Ventas!$A$2:$A$10000)=YEAR($A$41))*(MONTH(Ventas!$A$2:$A$10000)=MONTH($A$41)))/O$22</f>
        <v>0</v>
      </c>
      <c r="P52" s="26">
        <f>SUMPRODUCT((HOUR(Ventas!$A$2:$A$10000)=$B52)*(WEEKDAY(Ventas!$A$2:$A$10000)=WEEKDAY(O$1))*(YEAR(Ventas!$A$2:$A$10000)=YEAR($A$41))*(MONTH(Ventas!$A$2:$A$10000)=MONTH($A$41)), Ventas!$F$2:$F$10000)/O$22</f>
        <v>0</v>
      </c>
      <c r="Q52" s="25">
        <f>SUMPRODUCT((HOUR(Ventas!$A$2:$A$10000)=$B52)*(WEEKDAY(Ventas!$A$2:$A$10000)=WEEKDAY(O$1))*(YEAR(Ventas!$A$2:$A$10000)=YEAR($A$41))*(MONTH(Ventas!$A$2:$A$10000)=MONTH($A$41)), Ventas!$E$2:$E$10000)/O$22</f>
        <v>0</v>
      </c>
      <c r="R52" s="25">
        <f t="shared" si="4"/>
        <v>0</v>
      </c>
      <c r="S52" s="27">
        <f t="shared" si="5"/>
        <v>0</v>
      </c>
      <c r="T52" s="28">
        <f>SUMPRODUCT((HOUR(Ventas!$A$2:$A$10000)=$B52)*(WEEKDAY(Ventas!$A$2:$A$10000)=WEEKDAY(T$1))*(YEAR(Ventas!$A$2:$A$10000)=YEAR($A$41))*(MONTH(Ventas!$A$2:$A$10000)=MONTH($A$41)))/T$22</f>
        <v>0</v>
      </c>
      <c r="U52" s="26">
        <f>SUMPRODUCT((HOUR(Ventas!$A$2:$A$10000)=$B52)*(WEEKDAY(Ventas!$A$2:$A$10000)=WEEKDAY(T$1))*(YEAR(Ventas!$A$2:$A$10000)=YEAR($A$41))*(MONTH(Ventas!$A$2:$A$10000)=MONTH($A$41)), Ventas!$F$2:$F$10000)/T$22</f>
        <v>0</v>
      </c>
      <c r="V52" s="25">
        <f>SUMPRODUCT((HOUR(Ventas!$A$2:$A$10000)=$B52)*(WEEKDAY(Ventas!$A$2:$A$10000)=WEEKDAY(T$1))*(YEAR(Ventas!$A$2:$A$10000)=YEAR($A$41))*(MONTH(Ventas!$A$2:$A$10000)=MONTH($A$41)), Ventas!$E$2:$E$10000)/T$22</f>
        <v>0</v>
      </c>
      <c r="W52" s="25">
        <f t="shared" si="6"/>
        <v>0</v>
      </c>
      <c r="X52" s="27">
        <f t="shared" si="7"/>
        <v>0</v>
      </c>
      <c r="Y52" s="28">
        <f>SUMPRODUCT((HOUR(Ventas!$A$2:$A$10000)=$B52)*(WEEKDAY(Ventas!$A$2:$A$10000)=WEEKDAY(Y$1))*(YEAR(Ventas!$A$2:$A$10000)=YEAR($A$41))*(MONTH(Ventas!$A$2:$A$10000)=MONTH($A$41)))/Y$22</f>
        <v>0</v>
      </c>
      <c r="Z52" s="26">
        <f>SUMPRODUCT((HOUR(Ventas!$A$2:$A$10000)=$B52)*(WEEKDAY(Ventas!$A$2:$A$10000)=WEEKDAY(Y$1))*(YEAR(Ventas!$A$2:$A$10000)=YEAR($A$41))*(MONTH(Ventas!$A$2:$A$10000)=MONTH($A$41)), Ventas!$F$2:$F$10000)/Y$22</f>
        <v>0</v>
      </c>
      <c r="AA52" s="25">
        <f>SUMPRODUCT((HOUR(Ventas!$A$2:$A$10000)=$B52)*(WEEKDAY(Ventas!$A$2:$A$10000)=WEEKDAY(Y$1))*(YEAR(Ventas!$A$2:$A$10000)=YEAR($A$41))*(MONTH(Ventas!$A$2:$A$10000)=MONTH($A$41)), Ventas!$E$2:$E$10000)/Y$22</f>
        <v>0</v>
      </c>
      <c r="AB52" s="25">
        <f t="shared" si="8"/>
        <v>0</v>
      </c>
      <c r="AC52" s="27">
        <f t="shared" si="9"/>
        <v>0</v>
      </c>
      <c r="AD52" s="28">
        <f>SUMPRODUCT((HOUR(Ventas!$A$2:$A$10000)=$B52)*(WEEKDAY(Ventas!$A$2:$A$10000)=WEEKDAY(AD$1))*(YEAR(Ventas!$A$2:$A$10000)=YEAR($A$41))*(MONTH(Ventas!$A$2:$A$10000)=MONTH($A$41)))/AD$22</f>
        <v>0</v>
      </c>
      <c r="AE52" s="26">
        <f>SUMPRODUCT((HOUR(Ventas!$A$2:$A$10000)=$B52)*(WEEKDAY(Ventas!$A$2:$A$10000)=WEEKDAY(AD$1))*(YEAR(Ventas!$A$2:$A$10000)=YEAR($A$41))*(MONTH(Ventas!$A$2:$A$10000)=MONTH($A$41)), Ventas!$F$2:$F$10000)/AD$22</f>
        <v>0</v>
      </c>
      <c r="AF52" s="25">
        <f>SUMPRODUCT((HOUR(Ventas!$A$2:$A$10000)=$B52)*(WEEKDAY(Ventas!$A$2:$A$10000)=WEEKDAY(AD$1))*(YEAR(Ventas!$A$2:$A$10000)=YEAR($A$41))*(MONTH(Ventas!$A$2:$A$10000)=MONTH($A$41)), Ventas!$E$2:$E$10000)/AD$22</f>
        <v>0</v>
      </c>
      <c r="AG52" s="25">
        <f t="shared" si="10"/>
        <v>0</v>
      </c>
      <c r="AH52" s="27">
        <f t="shared" si="11"/>
        <v>0</v>
      </c>
      <c r="AI52" s="28">
        <f>SUMPRODUCT((HOUR(Ventas!$A$2:$A$10000)=$B52)*(WEEKDAY(Ventas!$A$2:$A$10000)=WEEKDAY(AI$1))*(YEAR(Ventas!$A$2:$A$10000)=YEAR($A$41))*(MONTH(Ventas!$A$2:$A$10000)=MONTH($A$41)))/AI$22</f>
        <v>0</v>
      </c>
      <c r="AJ52" s="26">
        <f>SUMPRODUCT((HOUR(Ventas!$A$2:$A$10000)=$B52)*(WEEKDAY(Ventas!$A$2:$A$10000)=WEEKDAY(AI$1))*(YEAR(Ventas!$A$2:$A$10000)=YEAR($A$41))*(MONTH(Ventas!$A$2:$A$10000)=MONTH($A$41)), Ventas!$F$2:$F$10000)/AI$22</f>
        <v>0</v>
      </c>
      <c r="AK52" s="25">
        <f>SUMPRODUCT((HOUR(Ventas!$A$2:$A$10000)=$B52)*(WEEKDAY(Ventas!$A$2:$A$10000)=WEEKDAY(AI$1))*(YEAR(Ventas!$A$2:$A$10000)=YEAR($A$41))*(MONTH(Ventas!$A$2:$A$10000)=MONTH($A$41)), Ventas!$E$2:$E$10000)/AI$22</f>
        <v>0</v>
      </c>
      <c r="AL52" s="25">
        <f t="shared" si="12"/>
        <v>0</v>
      </c>
      <c r="AM52" s="27">
        <f t="shared" si="13"/>
        <v>0</v>
      </c>
      <c r="AN52" s="28">
        <f>SUMPRODUCT((HOUR(Ventas!$A$2:$A$10000)=$B52)*(WEEKDAY(Ventas!$A$2:$A$10000)=WEEKDAY(AN$1))*(YEAR(Ventas!$A$2:$A$10000)=YEAR($A$41))*(MONTH(Ventas!$A$2:$A$10000)=MONTH($A$41)))/AN$22</f>
        <v>0</v>
      </c>
      <c r="AO52" s="26">
        <f>SUMPRODUCT((HOUR(Ventas!$A$2:$A$10000)=$B52)*(WEEKDAY(Ventas!$A$2:$A$10000)=WEEKDAY(AN$1))*(YEAR(Ventas!$A$2:$A$10000)=YEAR($A$41))*(MONTH(Ventas!$A$2:$A$10000)=MONTH($A$41)), Ventas!$F$2:$F$10000)/AN$22</f>
        <v>0</v>
      </c>
      <c r="AP52" s="25">
        <f>SUMPRODUCT((HOUR(Ventas!$A$2:$A$10000)=$B52)*(WEEKDAY(Ventas!$A$2:$A$10000)=WEEKDAY(AN$1))*(YEAR(Ventas!$A$2:$A$10000)=YEAR($A$41))*(MONTH(Ventas!$A$2:$A$10000)=MONTH($A$41)), Ventas!$E$2:$E$10000)/AN$22</f>
        <v>0</v>
      </c>
      <c r="AQ52" s="25">
        <f t="shared" si="14"/>
        <v>0</v>
      </c>
      <c r="AR52" s="27">
        <f t="shared" si="15"/>
        <v>0</v>
      </c>
    </row>
    <row r="53" spans="1:44" x14ac:dyDescent="0.2">
      <c r="A53" s="22" t="s">
        <v>96</v>
      </c>
      <c r="B53" s="23">
        <v>19</v>
      </c>
      <c r="C53" s="24">
        <f>SUMPRODUCT((HOUR(Ventas!$A$2:$A$10000)=$B53)*(YEAR(Ventas!$A$2:$A$10000)=YEAR($A$41))*(MONTH(Ventas!$A$2:$A$10000)=MONTH($A$41)))</f>
        <v>0</v>
      </c>
      <c r="D53" s="25">
        <f>SUMPRODUCT((HOUR(Ventas!$A$2:$A$10000)=$B53)*(YEAR(Ventas!$A$2:$A$10000)=YEAR($A$41))*(MONTH(Ventas!$A$2:$A$10000)=MONTH($A$41)))/$F$22</f>
        <v>0</v>
      </c>
      <c r="E53" s="26">
        <f>SUMPRODUCT((HOUR(Ventas!$A$2:$A$10000)=$B53)*(YEAR(Ventas!$A$2:$A$10000)=YEAR($A$41))*(MONTH(Ventas!$A$2:$A$10000)=MONTH($A$41)), Ventas!$F$2:$F$10000)</f>
        <v>0</v>
      </c>
      <c r="F53" s="26">
        <f>SUMPRODUCT((HOUR(Ventas!$A$2:$A$10000)=$B53)*(YEAR(Ventas!$A$2:$A$10000)=YEAR($A$41))*(MONTH(Ventas!$A$2:$A$10000)=MONTH($A$41)), Ventas!$F$2:$F$10000)/$F$22</f>
        <v>0</v>
      </c>
      <c r="G53" s="24">
        <f>SUMPRODUCT((HOUR(Ventas!$A$2:$A$10000)=$B53)*(YEAR(Ventas!$A$2:$A$10000)=YEAR($A$41))*(MONTH(Ventas!$A$2:$A$10000)=MONTH($A$41)), Ventas!$E$2:$E$10000)</f>
        <v>0</v>
      </c>
      <c r="H53" s="25">
        <f t="shared" si="0"/>
        <v>0</v>
      </c>
      <c r="I53" s="27">
        <f t="shared" si="1"/>
        <v>0</v>
      </c>
      <c r="J53" s="28">
        <f>SUMPRODUCT((HOUR(Ventas!$A$2:$A$10000)=$B53)*(WEEKDAY(Ventas!$A$2:$A$10000)=WEEKDAY(J$1))*(YEAR(Ventas!$A$2:$A$10000)=YEAR($A$41))*(MONTH(Ventas!$A$2:$A$10000)=MONTH($A$41)))/J$22</f>
        <v>0</v>
      </c>
      <c r="K53" s="26">
        <f>SUMPRODUCT((HOUR(Ventas!$A$2:$A$10000)=$B53)*(WEEKDAY(Ventas!$A$2:$A$10000)=WEEKDAY(J$1))*(YEAR(Ventas!$A$2:$A$10000)=YEAR($A$41))*(MONTH(Ventas!$A$2:$A$10000)=MONTH($A$41)), Ventas!$F$2:$F$10000)/J$22</f>
        <v>0</v>
      </c>
      <c r="L53" s="25">
        <f>SUMPRODUCT((HOUR(Ventas!$A$2:$A$10000)=$B53)*(WEEKDAY(Ventas!$A$2:$A$10000)=WEEKDAY(J$1))*(YEAR(Ventas!$A$2:$A$10000)=YEAR($A$41))*(MONTH(Ventas!$A$2:$A$10000)=MONTH($A$41)), Ventas!$E$2:$E$10000)/J$22</f>
        <v>0</v>
      </c>
      <c r="M53" s="25">
        <f t="shared" si="2"/>
        <v>0</v>
      </c>
      <c r="N53" s="27">
        <f t="shared" si="3"/>
        <v>0</v>
      </c>
      <c r="O53" s="28">
        <f>SUMPRODUCT((HOUR(Ventas!$A$2:$A$10000)=$B53)*(WEEKDAY(Ventas!$A$2:$A$10000)=WEEKDAY(O$1))*(YEAR(Ventas!$A$2:$A$10000)=YEAR($A$41))*(MONTH(Ventas!$A$2:$A$10000)=MONTH($A$41)))/O$22</f>
        <v>0</v>
      </c>
      <c r="P53" s="26">
        <f>SUMPRODUCT((HOUR(Ventas!$A$2:$A$10000)=$B53)*(WEEKDAY(Ventas!$A$2:$A$10000)=WEEKDAY(O$1))*(YEAR(Ventas!$A$2:$A$10000)=YEAR($A$41))*(MONTH(Ventas!$A$2:$A$10000)=MONTH($A$41)), Ventas!$F$2:$F$10000)/O$22</f>
        <v>0</v>
      </c>
      <c r="Q53" s="25">
        <f>SUMPRODUCT((HOUR(Ventas!$A$2:$A$10000)=$B53)*(WEEKDAY(Ventas!$A$2:$A$10000)=WEEKDAY(O$1))*(YEAR(Ventas!$A$2:$A$10000)=YEAR($A$41))*(MONTH(Ventas!$A$2:$A$10000)=MONTH($A$41)), Ventas!$E$2:$E$10000)/O$22</f>
        <v>0</v>
      </c>
      <c r="R53" s="25">
        <f t="shared" si="4"/>
        <v>0</v>
      </c>
      <c r="S53" s="27">
        <f t="shared" si="5"/>
        <v>0</v>
      </c>
      <c r="T53" s="28">
        <f>SUMPRODUCT((HOUR(Ventas!$A$2:$A$10000)=$B53)*(WEEKDAY(Ventas!$A$2:$A$10000)=WEEKDAY(T$1))*(YEAR(Ventas!$A$2:$A$10000)=YEAR($A$41))*(MONTH(Ventas!$A$2:$A$10000)=MONTH($A$41)))/T$22</f>
        <v>0</v>
      </c>
      <c r="U53" s="26">
        <f>SUMPRODUCT((HOUR(Ventas!$A$2:$A$10000)=$B53)*(WEEKDAY(Ventas!$A$2:$A$10000)=WEEKDAY(T$1))*(YEAR(Ventas!$A$2:$A$10000)=YEAR($A$41))*(MONTH(Ventas!$A$2:$A$10000)=MONTH($A$41)), Ventas!$F$2:$F$10000)/T$22</f>
        <v>0</v>
      </c>
      <c r="V53" s="25">
        <f>SUMPRODUCT((HOUR(Ventas!$A$2:$A$10000)=$B53)*(WEEKDAY(Ventas!$A$2:$A$10000)=WEEKDAY(T$1))*(YEAR(Ventas!$A$2:$A$10000)=YEAR($A$41))*(MONTH(Ventas!$A$2:$A$10000)=MONTH($A$41)), Ventas!$E$2:$E$10000)/T$22</f>
        <v>0</v>
      </c>
      <c r="W53" s="25">
        <f t="shared" si="6"/>
        <v>0</v>
      </c>
      <c r="X53" s="27">
        <f t="shared" si="7"/>
        <v>0</v>
      </c>
      <c r="Y53" s="28">
        <f>SUMPRODUCT((HOUR(Ventas!$A$2:$A$10000)=$B53)*(WEEKDAY(Ventas!$A$2:$A$10000)=WEEKDAY(Y$1))*(YEAR(Ventas!$A$2:$A$10000)=YEAR($A$41))*(MONTH(Ventas!$A$2:$A$10000)=MONTH($A$41)))/Y$22</f>
        <v>0</v>
      </c>
      <c r="Z53" s="26">
        <f>SUMPRODUCT((HOUR(Ventas!$A$2:$A$10000)=$B53)*(WEEKDAY(Ventas!$A$2:$A$10000)=WEEKDAY(Y$1))*(YEAR(Ventas!$A$2:$A$10000)=YEAR($A$41))*(MONTH(Ventas!$A$2:$A$10000)=MONTH($A$41)), Ventas!$F$2:$F$10000)/Y$22</f>
        <v>0</v>
      </c>
      <c r="AA53" s="25">
        <f>SUMPRODUCT((HOUR(Ventas!$A$2:$A$10000)=$B53)*(WEEKDAY(Ventas!$A$2:$A$10000)=WEEKDAY(Y$1))*(YEAR(Ventas!$A$2:$A$10000)=YEAR($A$41))*(MONTH(Ventas!$A$2:$A$10000)=MONTH($A$41)), Ventas!$E$2:$E$10000)/Y$22</f>
        <v>0</v>
      </c>
      <c r="AB53" s="25">
        <f t="shared" si="8"/>
        <v>0</v>
      </c>
      <c r="AC53" s="27">
        <f t="shared" si="9"/>
        <v>0</v>
      </c>
      <c r="AD53" s="28">
        <f>SUMPRODUCT((HOUR(Ventas!$A$2:$A$10000)=$B53)*(WEEKDAY(Ventas!$A$2:$A$10000)=WEEKDAY(AD$1))*(YEAR(Ventas!$A$2:$A$10000)=YEAR($A$41))*(MONTH(Ventas!$A$2:$A$10000)=MONTH($A$41)))/AD$22</f>
        <v>0</v>
      </c>
      <c r="AE53" s="26">
        <f>SUMPRODUCT((HOUR(Ventas!$A$2:$A$10000)=$B53)*(WEEKDAY(Ventas!$A$2:$A$10000)=WEEKDAY(AD$1))*(YEAR(Ventas!$A$2:$A$10000)=YEAR($A$41))*(MONTH(Ventas!$A$2:$A$10000)=MONTH($A$41)), Ventas!$F$2:$F$10000)/AD$22</f>
        <v>0</v>
      </c>
      <c r="AF53" s="25">
        <f>SUMPRODUCT((HOUR(Ventas!$A$2:$A$10000)=$B53)*(WEEKDAY(Ventas!$A$2:$A$10000)=WEEKDAY(AD$1))*(YEAR(Ventas!$A$2:$A$10000)=YEAR($A$41))*(MONTH(Ventas!$A$2:$A$10000)=MONTH($A$41)), Ventas!$E$2:$E$10000)/AD$22</f>
        <v>0</v>
      </c>
      <c r="AG53" s="25">
        <f t="shared" si="10"/>
        <v>0</v>
      </c>
      <c r="AH53" s="27">
        <f t="shared" si="11"/>
        <v>0</v>
      </c>
      <c r="AI53" s="28">
        <f>SUMPRODUCT((HOUR(Ventas!$A$2:$A$10000)=$B53)*(WEEKDAY(Ventas!$A$2:$A$10000)=WEEKDAY(AI$1))*(YEAR(Ventas!$A$2:$A$10000)=YEAR($A$41))*(MONTH(Ventas!$A$2:$A$10000)=MONTH($A$41)))/AI$22</f>
        <v>0</v>
      </c>
      <c r="AJ53" s="26">
        <f>SUMPRODUCT((HOUR(Ventas!$A$2:$A$10000)=$B53)*(WEEKDAY(Ventas!$A$2:$A$10000)=WEEKDAY(AI$1))*(YEAR(Ventas!$A$2:$A$10000)=YEAR($A$41))*(MONTH(Ventas!$A$2:$A$10000)=MONTH($A$41)), Ventas!$F$2:$F$10000)/AI$22</f>
        <v>0</v>
      </c>
      <c r="AK53" s="25">
        <f>SUMPRODUCT((HOUR(Ventas!$A$2:$A$10000)=$B53)*(WEEKDAY(Ventas!$A$2:$A$10000)=WEEKDAY(AI$1))*(YEAR(Ventas!$A$2:$A$10000)=YEAR($A$41))*(MONTH(Ventas!$A$2:$A$10000)=MONTH($A$41)), Ventas!$E$2:$E$10000)/AI$22</f>
        <v>0</v>
      </c>
      <c r="AL53" s="25">
        <f t="shared" si="12"/>
        <v>0</v>
      </c>
      <c r="AM53" s="27">
        <f t="shared" si="13"/>
        <v>0</v>
      </c>
      <c r="AN53" s="28">
        <f>SUMPRODUCT((HOUR(Ventas!$A$2:$A$10000)=$B53)*(WEEKDAY(Ventas!$A$2:$A$10000)=WEEKDAY(AN$1))*(YEAR(Ventas!$A$2:$A$10000)=YEAR($A$41))*(MONTH(Ventas!$A$2:$A$10000)=MONTH($A$41)))/AN$22</f>
        <v>0</v>
      </c>
      <c r="AO53" s="26">
        <f>SUMPRODUCT((HOUR(Ventas!$A$2:$A$10000)=$B53)*(WEEKDAY(Ventas!$A$2:$A$10000)=WEEKDAY(AN$1))*(YEAR(Ventas!$A$2:$A$10000)=YEAR($A$41))*(MONTH(Ventas!$A$2:$A$10000)=MONTH($A$41)), Ventas!$F$2:$F$10000)/AN$22</f>
        <v>0</v>
      </c>
      <c r="AP53" s="25">
        <f>SUMPRODUCT((HOUR(Ventas!$A$2:$A$10000)=$B53)*(WEEKDAY(Ventas!$A$2:$A$10000)=WEEKDAY(AN$1))*(YEAR(Ventas!$A$2:$A$10000)=YEAR($A$41))*(MONTH(Ventas!$A$2:$A$10000)=MONTH($A$41)), Ventas!$E$2:$E$10000)/AN$22</f>
        <v>0</v>
      </c>
      <c r="AQ53" s="25">
        <f t="shared" si="14"/>
        <v>0</v>
      </c>
      <c r="AR53" s="27">
        <f t="shared" si="15"/>
        <v>0</v>
      </c>
    </row>
    <row r="54" spans="1:44" x14ac:dyDescent="0.2">
      <c r="A54" s="22" t="s">
        <v>97</v>
      </c>
      <c r="B54" s="23">
        <v>20</v>
      </c>
      <c r="C54" s="24">
        <f>SUMPRODUCT((HOUR(Ventas!$A$2:$A$10000)=$B54)*(YEAR(Ventas!$A$2:$A$10000)=YEAR($A$41))*(MONTH(Ventas!$A$2:$A$10000)=MONTH($A$41)))</f>
        <v>0</v>
      </c>
      <c r="D54" s="25">
        <f>SUMPRODUCT((HOUR(Ventas!$A$2:$A$10000)=$B54)*(YEAR(Ventas!$A$2:$A$10000)=YEAR($A$41))*(MONTH(Ventas!$A$2:$A$10000)=MONTH($A$41)))/$F$22</f>
        <v>0</v>
      </c>
      <c r="E54" s="26">
        <f>SUMPRODUCT((HOUR(Ventas!$A$2:$A$10000)=$B54)*(YEAR(Ventas!$A$2:$A$10000)=YEAR($A$41))*(MONTH(Ventas!$A$2:$A$10000)=MONTH($A$41)), Ventas!$F$2:$F$10000)</f>
        <v>0</v>
      </c>
      <c r="F54" s="26">
        <f>SUMPRODUCT((HOUR(Ventas!$A$2:$A$10000)=$B54)*(YEAR(Ventas!$A$2:$A$10000)=YEAR($A$41))*(MONTH(Ventas!$A$2:$A$10000)=MONTH($A$41)), Ventas!$F$2:$F$10000)/$F$22</f>
        <v>0</v>
      </c>
      <c r="G54" s="24">
        <f>SUMPRODUCT((HOUR(Ventas!$A$2:$A$10000)=$B54)*(YEAR(Ventas!$A$2:$A$10000)=YEAR($A$41))*(MONTH(Ventas!$A$2:$A$10000)=MONTH($A$41)), Ventas!$E$2:$E$10000)</f>
        <v>0</v>
      </c>
      <c r="H54" s="25">
        <f t="shared" si="0"/>
        <v>0</v>
      </c>
      <c r="I54" s="27">
        <f t="shared" si="1"/>
        <v>0</v>
      </c>
      <c r="J54" s="28">
        <f>SUMPRODUCT((HOUR(Ventas!$A$2:$A$10000)=$B54)*(WEEKDAY(Ventas!$A$2:$A$10000)=WEEKDAY(J$1))*(YEAR(Ventas!$A$2:$A$10000)=YEAR($A$41))*(MONTH(Ventas!$A$2:$A$10000)=MONTH($A$41)))/J$22</f>
        <v>0</v>
      </c>
      <c r="K54" s="26">
        <f>SUMPRODUCT((HOUR(Ventas!$A$2:$A$10000)=$B54)*(WEEKDAY(Ventas!$A$2:$A$10000)=WEEKDAY(J$1))*(YEAR(Ventas!$A$2:$A$10000)=YEAR($A$41))*(MONTH(Ventas!$A$2:$A$10000)=MONTH($A$41)), Ventas!$F$2:$F$10000)/J$22</f>
        <v>0</v>
      </c>
      <c r="L54" s="25">
        <f>SUMPRODUCT((HOUR(Ventas!$A$2:$A$10000)=$B54)*(WEEKDAY(Ventas!$A$2:$A$10000)=WEEKDAY(J$1))*(YEAR(Ventas!$A$2:$A$10000)=YEAR($A$41))*(MONTH(Ventas!$A$2:$A$10000)=MONTH($A$41)), Ventas!$E$2:$E$10000)/J$22</f>
        <v>0</v>
      </c>
      <c r="M54" s="25">
        <f t="shared" si="2"/>
        <v>0</v>
      </c>
      <c r="N54" s="27">
        <f t="shared" si="3"/>
        <v>0</v>
      </c>
      <c r="O54" s="28">
        <f>SUMPRODUCT((HOUR(Ventas!$A$2:$A$10000)=$B54)*(WEEKDAY(Ventas!$A$2:$A$10000)=WEEKDAY(O$1))*(YEAR(Ventas!$A$2:$A$10000)=YEAR($A$41))*(MONTH(Ventas!$A$2:$A$10000)=MONTH($A$41)))/O$22</f>
        <v>0</v>
      </c>
      <c r="P54" s="26">
        <f>SUMPRODUCT((HOUR(Ventas!$A$2:$A$10000)=$B54)*(WEEKDAY(Ventas!$A$2:$A$10000)=WEEKDAY(O$1))*(YEAR(Ventas!$A$2:$A$10000)=YEAR($A$41))*(MONTH(Ventas!$A$2:$A$10000)=MONTH($A$41)), Ventas!$F$2:$F$10000)/O$22</f>
        <v>0</v>
      </c>
      <c r="Q54" s="25">
        <f>SUMPRODUCT((HOUR(Ventas!$A$2:$A$10000)=$B54)*(WEEKDAY(Ventas!$A$2:$A$10000)=WEEKDAY(O$1))*(YEAR(Ventas!$A$2:$A$10000)=YEAR($A$41))*(MONTH(Ventas!$A$2:$A$10000)=MONTH($A$41)), Ventas!$E$2:$E$10000)/O$22</f>
        <v>0</v>
      </c>
      <c r="R54" s="25">
        <f t="shared" si="4"/>
        <v>0</v>
      </c>
      <c r="S54" s="27">
        <f t="shared" si="5"/>
        <v>0</v>
      </c>
      <c r="T54" s="28">
        <f>SUMPRODUCT((HOUR(Ventas!$A$2:$A$10000)=$B54)*(WEEKDAY(Ventas!$A$2:$A$10000)=WEEKDAY(T$1))*(YEAR(Ventas!$A$2:$A$10000)=YEAR($A$41))*(MONTH(Ventas!$A$2:$A$10000)=MONTH($A$41)))/T$22</f>
        <v>0</v>
      </c>
      <c r="U54" s="26">
        <f>SUMPRODUCT((HOUR(Ventas!$A$2:$A$10000)=$B54)*(WEEKDAY(Ventas!$A$2:$A$10000)=WEEKDAY(T$1))*(YEAR(Ventas!$A$2:$A$10000)=YEAR($A$41))*(MONTH(Ventas!$A$2:$A$10000)=MONTH($A$41)), Ventas!$F$2:$F$10000)/T$22</f>
        <v>0</v>
      </c>
      <c r="V54" s="25">
        <f>SUMPRODUCT((HOUR(Ventas!$A$2:$A$10000)=$B54)*(WEEKDAY(Ventas!$A$2:$A$10000)=WEEKDAY(T$1))*(YEAR(Ventas!$A$2:$A$10000)=YEAR($A$41))*(MONTH(Ventas!$A$2:$A$10000)=MONTH($A$41)), Ventas!$E$2:$E$10000)/T$22</f>
        <v>0</v>
      </c>
      <c r="W54" s="25">
        <f t="shared" si="6"/>
        <v>0</v>
      </c>
      <c r="X54" s="27">
        <f t="shared" si="7"/>
        <v>0</v>
      </c>
      <c r="Y54" s="28">
        <f>SUMPRODUCT((HOUR(Ventas!$A$2:$A$10000)=$B54)*(WEEKDAY(Ventas!$A$2:$A$10000)=WEEKDAY(Y$1))*(YEAR(Ventas!$A$2:$A$10000)=YEAR($A$41))*(MONTH(Ventas!$A$2:$A$10000)=MONTH($A$41)))/Y$22</f>
        <v>0</v>
      </c>
      <c r="Z54" s="26">
        <f>SUMPRODUCT((HOUR(Ventas!$A$2:$A$10000)=$B54)*(WEEKDAY(Ventas!$A$2:$A$10000)=WEEKDAY(Y$1))*(YEAR(Ventas!$A$2:$A$10000)=YEAR($A$41))*(MONTH(Ventas!$A$2:$A$10000)=MONTH($A$41)), Ventas!$F$2:$F$10000)/Y$22</f>
        <v>0</v>
      </c>
      <c r="AA54" s="25">
        <f>SUMPRODUCT((HOUR(Ventas!$A$2:$A$10000)=$B54)*(WEEKDAY(Ventas!$A$2:$A$10000)=WEEKDAY(Y$1))*(YEAR(Ventas!$A$2:$A$10000)=YEAR($A$41))*(MONTH(Ventas!$A$2:$A$10000)=MONTH($A$41)), Ventas!$E$2:$E$10000)/Y$22</f>
        <v>0</v>
      </c>
      <c r="AB54" s="25">
        <f t="shared" si="8"/>
        <v>0</v>
      </c>
      <c r="AC54" s="27">
        <f t="shared" si="9"/>
        <v>0</v>
      </c>
      <c r="AD54" s="28">
        <f>SUMPRODUCT((HOUR(Ventas!$A$2:$A$10000)=$B54)*(WEEKDAY(Ventas!$A$2:$A$10000)=WEEKDAY(AD$1))*(YEAR(Ventas!$A$2:$A$10000)=YEAR($A$41))*(MONTH(Ventas!$A$2:$A$10000)=MONTH($A$41)))/AD$22</f>
        <v>0</v>
      </c>
      <c r="AE54" s="26">
        <f>SUMPRODUCT((HOUR(Ventas!$A$2:$A$10000)=$B54)*(WEEKDAY(Ventas!$A$2:$A$10000)=WEEKDAY(AD$1))*(YEAR(Ventas!$A$2:$A$10000)=YEAR($A$41))*(MONTH(Ventas!$A$2:$A$10000)=MONTH($A$41)), Ventas!$F$2:$F$10000)/AD$22</f>
        <v>0</v>
      </c>
      <c r="AF54" s="25">
        <f>SUMPRODUCT((HOUR(Ventas!$A$2:$A$10000)=$B54)*(WEEKDAY(Ventas!$A$2:$A$10000)=WEEKDAY(AD$1))*(YEAR(Ventas!$A$2:$A$10000)=YEAR($A$41))*(MONTH(Ventas!$A$2:$A$10000)=MONTH($A$41)), Ventas!$E$2:$E$10000)/AD$22</f>
        <v>0</v>
      </c>
      <c r="AG54" s="25">
        <f t="shared" si="10"/>
        <v>0</v>
      </c>
      <c r="AH54" s="27">
        <f t="shared" si="11"/>
        <v>0</v>
      </c>
      <c r="AI54" s="28">
        <f>SUMPRODUCT((HOUR(Ventas!$A$2:$A$10000)=$B54)*(WEEKDAY(Ventas!$A$2:$A$10000)=WEEKDAY(AI$1))*(YEAR(Ventas!$A$2:$A$10000)=YEAR($A$41))*(MONTH(Ventas!$A$2:$A$10000)=MONTH($A$41)))/AI$22</f>
        <v>0</v>
      </c>
      <c r="AJ54" s="26">
        <f>SUMPRODUCT((HOUR(Ventas!$A$2:$A$10000)=$B54)*(WEEKDAY(Ventas!$A$2:$A$10000)=WEEKDAY(AI$1))*(YEAR(Ventas!$A$2:$A$10000)=YEAR($A$41))*(MONTH(Ventas!$A$2:$A$10000)=MONTH($A$41)), Ventas!$F$2:$F$10000)/AI$22</f>
        <v>0</v>
      </c>
      <c r="AK54" s="25">
        <f>SUMPRODUCT((HOUR(Ventas!$A$2:$A$10000)=$B54)*(WEEKDAY(Ventas!$A$2:$A$10000)=WEEKDAY(AI$1))*(YEAR(Ventas!$A$2:$A$10000)=YEAR($A$41))*(MONTH(Ventas!$A$2:$A$10000)=MONTH($A$41)), Ventas!$E$2:$E$10000)/AI$22</f>
        <v>0</v>
      </c>
      <c r="AL54" s="25">
        <f t="shared" si="12"/>
        <v>0</v>
      </c>
      <c r="AM54" s="27">
        <f t="shared" si="13"/>
        <v>0</v>
      </c>
      <c r="AN54" s="28">
        <f>SUMPRODUCT((HOUR(Ventas!$A$2:$A$10000)=$B54)*(WEEKDAY(Ventas!$A$2:$A$10000)=WEEKDAY(AN$1))*(YEAR(Ventas!$A$2:$A$10000)=YEAR($A$41))*(MONTH(Ventas!$A$2:$A$10000)=MONTH($A$41)))/AN$22</f>
        <v>0</v>
      </c>
      <c r="AO54" s="26">
        <f>SUMPRODUCT((HOUR(Ventas!$A$2:$A$10000)=$B54)*(WEEKDAY(Ventas!$A$2:$A$10000)=WEEKDAY(AN$1))*(YEAR(Ventas!$A$2:$A$10000)=YEAR($A$41))*(MONTH(Ventas!$A$2:$A$10000)=MONTH($A$41)), Ventas!$F$2:$F$10000)/AN$22</f>
        <v>0</v>
      </c>
      <c r="AP54" s="25">
        <f>SUMPRODUCT((HOUR(Ventas!$A$2:$A$10000)=$B54)*(WEEKDAY(Ventas!$A$2:$A$10000)=WEEKDAY(AN$1))*(YEAR(Ventas!$A$2:$A$10000)=YEAR($A$41))*(MONTH(Ventas!$A$2:$A$10000)=MONTH($A$41)), Ventas!$E$2:$E$10000)/AN$22</f>
        <v>0</v>
      </c>
      <c r="AQ54" s="25">
        <f t="shared" si="14"/>
        <v>0</v>
      </c>
      <c r="AR54" s="27">
        <f t="shared" si="15"/>
        <v>0</v>
      </c>
    </row>
    <row r="55" spans="1:44" x14ac:dyDescent="0.2">
      <c r="A55" s="22" t="s">
        <v>98</v>
      </c>
      <c r="B55" s="23">
        <v>21</v>
      </c>
      <c r="C55" s="24">
        <f>SUMPRODUCT((HOUR(Ventas!$A$2:$A$10000)=$B55)*(YEAR(Ventas!$A$2:$A$10000)=YEAR($A$41))*(MONTH(Ventas!$A$2:$A$10000)=MONTH($A$41)))</f>
        <v>0</v>
      </c>
      <c r="D55" s="25">
        <f>SUMPRODUCT((HOUR(Ventas!$A$2:$A$10000)=$B55)*(YEAR(Ventas!$A$2:$A$10000)=YEAR($A$41))*(MONTH(Ventas!$A$2:$A$10000)=MONTH($A$41)))/$F$22</f>
        <v>0</v>
      </c>
      <c r="E55" s="26">
        <f>SUMPRODUCT((HOUR(Ventas!$A$2:$A$10000)=$B55)*(YEAR(Ventas!$A$2:$A$10000)=YEAR($A$41))*(MONTH(Ventas!$A$2:$A$10000)=MONTH($A$41)), Ventas!$F$2:$F$10000)</f>
        <v>0</v>
      </c>
      <c r="F55" s="26">
        <f>SUMPRODUCT((HOUR(Ventas!$A$2:$A$10000)=$B55)*(YEAR(Ventas!$A$2:$A$10000)=YEAR($A$41))*(MONTH(Ventas!$A$2:$A$10000)=MONTH($A$41)), Ventas!$F$2:$F$10000)/$F$22</f>
        <v>0</v>
      </c>
      <c r="G55" s="24">
        <f>SUMPRODUCT((HOUR(Ventas!$A$2:$A$10000)=$B55)*(YEAR(Ventas!$A$2:$A$10000)=YEAR($A$41))*(MONTH(Ventas!$A$2:$A$10000)=MONTH($A$41)), Ventas!$E$2:$E$10000)</f>
        <v>0</v>
      </c>
      <c r="H55" s="25">
        <f t="shared" si="0"/>
        <v>0</v>
      </c>
      <c r="I55" s="27">
        <f t="shared" si="1"/>
        <v>0</v>
      </c>
      <c r="J55" s="28">
        <f>SUMPRODUCT((HOUR(Ventas!$A$2:$A$10000)=$B55)*(WEEKDAY(Ventas!$A$2:$A$10000)=WEEKDAY(J$1))*(YEAR(Ventas!$A$2:$A$10000)=YEAR($A$41))*(MONTH(Ventas!$A$2:$A$10000)=MONTH($A$41)))/J$22</f>
        <v>0</v>
      </c>
      <c r="K55" s="26">
        <f>SUMPRODUCT((HOUR(Ventas!$A$2:$A$10000)=$B55)*(WEEKDAY(Ventas!$A$2:$A$10000)=WEEKDAY(J$1))*(YEAR(Ventas!$A$2:$A$10000)=YEAR($A$41))*(MONTH(Ventas!$A$2:$A$10000)=MONTH($A$41)), Ventas!$F$2:$F$10000)/J$22</f>
        <v>0</v>
      </c>
      <c r="L55" s="25">
        <f>SUMPRODUCT((HOUR(Ventas!$A$2:$A$10000)=$B55)*(WEEKDAY(Ventas!$A$2:$A$10000)=WEEKDAY(J$1))*(YEAR(Ventas!$A$2:$A$10000)=YEAR($A$41))*(MONTH(Ventas!$A$2:$A$10000)=MONTH($A$41)), Ventas!$E$2:$E$10000)/J$22</f>
        <v>0</v>
      </c>
      <c r="M55" s="25">
        <f t="shared" si="2"/>
        <v>0</v>
      </c>
      <c r="N55" s="27">
        <f t="shared" si="3"/>
        <v>0</v>
      </c>
      <c r="O55" s="28">
        <f>SUMPRODUCT((HOUR(Ventas!$A$2:$A$10000)=$B55)*(WEEKDAY(Ventas!$A$2:$A$10000)=WEEKDAY(O$1))*(YEAR(Ventas!$A$2:$A$10000)=YEAR($A$41))*(MONTH(Ventas!$A$2:$A$10000)=MONTH($A$41)))/O$22</f>
        <v>0</v>
      </c>
      <c r="P55" s="26">
        <f>SUMPRODUCT((HOUR(Ventas!$A$2:$A$10000)=$B55)*(WEEKDAY(Ventas!$A$2:$A$10000)=WEEKDAY(O$1))*(YEAR(Ventas!$A$2:$A$10000)=YEAR($A$41))*(MONTH(Ventas!$A$2:$A$10000)=MONTH($A$41)), Ventas!$F$2:$F$10000)/O$22</f>
        <v>0</v>
      </c>
      <c r="Q55" s="25">
        <f>SUMPRODUCT((HOUR(Ventas!$A$2:$A$10000)=$B55)*(WEEKDAY(Ventas!$A$2:$A$10000)=WEEKDAY(O$1))*(YEAR(Ventas!$A$2:$A$10000)=YEAR($A$41))*(MONTH(Ventas!$A$2:$A$10000)=MONTH($A$41)), Ventas!$E$2:$E$10000)/O$22</f>
        <v>0</v>
      </c>
      <c r="R55" s="25">
        <f t="shared" si="4"/>
        <v>0</v>
      </c>
      <c r="S55" s="27">
        <f t="shared" si="5"/>
        <v>0</v>
      </c>
      <c r="T55" s="28">
        <f>SUMPRODUCT((HOUR(Ventas!$A$2:$A$10000)=$B55)*(WEEKDAY(Ventas!$A$2:$A$10000)=WEEKDAY(T$1))*(YEAR(Ventas!$A$2:$A$10000)=YEAR($A$41))*(MONTH(Ventas!$A$2:$A$10000)=MONTH($A$41)))/T$22</f>
        <v>0</v>
      </c>
      <c r="U55" s="26">
        <f>SUMPRODUCT((HOUR(Ventas!$A$2:$A$10000)=$B55)*(WEEKDAY(Ventas!$A$2:$A$10000)=WEEKDAY(T$1))*(YEAR(Ventas!$A$2:$A$10000)=YEAR($A$41))*(MONTH(Ventas!$A$2:$A$10000)=MONTH($A$41)), Ventas!$F$2:$F$10000)/T$22</f>
        <v>0</v>
      </c>
      <c r="V55" s="25">
        <f>SUMPRODUCT((HOUR(Ventas!$A$2:$A$10000)=$B55)*(WEEKDAY(Ventas!$A$2:$A$10000)=WEEKDAY(T$1))*(YEAR(Ventas!$A$2:$A$10000)=YEAR($A$41))*(MONTH(Ventas!$A$2:$A$10000)=MONTH($A$41)), Ventas!$E$2:$E$10000)/T$22</f>
        <v>0</v>
      </c>
      <c r="W55" s="25">
        <f t="shared" si="6"/>
        <v>0</v>
      </c>
      <c r="X55" s="27">
        <f t="shared" si="7"/>
        <v>0</v>
      </c>
      <c r="Y55" s="28">
        <f>SUMPRODUCT((HOUR(Ventas!$A$2:$A$10000)=$B55)*(WEEKDAY(Ventas!$A$2:$A$10000)=WEEKDAY(Y$1))*(YEAR(Ventas!$A$2:$A$10000)=YEAR($A$41))*(MONTH(Ventas!$A$2:$A$10000)=MONTH($A$41)))/Y$22</f>
        <v>0</v>
      </c>
      <c r="Z55" s="26">
        <f>SUMPRODUCT((HOUR(Ventas!$A$2:$A$10000)=$B55)*(WEEKDAY(Ventas!$A$2:$A$10000)=WEEKDAY(Y$1))*(YEAR(Ventas!$A$2:$A$10000)=YEAR($A$41))*(MONTH(Ventas!$A$2:$A$10000)=MONTH($A$41)), Ventas!$F$2:$F$10000)/Y$22</f>
        <v>0</v>
      </c>
      <c r="AA55" s="25">
        <f>SUMPRODUCT((HOUR(Ventas!$A$2:$A$10000)=$B55)*(WEEKDAY(Ventas!$A$2:$A$10000)=WEEKDAY(Y$1))*(YEAR(Ventas!$A$2:$A$10000)=YEAR($A$41))*(MONTH(Ventas!$A$2:$A$10000)=MONTH($A$41)), Ventas!$E$2:$E$10000)/Y$22</f>
        <v>0</v>
      </c>
      <c r="AB55" s="25">
        <f t="shared" si="8"/>
        <v>0</v>
      </c>
      <c r="AC55" s="27">
        <f t="shared" si="9"/>
        <v>0</v>
      </c>
      <c r="AD55" s="28">
        <f>SUMPRODUCT((HOUR(Ventas!$A$2:$A$10000)=$B55)*(WEEKDAY(Ventas!$A$2:$A$10000)=WEEKDAY(AD$1))*(YEAR(Ventas!$A$2:$A$10000)=YEAR($A$41))*(MONTH(Ventas!$A$2:$A$10000)=MONTH($A$41)))/AD$22</f>
        <v>0</v>
      </c>
      <c r="AE55" s="26">
        <f>SUMPRODUCT((HOUR(Ventas!$A$2:$A$10000)=$B55)*(WEEKDAY(Ventas!$A$2:$A$10000)=WEEKDAY(AD$1))*(YEAR(Ventas!$A$2:$A$10000)=YEAR($A$41))*(MONTH(Ventas!$A$2:$A$10000)=MONTH($A$41)), Ventas!$F$2:$F$10000)/AD$22</f>
        <v>0</v>
      </c>
      <c r="AF55" s="25">
        <f>SUMPRODUCT((HOUR(Ventas!$A$2:$A$10000)=$B55)*(WEEKDAY(Ventas!$A$2:$A$10000)=WEEKDAY(AD$1))*(YEAR(Ventas!$A$2:$A$10000)=YEAR($A$41))*(MONTH(Ventas!$A$2:$A$10000)=MONTH($A$41)), Ventas!$E$2:$E$10000)/AD$22</f>
        <v>0</v>
      </c>
      <c r="AG55" s="25">
        <f t="shared" si="10"/>
        <v>0</v>
      </c>
      <c r="AH55" s="27">
        <f t="shared" si="11"/>
        <v>0</v>
      </c>
      <c r="AI55" s="28">
        <f>SUMPRODUCT((HOUR(Ventas!$A$2:$A$10000)=$B55)*(WEEKDAY(Ventas!$A$2:$A$10000)=WEEKDAY(AI$1))*(YEAR(Ventas!$A$2:$A$10000)=YEAR($A$41))*(MONTH(Ventas!$A$2:$A$10000)=MONTH($A$41)))/AI$22</f>
        <v>0</v>
      </c>
      <c r="AJ55" s="26">
        <f>SUMPRODUCT((HOUR(Ventas!$A$2:$A$10000)=$B55)*(WEEKDAY(Ventas!$A$2:$A$10000)=WEEKDAY(AI$1))*(YEAR(Ventas!$A$2:$A$10000)=YEAR($A$41))*(MONTH(Ventas!$A$2:$A$10000)=MONTH($A$41)), Ventas!$F$2:$F$10000)/AI$22</f>
        <v>0</v>
      </c>
      <c r="AK55" s="25">
        <f>SUMPRODUCT((HOUR(Ventas!$A$2:$A$10000)=$B55)*(WEEKDAY(Ventas!$A$2:$A$10000)=WEEKDAY(AI$1))*(YEAR(Ventas!$A$2:$A$10000)=YEAR($A$41))*(MONTH(Ventas!$A$2:$A$10000)=MONTH($A$41)), Ventas!$E$2:$E$10000)/AI$22</f>
        <v>0</v>
      </c>
      <c r="AL55" s="25">
        <f t="shared" si="12"/>
        <v>0</v>
      </c>
      <c r="AM55" s="27">
        <f t="shared" si="13"/>
        <v>0</v>
      </c>
      <c r="AN55" s="28">
        <f>SUMPRODUCT((HOUR(Ventas!$A$2:$A$10000)=$B55)*(WEEKDAY(Ventas!$A$2:$A$10000)=WEEKDAY(AN$1))*(YEAR(Ventas!$A$2:$A$10000)=YEAR($A$41))*(MONTH(Ventas!$A$2:$A$10000)=MONTH($A$41)))/AN$22</f>
        <v>0</v>
      </c>
      <c r="AO55" s="26">
        <f>SUMPRODUCT((HOUR(Ventas!$A$2:$A$10000)=$B55)*(WEEKDAY(Ventas!$A$2:$A$10000)=WEEKDAY(AN$1))*(YEAR(Ventas!$A$2:$A$10000)=YEAR($A$41))*(MONTH(Ventas!$A$2:$A$10000)=MONTH($A$41)), Ventas!$F$2:$F$10000)/AN$22</f>
        <v>0</v>
      </c>
      <c r="AP55" s="25">
        <f>SUMPRODUCT((HOUR(Ventas!$A$2:$A$10000)=$B55)*(WEEKDAY(Ventas!$A$2:$A$10000)=WEEKDAY(AN$1))*(YEAR(Ventas!$A$2:$A$10000)=YEAR($A$41))*(MONTH(Ventas!$A$2:$A$10000)=MONTH($A$41)), Ventas!$E$2:$E$10000)/AN$22</f>
        <v>0</v>
      </c>
      <c r="AQ55" s="25">
        <f t="shared" si="14"/>
        <v>0</v>
      </c>
      <c r="AR55" s="27">
        <f t="shared" si="15"/>
        <v>0</v>
      </c>
    </row>
    <row r="56" spans="1:44" x14ac:dyDescent="0.2">
      <c r="A56" s="22" t="s">
        <v>99</v>
      </c>
      <c r="B56" s="23">
        <v>22</v>
      </c>
      <c r="C56" s="24">
        <f>SUMPRODUCT((HOUR(Ventas!$A$2:$A$10000)=$B56)*(YEAR(Ventas!$A$2:$A$10000)=YEAR($A$41))*(MONTH(Ventas!$A$2:$A$10000)=MONTH($A$41)))</f>
        <v>0</v>
      </c>
      <c r="D56" s="25">
        <f>SUMPRODUCT((HOUR(Ventas!$A$2:$A$10000)=$B56)*(YEAR(Ventas!$A$2:$A$10000)=YEAR($A$41))*(MONTH(Ventas!$A$2:$A$10000)=MONTH($A$41)))/$F$22</f>
        <v>0</v>
      </c>
      <c r="E56" s="26">
        <f>SUMPRODUCT((HOUR(Ventas!$A$2:$A$10000)=$B56)*(YEAR(Ventas!$A$2:$A$10000)=YEAR($A$41))*(MONTH(Ventas!$A$2:$A$10000)=MONTH($A$41)), Ventas!$F$2:$F$10000)</f>
        <v>0</v>
      </c>
      <c r="F56" s="26">
        <f>SUMPRODUCT((HOUR(Ventas!$A$2:$A$10000)=$B56)*(YEAR(Ventas!$A$2:$A$10000)=YEAR($A$41))*(MONTH(Ventas!$A$2:$A$10000)=MONTH($A$41)), Ventas!$F$2:$F$10000)/$F$22</f>
        <v>0</v>
      </c>
      <c r="G56" s="24">
        <f>SUMPRODUCT((HOUR(Ventas!$A$2:$A$10000)=$B56)*(YEAR(Ventas!$A$2:$A$10000)=YEAR($A$41))*(MONTH(Ventas!$A$2:$A$10000)=MONTH($A$41)), Ventas!$E$2:$E$10000)</f>
        <v>0</v>
      </c>
      <c r="H56" s="25">
        <f t="shared" si="0"/>
        <v>0</v>
      </c>
      <c r="I56" s="27">
        <f t="shared" si="1"/>
        <v>0</v>
      </c>
      <c r="J56" s="28">
        <f>SUMPRODUCT((HOUR(Ventas!$A$2:$A$10000)=$B56)*(WEEKDAY(Ventas!$A$2:$A$10000)=WEEKDAY(J$1))*(YEAR(Ventas!$A$2:$A$10000)=YEAR($A$41))*(MONTH(Ventas!$A$2:$A$10000)=MONTH($A$41)))/J$22</f>
        <v>0</v>
      </c>
      <c r="K56" s="26">
        <f>SUMPRODUCT((HOUR(Ventas!$A$2:$A$10000)=$B56)*(WEEKDAY(Ventas!$A$2:$A$10000)=WEEKDAY(J$1))*(YEAR(Ventas!$A$2:$A$10000)=YEAR($A$41))*(MONTH(Ventas!$A$2:$A$10000)=MONTH($A$41)), Ventas!$F$2:$F$10000)/J$22</f>
        <v>0</v>
      </c>
      <c r="L56" s="25">
        <f>SUMPRODUCT((HOUR(Ventas!$A$2:$A$10000)=$B56)*(WEEKDAY(Ventas!$A$2:$A$10000)=WEEKDAY(J$1))*(YEAR(Ventas!$A$2:$A$10000)=YEAR($A$41))*(MONTH(Ventas!$A$2:$A$10000)=MONTH($A$41)), Ventas!$E$2:$E$10000)/J$22</f>
        <v>0</v>
      </c>
      <c r="M56" s="25">
        <f t="shared" si="2"/>
        <v>0</v>
      </c>
      <c r="N56" s="27">
        <f t="shared" si="3"/>
        <v>0</v>
      </c>
      <c r="O56" s="28">
        <f>SUMPRODUCT((HOUR(Ventas!$A$2:$A$10000)=$B56)*(WEEKDAY(Ventas!$A$2:$A$10000)=WEEKDAY(O$1))*(YEAR(Ventas!$A$2:$A$10000)=YEAR($A$41))*(MONTH(Ventas!$A$2:$A$10000)=MONTH($A$41)))/O$22</f>
        <v>0</v>
      </c>
      <c r="P56" s="26">
        <f>SUMPRODUCT((HOUR(Ventas!$A$2:$A$10000)=$B56)*(WEEKDAY(Ventas!$A$2:$A$10000)=WEEKDAY(O$1))*(YEAR(Ventas!$A$2:$A$10000)=YEAR($A$41))*(MONTH(Ventas!$A$2:$A$10000)=MONTH($A$41)), Ventas!$F$2:$F$10000)/O$22</f>
        <v>0</v>
      </c>
      <c r="Q56" s="25">
        <f>SUMPRODUCT((HOUR(Ventas!$A$2:$A$10000)=$B56)*(WEEKDAY(Ventas!$A$2:$A$10000)=WEEKDAY(O$1))*(YEAR(Ventas!$A$2:$A$10000)=YEAR($A$41))*(MONTH(Ventas!$A$2:$A$10000)=MONTH($A$41)), Ventas!$E$2:$E$10000)/O$22</f>
        <v>0</v>
      </c>
      <c r="R56" s="25">
        <f t="shared" si="4"/>
        <v>0</v>
      </c>
      <c r="S56" s="27">
        <f t="shared" si="5"/>
        <v>0</v>
      </c>
      <c r="T56" s="28">
        <f>SUMPRODUCT((HOUR(Ventas!$A$2:$A$10000)=$B56)*(WEEKDAY(Ventas!$A$2:$A$10000)=WEEKDAY(T$1))*(YEAR(Ventas!$A$2:$A$10000)=YEAR($A$41))*(MONTH(Ventas!$A$2:$A$10000)=MONTH($A$41)))/T$22</f>
        <v>0</v>
      </c>
      <c r="U56" s="26">
        <f>SUMPRODUCT((HOUR(Ventas!$A$2:$A$10000)=$B56)*(WEEKDAY(Ventas!$A$2:$A$10000)=WEEKDAY(T$1))*(YEAR(Ventas!$A$2:$A$10000)=YEAR($A$41))*(MONTH(Ventas!$A$2:$A$10000)=MONTH($A$41)), Ventas!$F$2:$F$10000)/T$22</f>
        <v>0</v>
      </c>
      <c r="V56" s="25">
        <f>SUMPRODUCT((HOUR(Ventas!$A$2:$A$10000)=$B56)*(WEEKDAY(Ventas!$A$2:$A$10000)=WEEKDAY(T$1))*(YEAR(Ventas!$A$2:$A$10000)=YEAR($A$41))*(MONTH(Ventas!$A$2:$A$10000)=MONTH($A$41)), Ventas!$E$2:$E$10000)/T$22</f>
        <v>0</v>
      </c>
      <c r="W56" s="25">
        <f t="shared" si="6"/>
        <v>0</v>
      </c>
      <c r="X56" s="27">
        <f t="shared" si="7"/>
        <v>0</v>
      </c>
      <c r="Y56" s="28">
        <f>SUMPRODUCT((HOUR(Ventas!$A$2:$A$10000)=$B56)*(WEEKDAY(Ventas!$A$2:$A$10000)=WEEKDAY(Y$1))*(YEAR(Ventas!$A$2:$A$10000)=YEAR($A$41))*(MONTH(Ventas!$A$2:$A$10000)=MONTH($A$41)))/Y$22</f>
        <v>0</v>
      </c>
      <c r="Z56" s="26">
        <f>SUMPRODUCT((HOUR(Ventas!$A$2:$A$10000)=$B56)*(WEEKDAY(Ventas!$A$2:$A$10000)=WEEKDAY(Y$1))*(YEAR(Ventas!$A$2:$A$10000)=YEAR($A$41))*(MONTH(Ventas!$A$2:$A$10000)=MONTH($A$41)), Ventas!$F$2:$F$10000)/Y$22</f>
        <v>0</v>
      </c>
      <c r="AA56" s="25">
        <f>SUMPRODUCT((HOUR(Ventas!$A$2:$A$10000)=$B56)*(WEEKDAY(Ventas!$A$2:$A$10000)=WEEKDAY(Y$1))*(YEAR(Ventas!$A$2:$A$10000)=YEAR($A$41))*(MONTH(Ventas!$A$2:$A$10000)=MONTH($A$41)), Ventas!$E$2:$E$10000)/Y$22</f>
        <v>0</v>
      </c>
      <c r="AB56" s="25">
        <f t="shared" si="8"/>
        <v>0</v>
      </c>
      <c r="AC56" s="27">
        <f t="shared" si="9"/>
        <v>0</v>
      </c>
      <c r="AD56" s="28">
        <f>SUMPRODUCT((HOUR(Ventas!$A$2:$A$10000)=$B56)*(WEEKDAY(Ventas!$A$2:$A$10000)=WEEKDAY(AD$1))*(YEAR(Ventas!$A$2:$A$10000)=YEAR($A$41))*(MONTH(Ventas!$A$2:$A$10000)=MONTH($A$41)))/AD$22</f>
        <v>0</v>
      </c>
      <c r="AE56" s="26">
        <f>SUMPRODUCT((HOUR(Ventas!$A$2:$A$10000)=$B56)*(WEEKDAY(Ventas!$A$2:$A$10000)=WEEKDAY(AD$1))*(YEAR(Ventas!$A$2:$A$10000)=YEAR($A$41))*(MONTH(Ventas!$A$2:$A$10000)=MONTH($A$41)), Ventas!$F$2:$F$10000)/AD$22</f>
        <v>0</v>
      </c>
      <c r="AF56" s="25">
        <f>SUMPRODUCT((HOUR(Ventas!$A$2:$A$10000)=$B56)*(WEEKDAY(Ventas!$A$2:$A$10000)=WEEKDAY(AD$1))*(YEAR(Ventas!$A$2:$A$10000)=YEAR($A$41))*(MONTH(Ventas!$A$2:$A$10000)=MONTH($A$41)), Ventas!$E$2:$E$10000)/AD$22</f>
        <v>0</v>
      </c>
      <c r="AG56" s="25">
        <f t="shared" si="10"/>
        <v>0</v>
      </c>
      <c r="AH56" s="27">
        <f t="shared" si="11"/>
        <v>0</v>
      </c>
      <c r="AI56" s="28">
        <f>SUMPRODUCT((HOUR(Ventas!$A$2:$A$10000)=$B56)*(WEEKDAY(Ventas!$A$2:$A$10000)=WEEKDAY(AI$1))*(YEAR(Ventas!$A$2:$A$10000)=YEAR($A$41))*(MONTH(Ventas!$A$2:$A$10000)=MONTH($A$41)))/AI$22</f>
        <v>0</v>
      </c>
      <c r="AJ56" s="26">
        <f>SUMPRODUCT((HOUR(Ventas!$A$2:$A$10000)=$B56)*(WEEKDAY(Ventas!$A$2:$A$10000)=WEEKDAY(AI$1))*(YEAR(Ventas!$A$2:$A$10000)=YEAR($A$41))*(MONTH(Ventas!$A$2:$A$10000)=MONTH($A$41)), Ventas!$F$2:$F$10000)/AI$22</f>
        <v>0</v>
      </c>
      <c r="AK56" s="25">
        <f>SUMPRODUCT((HOUR(Ventas!$A$2:$A$10000)=$B56)*(WEEKDAY(Ventas!$A$2:$A$10000)=WEEKDAY(AI$1))*(YEAR(Ventas!$A$2:$A$10000)=YEAR($A$41))*(MONTH(Ventas!$A$2:$A$10000)=MONTH($A$41)), Ventas!$E$2:$E$10000)/AI$22</f>
        <v>0</v>
      </c>
      <c r="AL56" s="25">
        <f t="shared" si="12"/>
        <v>0</v>
      </c>
      <c r="AM56" s="27">
        <f t="shared" si="13"/>
        <v>0</v>
      </c>
      <c r="AN56" s="28">
        <f>SUMPRODUCT((HOUR(Ventas!$A$2:$A$10000)=$B56)*(WEEKDAY(Ventas!$A$2:$A$10000)=WEEKDAY(AN$1))*(YEAR(Ventas!$A$2:$A$10000)=YEAR($A$41))*(MONTH(Ventas!$A$2:$A$10000)=MONTH($A$41)))/AN$22</f>
        <v>0</v>
      </c>
      <c r="AO56" s="26">
        <f>SUMPRODUCT((HOUR(Ventas!$A$2:$A$10000)=$B56)*(WEEKDAY(Ventas!$A$2:$A$10000)=WEEKDAY(AN$1))*(YEAR(Ventas!$A$2:$A$10000)=YEAR($A$41))*(MONTH(Ventas!$A$2:$A$10000)=MONTH($A$41)), Ventas!$F$2:$F$10000)/AN$22</f>
        <v>0</v>
      </c>
      <c r="AP56" s="25">
        <f>SUMPRODUCT((HOUR(Ventas!$A$2:$A$10000)=$B56)*(WEEKDAY(Ventas!$A$2:$A$10000)=WEEKDAY(AN$1))*(YEAR(Ventas!$A$2:$A$10000)=YEAR($A$41))*(MONTH(Ventas!$A$2:$A$10000)=MONTH($A$41)), Ventas!$E$2:$E$10000)/AN$22</f>
        <v>0</v>
      </c>
      <c r="AQ56" s="25">
        <f t="shared" si="14"/>
        <v>0</v>
      </c>
      <c r="AR56" s="27">
        <f t="shared" si="15"/>
        <v>0</v>
      </c>
    </row>
    <row r="57" spans="1:44" x14ac:dyDescent="0.2">
      <c r="A57" s="22" t="s">
        <v>100</v>
      </c>
      <c r="B57" s="37">
        <v>23</v>
      </c>
      <c r="C57" s="24">
        <f>SUMPRODUCT((HOUR(Ventas!$A$2:$A$10000)=$B57)*(YEAR(Ventas!$A$2:$A$10000)=YEAR($A$41))*(MONTH(Ventas!$A$2:$A$10000)=MONTH($A$41)))</f>
        <v>0</v>
      </c>
      <c r="D57" s="25">
        <f>SUMPRODUCT((HOUR(Ventas!$A$2:$A$10000)=$B57)*(YEAR(Ventas!$A$2:$A$10000)=YEAR($A$41))*(MONTH(Ventas!$A$2:$A$10000)=MONTH($A$41)))/$F$22</f>
        <v>0</v>
      </c>
      <c r="E57" s="26">
        <f>SUMPRODUCT((HOUR(Ventas!$A$2:$A$10000)=$B57)*(YEAR(Ventas!$A$2:$A$10000)=YEAR($A$41))*(MONTH(Ventas!$A$2:$A$10000)=MONTH($A$41)), Ventas!$F$2:$F$10000)</f>
        <v>0</v>
      </c>
      <c r="F57" s="26">
        <f>SUMPRODUCT((HOUR(Ventas!$A$2:$A$10000)=$B57)*(YEAR(Ventas!$A$2:$A$10000)=YEAR($A$41))*(MONTH(Ventas!$A$2:$A$10000)=MONTH($A$41)), Ventas!$F$2:$F$10000)/$F$22</f>
        <v>0</v>
      </c>
      <c r="G57" s="24">
        <f>SUMPRODUCT((HOUR(Ventas!$A$2:$A$10000)=$B57)*(YEAR(Ventas!$A$2:$A$10000)=YEAR($A$41))*(MONTH(Ventas!$A$2:$A$10000)=MONTH($A$41)), Ventas!$E$2:$E$10000)</f>
        <v>0</v>
      </c>
      <c r="H57" s="25">
        <f t="shared" si="0"/>
        <v>0</v>
      </c>
      <c r="I57" s="27">
        <f t="shared" si="1"/>
        <v>0</v>
      </c>
      <c r="J57" s="25">
        <f>SUMPRODUCT((HOUR(Ventas!$A$2:$A$10000)=$B57)*(WEEKDAY(Ventas!$A$2:$A$10000)=WEEKDAY(J$1))*(YEAR(Ventas!$A$2:$A$10000)=YEAR($A$41))*(MONTH(Ventas!$A$2:$A$10000)=MONTH($A$41)))/J$22</f>
        <v>0</v>
      </c>
      <c r="K57" s="26">
        <f>SUMPRODUCT((HOUR(Ventas!$A$2:$A$10000)=$B57)*(WEEKDAY(Ventas!$A$2:$A$10000)=WEEKDAY(J$1))*(YEAR(Ventas!$A$2:$A$10000)=YEAR($A$41))*(MONTH(Ventas!$A$2:$A$10000)=MONTH($A$41)), Ventas!$F$2:$F$10000)/J$22</f>
        <v>0</v>
      </c>
      <c r="L57" s="25">
        <f>SUMPRODUCT((HOUR(Ventas!$A$2:$A$10000)=$B57)*(WEEKDAY(Ventas!$A$2:$A$10000)=WEEKDAY(J$1))*(YEAR(Ventas!$A$2:$A$10000)=YEAR($A$41))*(MONTH(Ventas!$A$2:$A$10000)=MONTH($A$41)), Ventas!$E$2:$E$10000)/J$22</f>
        <v>0</v>
      </c>
      <c r="M57" s="25">
        <f t="shared" si="2"/>
        <v>0</v>
      </c>
      <c r="N57" s="27">
        <f t="shared" si="3"/>
        <v>0</v>
      </c>
      <c r="O57" s="25">
        <f>SUMPRODUCT((HOUR(Ventas!$A$2:$A$10000)=$B57)*(WEEKDAY(Ventas!$A$2:$A$10000)=WEEKDAY(O$1))*(YEAR(Ventas!$A$2:$A$10000)=YEAR($A$41))*(MONTH(Ventas!$A$2:$A$10000)=MONTH($A$41)))/O$22</f>
        <v>0</v>
      </c>
      <c r="P57" s="26">
        <f>SUMPRODUCT((HOUR(Ventas!$A$2:$A$10000)=$B57)*(WEEKDAY(Ventas!$A$2:$A$10000)=WEEKDAY(O$1))*(YEAR(Ventas!$A$2:$A$10000)=YEAR($A$41))*(MONTH(Ventas!$A$2:$A$10000)=MONTH($A$41)), Ventas!$F$2:$F$10000)/O$22</f>
        <v>0</v>
      </c>
      <c r="Q57" s="25">
        <f>SUMPRODUCT((HOUR(Ventas!$A$2:$A$10000)=$B57)*(WEEKDAY(Ventas!$A$2:$A$10000)=WEEKDAY(O$1))*(YEAR(Ventas!$A$2:$A$10000)=YEAR($A$41))*(MONTH(Ventas!$A$2:$A$10000)=MONTH($A$41)), Ventas!$E$2:$E$10000)/O$22</f>
        <v>0</v>
      </c>
      <c r="R57" s="25">
        <f t="shared" si="4"/>
        <v>0</v>
      </c>
      <c r="S57" s="27">
        <f t="shared" si="5"/>
        <v>0</v>
      </c>
      <c r="T57" s="25">
        <f>SUMPRODUCT((HOUR(Ventas!$A$2:$A$10000)=$B57)*(WEEKDAY(Ventas!$A$2:$A$10000)=WEEKDAY(T$1))*(YEAR(Ventas!$A$2:$A$10000)=YEAR($A$41))*(MONTH(Ventas!$A$2:$A$10000)=MONTH($A$41)))/T$22</f>
        <v>0</v>
      </c>
      <c r="U57" s="26">
        <f>SUMPRODUCT((HOUR(Ventas!$A$2:$A$10000)=$B57)*(WEEKDAY(Ventas!$A$2:$A$10000)=WEEKDAY(T$1))*(YEAR(Ventas!$A$2:$A$10000)=YEAR($A$41))*(MONTH(Ventas!$A$2:$A$10000)=MONTH($A$41)), Ventas!$F$2:$F$10000)/T$22</f>
        <v>0</v>
      </c>
      <c r="V57" s="25">
        <f>SUMPRODUCT((HOUR(Ventas!$A$2:$A$10000)=$B57)*(WEEKDAY(Ventas!$A$2:$A$10000)=WEEKDAY(T$1))*(YEAR(Ventas!$A$2:$A$10000)=YEAR($A$41))*(MONTH(Ventas!$A$2:$A$10000)=MONTH($A$41)), Ventas!$E$2:$E$10000)/T$22</f>
        <v>0</v>
      </c>
      <c r="W57" s="25">
        <f t="shared" si="6"/>
        <v>0</v>
      </c>
      <c r="X57" s="27">
        <f t="shared" si="7"/>
        <v>0</v>
      </c>
      <c r="Y57" s="25">
        <f>SUMPRODUCT((HOUR(Ventas!$A$2:$A$10000)=$B57)*(WEEKDAY(Ventas!$A$2:$A$10000)=WEEKDAY(Y$1))*(YEAR(Ventas!$A$2:$A$10000)=YEAR($A$41))*(MONTH(Ventas!$A$2:$A$10000)=MONTH($A$41)))/Y$22</f>
        <v>0</v>
      </c>
      <c r="Z57" s="26">
        <f>SUMPRODUCT((HOUR(Ventas!$A$2:$A$10000)=$B57)*(WEEKDAY(Ventas!$A$2:$A$10000)=WEEKDAY(Y$1))*(YEAR(Ventas!$A$2:$A$10000)=YEAR($A$41))*(MONTH(Ventas!$A$2:$A$10000)=MONTH($A$41)), Ventas!$F$2:$F$10000)/Y$22</f>
        <v>0</v>
      </c>
      <c r="AA57" s="25">
        <f>SUMPRODUCT((HOUR(Ventas!$A$2:$A$10000)=$B57)*(WEEKDAY(Ventas!$A$2:$A$10000)=WEEKDAY(Y$1))*(YEAR(Ventas!$A$2:$A$10000)=YEAR($A$41))*(MONTH(Ventas!$A$2:$A$10000)=MONTH($A$41)), Ventas!$E$2:$E$10000)/Y$22</f>
        <v>0</v>
      </c>
      <c r="AB57" s="25">
        <f t="shared" si="8"/>
        <v>0</v>
      </c>
      <c r="AC57" s="27">
        <f t="shared" si="9"/>
        <v>0</v>
      </c>
      <c r="AD57" s="25">
        <f>SUMPRODUCT((HOUR(Ventas!$A$2:$A$10000)=$B57)*(WEEKDAY(Ventas!$A$2:$A$10000)=WEEKDAY(AD$1))*(YEAR(Ventas!$A$2:$A$10000)=YEAR($A$41))*(MONTH(Ventas!$A$2:$A$10000)=MONTH($A$41)))/AD$22</f>
        <v>0</v>
      </c>
      <c r="AE57" s="26">
        <f>SUMPRODUCT((HOUR(Ventas!$A$2:$A$10000)=$B57)*(WEEKDAY(Ventas!$A$2:$A$10000)=WEEKDAY(AD$1))*(YEAR(Ventas!$A$2:$A$10000)=YEAR($A$41))*(MONTH(Ventas!$A$2:$A$10000)=MONTH($A$41)), Ventas!$F$2:$F$10000)/AD$22</f>
        <v>0</v>
      </c>
      <c r="AF57" s="25">
        <f>SUMPRODUCT((HOUR(Ventas!$A$2:$A$10000)=$B57)*(WEEKDAY(Ventas!$A$2:$A$10000)=WEEKDAY(AD$1))*(YEAR(Ventas!$A$2:$A$10000)=YEAR($A$41))*(MONTH(Ventas!$A$2:$A$10000)=MONTH($A$41)), Ventas!$E$2:$E$10000)/AD$22</f>
        <v>0</v>
      </c>
      <c r="AG57" s="25">
        <f t="shared" si="10"/>
        <v>0</v>
      </c>
      <c r="AH57" s="27">
        <f t="shared" si="11"/>
        <v>0</v>
      </c>
      <c r="AI57" s="25">
        <f>SUMPRODUCT((HOUR(Ventas!$A$2:$A$10000)=$B57)*(WEEKDAY(Ventas!$A$2:$A$10000)=WEEKDAY(AI$1))*(YEAR(Ventas!$A$2:$A$10000)=YEAR($A$41))*(MONTH(Ventas!$A$2:$A$10000)=MONTH($A$41)))/AI$22</f>
        <v>0</v>
      </c>
      <c r="AJ57" s="26">
        <f>SUMPRODUCT((HOUR(Ventas!$A$2:$A$10000)=$B57)*(WEEKDAY(Ventas!$A$2:$A$10000)=WEEKDAY(AI$1))*(YEAR(Ventas!$A$2:$A$10000)=YEAR($A$41))*(MONTH(Ventas!$A$2:$A$10000)=MONTH($A$41)), Ventas!$F$2:$F$10000)/AI$22</f>
        <v>0</v>
      </c>
      <c r="AK57" s="25">
        <f>SUMPRODUCT((HOUR(Ventas!$A$2:$A$10000)=$B57)*(WEEKDAY(Ventas!$A$2:$A$10000)=WEEKDAY(AI$1))*(YEAR(Ventas!$A$2:$A$10000)=YEAR($A$41))*(MONTH(Ventas!$A$2:$A$10000)=MONTH($A$41)), Ventas!$E$2:$E$10000)/AI$22</f>
        <v>0</v>
      </c>
      <c r="AL57" s="25">
        <f t="shared" si="12"/>
        <v>0</v>
      </c>
      <c r="AM57" s="27">
        <f t="shared" si="13"/>
        <v>0</v>
      </c>
      <c r="AN57" s="25">
        <f>SUMPRODUCT((HOUR(Ventas!$A$2:$A$10000)=$B57)*(WEEKDAY(Ventas!$A$2:$A$10000)=WEEKDAY(AN$1))*(YEAR(Ventas!$A$2:$A$10000)=YEAR($A$41))*(MONTH(Ventas!$A$2:$A$10000)=MONTH($A$41)))/AN$22</f>
        <v>0</v>
      </c>
      <c r="AO57" s="26">
        <f>SUMPRODUCT((HOUR(Ventas!$A$2:$A$10000)=$B57)*(WEEKDAY(Ventas!$A$2:$A$10000)=WEEKDAY(AN$1))*(YEAR(Ventas!$A$2:$A$10000)=YEAR($A$41))*(MONTH(Ventas!$A$2:$A$10000)=MONTH($A$41)), Ventas!$F$2:$F$10000)/AN$22</f>
        <v>0</v>
      </c>
      <c r="AP57" s="25">
        <f>SUMPRODUCT((HOUR(Ventas!$A$2:$A$10000)=$B57)*(WEEKDAY(Ventas!$A$2:$A$10000)=WEEKDAY(AN$1))*(YEAR(Ventas!$A$2:$A$10000)=YEAR($A$41))*(MONTH(Ventas!$A$2:$A$10000)=MONTH($A$41)), Ventas!$E$2:$E$10000)/AN$22</f>
        <v>0</v>
      </c>
      <c r="AQ57" s="25">
        <f t="shared" si="14"/>
        <v>0</v>
      </c>
      <c r="AR57" s="27">
        <f t="shared" si="15"/>
        <v>0</v>
      </c>
    </row>
    <row r="58" spans="1:44" x14ac:dyDescent="0.2">
      <c r="A58" s="29" t="s">
        <v>101</v>
      </c>
      <c r="B58" s="40"/>
      <c r="C58" s="41">
        <f>SUM(C50:C57)</f>
        <v>0</v>
      </c>
      <c r="D58" s="42">
        <f>SUM(D50:D57)</f>
        <v>0</v>
      </c>
      <c r="E58" s="43">
        <f>SUM(E50:E57)</f>
        <v>0</v>
      </c>
      <c r="F58" s="43">
        <f>SUM(F50:F57)</f>
        <v>0</v>
      </c>
      <c r="G58" s="41">
        <f>SUM(G50:G57)</f>
        <v>0</v>
      </c>
      <c r="H58" s="32">
        <f t="shared" si="0"/>
        <v>0</v>
      </c>
      <c r="I58" s="34">
        <f t="shared" si="1"/>
        <v>0</v>
      </c>
      <c r="J58" s="35">
        <f>SUM(J50:J57)</f>
        <v>0</v>
      </c>
      <c r="K58" s="33">
        <f>SUM(K50:K57)</f>
        <v>0</v>
      </c>
      <c r="L58" s="32">
        <f>SUM(L50:L57)</f>
        <v>0</v>
      </c>
      <c r="M58" s="32">
        <f t="shared" si="2"/>
        <v>0</v>
      </c>
      <c r="N58" s="34">
        <f t="shared" si="3"/>
        <v>0</v>
      </c>
      <c r="O58" s="35">
        <f>SUM(O50:O57)</f>
        <v>0</v>
      </c>
      <c r="P58" s="33">
        <f>SUM(P50:P57)</f>
        <v>0</v>
      </c>
      <c r="Q58" s="32">
        <f>SUM(Q50:Q57)</f>
        <v>0</v>
      </c>
      <c r="R58" s="32">
        <f t="shared" si="4"/>
        <v>0</v>
      </c>
      <c r="S58" s="34">
        <f t="shared" si="5"/>
        <v>0</v>
      </c>
      <c r="T58" s="35">
        <f>SUM(T50:T57)</f>
        <v>0</v>
      </c>
      <c r="U58" s="33">
        <f>SUM(U50:U57)</f>
        <v>0</v>
      </c>
      <c r="V58" s="32">
        <f>SUM(V50:V57)</f>
        <v>0</v>
      </c>
      <c r="W58" s="32">
        <f t="shared" si="6"/>
        <v>0</v>
      </c>
      <c r="X58" s="34">
        <f t="shared" si="7"/>
        <v>0</v>
      </c>
      <c r="Y58" s="35">
        <f>SUM(Y50:Y57)</f>
        <v>0</v>
      </c>
      <c r="Z58" s="33">
        <f>SUM(Z50:Z57)</f>
        <v>0</v>
      </c>
      <c r="AA58" s="32">
        <f>SUM(AA50:AA57)</f>
        <v>0</v>
      </c>
      <c r="AB58" s="32">
        <f t="shared" si="8"/>
        <v>0</v>
      </c>
      <c r="AC58" s="34">
        <f t="shared" si="9"/>
        <v>0</v>
      </c>
      <c r="AD58" s="35">
        <f>SUM(AD50:AD57)</f>
        <v>0</v>
      </c>
      <c r="AE58" s="33">
        <f>SUM(AE50:AE57)</f>
        <v>0</v>
      </c>
      <c r="AF58" s="32">
        <f>SUM(AF50:AF57)</f>
        <v>0</v>
      </c>
      <c r="AG58" s="32">
        <f t="shared" si="10"/>
        <v>0</v>
      </c>
      <c r="AH58" s="34">
        <f t="shared" si="11"/>
        <v>0</v>
      </c>
      <c r="AI58" s="35">
        <f>SUM(AI50:AI57)</f>
        <v>0</v>
      </c>
      <c r="AJ58" s="33">
        <f>SUM(AJ50:AJ57)</f>
        <v>0</v>
      </c>
      <c r="AK58" s="32">
        <f>SUM(AK50:AK57)</f>
        <v>0</v>
      </c>
      <c r="AL58" s="32">
        <f t="shared" si="12"/>
        <v>0</v>
      </c>
      <c r="AM58" s="34">
        <f t="shared" si="13"/>
        <v>0</v>
      </c>
      <c r="AN58" s="35">
        <f>SUM(AN50:AN57)</f>
        <v>0</v>
      </c>
      <c r="AO58" s="33">
        <f>SUM(AO50:AO57)</f>
        <v>0</v>
      </c>
      <c r="AP58" s="32">
        <f>SUM(AP50:AP57)</f>
        <v>0</v>
      </c>
      <c r="AQ58" s="32">
        <f t="shared" si="14"/>
        <v>0</v>
      </c>
      <c r="AR58" s="34">
        <f t="shared" si="15"/>
        <v>0</v>
      </c>
    </row>
    <row r="59" spans="1:44" x14ac:dyDescent="0.2">
      <c r="A59" s="50"/>
      <c r="B59" s="51"/>
      <c r="C59" s="51">
        <f>SUM(C49,C58)</f>
        <v>0</v>
      </c>
      <c r="D59" s="46">
        <f>SUM(D49,D58)</f>
        <v>0</v>
      </c>
      <c r="E59" s="48">
        <f>SUM(E49,E58)</f>
        <v>0</v>
      </c>
      <c r="F59" s="48">
        <f>SUM(F49,F58)</f>
        <v>0</v>
      </c>
      <c r="G59" s="52">
        <f>SUM(G49,G58)</f>
        <v>0</v>
      </c>
      <c r="H59" s="46">
        <f t="shared" si="0"/>
        <v>0</v>
      </c>
      <c r="I59" s="49">
        <f t="shared" si="1"/>
        <v>0</v>
      </c>
      <c r="J59" s="53">
        <f>SUM(J49,J58)</f>
        <v>0</v>
      </c>
      <c r="K59" s="48">
        <f>SUM(K49,K58)</f>
        <v>0</v>
      </c>
      <c r="L59" s="46">
        <f>SUM(L49,L58)</f>
        <v>0</v>
      </c>
      <c r="M59" s="46">
        <f t="shared" si="2"/>
        <v>0</v>
      </c>
      <c r="N59" s="49">
        <f t="shared" si="3"/>
        <v>0</v>
      </c>
      <c r="O59" s="53">
        <f>SUM(O49,O58)</f>
        <v>0</v>
      </c>
      <c r="P59" s="48">
        <f>SUM(P49,P58)</f>
        <v>0</v>
      </c>
      <c r="Q59" s="46">
        <f>SUM(Q49,Q58)</f>
        <v>0</v>
      </c>
      <c r="R59" s="46">
        <f t="shared" si="4"/>
        <v>0</v>
      </c>
      <c r="S59" s="49">
        <f t="shared" si="5"/>
        <v>0</v>
      </c>
      <c r="T59" s="53">
        <f>SUM(T49,T58)</f>
        <v>0</v>
      </c>
      <c r="U59" s="48">
        <f>SUM(U49,U58)</f>
        <v>0</v>
      </c>
      <c r="V59" s="46">
        <f>SUM(V49,V58)</f>
        <v>0</v>
      </c>
      <c r="W59" s="46">
        <f t="shared" si="6"/>
        <v>0</v>
      </c>
      <c r="X59" s="49">
        <f t="shared" si="7"/>
        <v>0</v>
      </c>
      <c r="Y59" s="53">
        <f>SUM(Y49,Y58)</f>
        <v>0</v>
      </c>
      <c r="Z59" s="48">
        <f>SUM(Z49,Z58)</f>
        <v>0</v>
      </c>
      <c r="AA59" s="46">
        <f>SUM(AA49,AA58)</f>
        <v>0</v>
      </c>
      <c r="AB59" s="46">
        <f t="shared" si="8"/>
        <v>0</v>
      </c>
      <c r="AC59" s="49">
        <f t="shared" si="9"/>
        <v>0</v>
      </c>
      <c r="AD59" s="53">
        <f>SUM(AD49,AD58)</f>
        <v>0</v>
      </c>
      <c r="AE59" s="48">
        <f>SUM(AE49,AE58)</f>
        <v>0</v>
      </c>
      <c r="AF59" s="46">
        <f>SUM(AF49,AF58)</f>
        <v>0</v>
      </c>
      <c r="AG59" s="46">
        <f t="shared" si="10"/>
        <v>0</v>
      </c>
      <c r="AH59" s="49">
        <f t="shared" si="11"/>
        <v>0</v>
      </c>
      <c r="AI59" s="53">
        <f>SUM(AI49,AI58)</f>
        <v>0</v>
      </c>
      <c r="AJ59" s="48">
        <f>SUM(AJ49,AJ58)</f>
        <v>0</v>
      </c>
      <c r="AK59" s="46">
        <f>SUM(AK49,AK58)</f>
        <v>0</v>
      </c>
      <c r="AL59" s="46">
        <f t="shared" si="12"/>
        <v>0</v>
      </c>
      <c r="AM59" s="49">
        <f t="shared" si="13"/>
        <v>0</v>
      </c>
      <c r="AN59" s="53">
        <f>SUM(AN49,AN58)</f>
        <v>0</v>
      </c>
      <c r="AO59" s="48">
        <f>SUM(AO49,AO58)</f>
        <v>0</v>
      </c>
      <c r="AP59" s="46">
        <f>SUM(AP49,AP58)</f>
        <v>0</v>
      </c>
      <c r="AQ59" s="46">
        <f t="shared" si="14"/>
        <v>0</v>
      </c>
      <c r="AR59" s="49">
        <f t="shared" si="15"/>
        <v>0</v>
      </c>
    </row>
  </sheetData>
  <mergeCells count="8">
    <mergeCell ref="AD1:AH1"/>
    <mergeCell ref="AI1:AM1"/>
    <mergeCell ref="AN1:AR1"/>
    <mergeCell ref="C1:I1"/>
    <mergeCell ref="J1:N1"/>
    <mergeCell ref="O1:S1"/>
    <mergeCell ref="T1:X1"/>
    <mergeCell ref="Y1:AC1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zoomScale="120" zoomScaleNormal="120" workbookViewId="0">
      <pane ySplit="1" topLeftCell="A2" activePane="bottomLeft" state="frozen"/>
      <selection pane="bottomLeft" activeCell="E3" sqref="E3"/>
    </sheetView>
  </sheetViews>
  <sheetFormatPr baseColWidth="10" defaultRowHeight="12.75" x14ac:dyDescent="0.2"/>
  <cols>
    <col min="1" max="1" width="21.140625" style="54" bestFit="1" customWidth="1"/>
    <col min="2" max="6" width="11.28515625" style="5" customWidth="1"/>
    <col min="7" max="1025" width="8.5703125" style="5" customWidth="1"/>
    <col min="1026" max="16384" width="11.42578125" style="5"/>
  </cols>
  <sheetData>
    <row r="1" spans="1:6" s="12" customFormat="1" ht="36.200000000000003" customHeight="1" x14ac:dyDescent="0.2">
      <c r="A1" s="62" t="s">
        <v>102</v>
      </c>
      <c r="B1" s="12" t="s">
        <v>103</v>
      </c>
      <c r="C1" s="12" t="s">
        <v>104</v>
      </c>
      <c r="D1" s="12" t="s">
        <v>105</v>
      </c>
      <c r="E1" s="12" t="s">
        <v>106</v>
      </c>
      <c r="F1" s="12" t="s">
        <v>107</v>
      </c>
    </row>
    <row r="2" spans="1:6" ht="13.9" customHeight="1" x14ac:dyDescent="0.25">
      <c r="A2" s="63">
        <v>42522</v>
      </c>
    </row>
    <row r="3" spans="1:6" ht="12.75" customHeight="1" x14ac:dyDescent="0.2">
      <c r="A3" s="54" t="s">
        <v>7</v>
      </c>
      <c r="B3" s="5">
        <f>SUMPRODUCT((Ventas!$B$2:$B$9982=$A3)*(YEAR(Ventas!$A$2:$A$9982)=YEAR($A$2)))</f>
        <v>41</v>
      </c>
      <c r="C3" s="6">
        <f>SUMPRODUCT((Ventas!$B$2:$B$9982=$A3)*(YEAR(Ventas!$A$2:$A$9982)=YEAR($A$2)), Ventas!$F$2:$F$9982)</f>
        <v>692.75</v>
      </c>
      <c r="D3" s="5">
        <f>SUMPRODUCT((Ventas!$B$2:$B$9982=$A3)*(YEAR(Ventas!$A$2:$A$9982)=YEAR($A$2)), Ventas!$E$2:$E$9982)</f>
        <v>70</v>
      </c>
      <c r="E3" s="11">
        <f t="shared" ref="E3:E31" si="0">IFERROR(D3/$B3, 0)</f>
        <v>1.7073170731707317</v>
      </c>
      <c r="F3" s="6">
        <f t="shared" ref="F3:F31" si="1">IFERROR(C3/$B3, 0)</f>
        <v>16.896341463414632</v>
      </c>
    </row>
    <row r="4" spans="1:6" ht="12.75" customHeight="1" x14ac:dyDescent="0.2">
      <c r="A4" s="54" t="s">
        <v>17</v>
      </c>
      <c r="B4" s="5">
        <f>SUMPRODUCT((Ventas!$B$2:$B$9982=$A4)*(YEAR(Ventas!$A$2:$A$9982)=YEAR($A$2)))</f>
        <v>15</v>
      </c>
      <c r="C4" s="6">
        <f>SUMPRODUCT((Ventas!$B$2:$B$9982=$A4)*(YEAR(Ventas!$A$2:$A$9982)=YEAR($A$2)), Ventas!$F$2:$F$9982)</f>
        <v>293.54999999999995</v>
      </c>
      <c r="D4" s="5">
        <f>SUMPRODUCT((Ventas!$B$2:$B$9982=$A4)*(YEAR(Ventas!$A$2:$A$9982)=YEAR($A$2)), Ventas!$E$2:$E$9982)</f>
        <v>32</v>
      </c>
      <c r="E4" s="11">
        <f t="shared" si="0"/>
        <v>2.1333333333333333</v>
      </c>
      <c r="F4" s="6">
        <f t="shared" si="1"/>
        <v>19.569999999999997</v>
      </c>
    </row>
    <row r="5" spans="1:6" ht="12.75" customHeight="1" x14ac:dyDescent="0.2">
      <c r="A5" s="54" t="s">
        <v>8</v>
      </c>
      <c r="B5" s="5">
        <f>SUMPRODUCT((Ventas!$B$2:$B$9982=$A5)*(YEAR(Ventas!$A$2:$A$9982)=YEAR($A$2)))</f>
        <v>95</v>
      </c>
      <c r="C5" s="6">
        <f>SUMPRODUCT((Ventas!$B$2:$B$9982=$A5)*(YEAR(Ventas!$A$2:$A$9982)=YEAR($A$2)), Ventas!$F$2:$F$9982)</f>
        <v>1470.750000000002</v>
      </c>
      <c r="D5" s="5">
        <f>SUMPRODUCT((Ventas!$B$2:$B$9982=$A5)*(YEAR(Ventas!$A$2:$A$9982)=YEAR($A$2)), Ventas!$E$2:$E$9982)</f>
        <v>175</v>
      </c>
      <c r="E5" s="11">
        <f t="shared" si="0"/>
        <v>1.8421052631578947</v>
      </c>
      <c r="F5" s="6">
        <f t="shared" si="1"/>
        <v>15.481578947368442</v>
      </c>
    </row>
    <row r="6" spans="1:6" ht="12.75" customHeight="1" x14ac:dyDescent="0.2">
      <c r="A6" s="54" t="s">
        <v>9</v>
      </c>
      <c r="B6" s="5">
        <f>SUMPRODUCT((Ventas!$B$2:$B$9982=$A6)*(YEAR(Ventas!$A$2:$A$9982)=YEAR($A$2)))</f>
        <v>103</v>
      </c>
      <c r="C6" s="6">
        <f>SUMPRODUCT((Ventas!$B$2:$B$9982=$A6)*(YEAR(Ventas!$A$2:$A$9982)=YEAR($A$2)), Ventas!$F$2:$F$9982)</f>
        <v>1919.050000000002</v>
      </c>
      <c r="D6" s="5">
        <f>SUMPRODUCT((Ventas!$B$2:$B$9982=$A6)*(YEAR(Ventas!$A$2:$A$9982)=YEAR($A$2)), Ventas!$E$2:$E$9982)</f>
        <v>181</v>
      </c>
      <c r="E6" s="11">
        <f t="shared" si="0"/>
        <v>1.7572815533980584</v>
      </c>
      <c r="F6" s="6">
        <f t="shared" si="1"/>
        <v>18.631553398058273</v>
      </c>
    </row>
    <row r="7" spans="1:6" ht="12.75" customHeight="1" x14ac:dyDescent="0.2">
      <c r="A7" s="54" t="s">
        <v>11</v>
      </c>
      <c r="B7" s="5">
        <f>SUMPRODUCT((Ventas!$B$2:$B$9982=$A7)*(YEAR(Ventas!$A$2:$A$9982)=YEAR($A$2)))</f>
        <v>71</v>
      </c>
      <c r="C7" s="6">
        <f>SUMPRODUCT((Ventas!$B$2:$B$9982=$A7)*(YEAR(Ventas!$A$2:$A$9982)=YEAR($A$2)), Ventas!$F$2:$F$9982)</f>
        <v>1045.0000000000011</v>
      </c>
      <c r="D7" s="5">
        <f>SUMPRODUCT((Ventas!$B$2:$B$9982=$A7)*(YEAR(Ventas!$A$2:$A$9982)=YEAR($A$2)), Ventas!$E$2:$E$9982)</f>
        <v>102</v>
      </c>
      <c r="E7" s="11">
        <f t="shared" si="0"/>
        <v>1.4366197183098592</v>
      </c>
      <c r="F7" s="6">
        <f t="shared" si="1"/>
        <v>14.718309859154946</v>
      </c>
    </row>
    <row r="8" spans="1:6" ht="12.75" customHeight="1" x14ac:dyDescent="0.2">
      <c r="A8" s="54" t="s">
        <v>108</v>
      </c>
      <c r="B8" s="5">
        <f>SUMPRODUCT((Ventas!$B$2:$B$9982=$A8)*(YEAR(Ventas!$A$2:$A$9982)=YEAR($A$2)))</f>
        <v>0</v>
      </c>
      <c r="C8" s="6">
        <f>SUMPRODUCT((Ventas!$B$2:$B$9982=$A8)*(YEAR(Ventas!$A$2:$A$9982)=YEAR($A$2)), Ventas!$F$2:$F$9982)</f>
        <v>0</v>
      </c>
      <c r="D8" s="5">
        <f>SUMPRODUCT((Ventas!$B$2:$B$9982=$A8)*(YEAR(Ventas!$A$2:$A$9982)=YEAR($A$2)), Ventas!$E$2:$E$9982)</f>
        <v>0</v>
      </c>
      <c r="E8" s="11">
        <f t="shared" si="0"/>
        <v>0</v>
      </c>
      <c r="F8" s="6">
        <f t="shared" si="1"/>
        <v>0</v>
      </c>
    </row>
    <row r="9" spans="1:6" ht="12.75" customHeight="1" x14ac:dyDescent="0.2">
      <c r="A9" s="54" t="s">
        <v>13</v>
      </c>
      <c r="B9" s="5">
        <f>SUMPRODUCT((Ventas!$B$2:$B$9982=$A9)*(YEAR(Ventas!$A$2:$A$9982)=YEAR($A$2)))</f>
        <v>25</v>
      </c>
      <c r="C9" s="6">
        <f>SUMPRODUCT((Ventas!$B$2:$B$9982=$A9)*(YEAR(Ventas!$A$2:$A$9982)=YEAR($A$2)), Ventas!$F$2:$F$9982)</f>
        <v>510.74999999999983</v>
      </c>
      <c r="D9" s="5">
        <f>SUMPRODUCT((Ventas!$B$2:$B$9982=$A9)*(YEAR(Ventas!$A$2:$A$9982)=YEAR($A$2)), Ventas!$E$2:$E$9982)</f>
        <v>50</v>
      </c>
      <c r="E9" s="11">
        <f t="shared" si="0"/>
        <v>2</v>
      </c>
      <c r="F9" s="6">
        <f t="shared" si="1"/>
        <v>20.429999999999993</v>
      </c>
    </row>
    <row r="10" spans="1:6" ht="12.75" customHeight="1" x14ac:dyDescent="0.2">
      <c r="A10" s="54" t="s">
        <v>10</v>
      </c>
      <c r="B10" s="5">
        <f>SUMPRODUCT((Ventas!$B$2:$B$9982=$A10)*(YEAR(Ventas!$A$2:$A$9982)=YEAR($A$2)))</f>
        <v>158</v>
      </c>
      <c r="C10" s="6">
        <f>SUMPRODUCT((Ventas!$B$2:$B$9982=$A10)*(YEAR(Ventas!$A$2:$A$9982)=YEAR($A$2)), Ventas!$F$2:$F$9982)</f>
        <v>2354.8500000000004</v>
      </c>
      <c r="D10" s="5">
        <f>SUMPRODUCT((Ventas!$B$2:$B$9982=$A10)*(YEAR(Ventas!$A$2:$A$9982)=YEAR($A$2)), Ventas!$E$2:$E$9982)</f>
        <v>274</v>
      </c>
      <c r="E10" s="11">
        <f t="shared" si="0"/>
        <v>1.7341772151898733</v>
      </c>
      <c r="F10" s="6">
        <f t="shared" si="1"/>
        <v>14.904113924050636</v>
      </c>
    </row>
    <row r="11" spans="1:6" ht="12.75" customHeight="1" x14ac:dyDescent="0.2">
      <c r="A11" s="54" t="s">
        <v>14</v>
      </c>
      <c r="B11" s="5">
        <f>SUMPRODUCT((Ventas!$B$2:$B$9982=$A11)*(YEAR(Ventas!$A$2:$A$9982)=YEAR($A$2)))</f>
        <v>5</v>
      </c>
      <c r="C11" s="6">
        <f>SUMPRODUCT((Ventas!$B$2:$B$9982=$A11)*(YEAR(Ventas!$A$2:$A$9982)=YEAR($A$2)), Ventas!$F$2:$F$9982)</f>
        <v>179.1</v>
      </c>
      <c r="D11" s="5">
        <f>SUMPRODUCT((Ventas!$B$2:$B$9982=$A11)*(YEAR(Ventas!$A$2:$A$9982)=YEAR($A$2)), Ventas!$E$2:$E$9982)</f>
        <v>12</v>
      </c>
      <c r="E11" s="11">
        <f t="shared" si="0"/>
        <v>2.4</v>
      </c>
      <c r="F11" s="6">
        <f t="shared" si="1"/>
        <v>35.82</v>
      </c>
    </row>
    <row r="12" spans="1:6" ht="12.75" customHeight="1" x14ac:dyDescent="0.2">
      <c r="A12" s="54" t="s">
        <v>12</v>
      </c>
      <c r="B12" s="5">
        <f>SUMPRODUCT((Ventas!$B$2:$B$9982=$A12)*(YEAR(Ventas!$A$2:$A$9982)=YEAR($A$2)))</f>
        <v>22</v>
      </c>
      <c r="C12" s="6">
        <f>SUMPRODUCT((Ventas!$B$2:$B$9982=$A12)*(YEAR(Ventas!$A$2:$A$9982)=YEAR($A$2)), Ventas!$F$2:$F$9982)</f>
        <v>534.29999999999995</v>
      </c>
      <c r="D12" s="5">
        <f>SUMPRODUCT((Ventas!$B$2:$B$9982=$A12)*(YEAR(Ventas!$A$2:$A$9982)=YEAR($A$2)), Ventas!$E$2:$E$9982)</f>
        <v>44</v>
      </c>
      <c r="E12" s="11">
        <f t="shared" si="0"/>
        <v>2</v>
      </c>
      <c r="F12" s="6">
        <f t="shared" si="1"/>
        <v>24.286363636363635</v>
      </c>
    </row>
    <row r="13" spans="1:6" ht="12.75" customHeight="1" x14ac:dyDescent="0.2">
      <c r="A13" s="54" t="s">
        <v>158</v>
      </c>
      <c r="B13" s="5">
        <f>SUMPRODUCT((Ventas!$B$2:$B$9982=$A13)*(YEAR(Ventas!$A$2:$A$9982)=YEAR($A$2)))</f>
        <v>0</v>
      </c>
      <c r="C13" s="6">
        <f>SUMPRODUCT((Ventas!$B$2:$B$9982=$A13)*(YEAR(Ventas!$A$2:$A$9982)=YEAR($A$2)), Ventas!$F$2:$F$9982)</f>
        <v>0</v>
      </c>
      <c r="D13" s="5">
        <f>SUMPRODUCT((Ventas!$B$2:$B$9982=$A13)*(YEAR(Ventas!$A$2:$A$9982)=YEAR($A$2)), Ventas!$E$2:$E$9982)</f>
        <v>0</v>
      </c>
      <c r="E13" s="11">
        <f t="shared" si="0"/>
        <v>0</v>
      </c>
      <c r="F13" s="6">
        <f t="shared" si="1"/>
        <v>0</v>
      </c>
    </row>
    <row r="14" spans="1:6" ht="12.75" customHeight="1" x14ac:dyDescent="0.2">
      <c r="A14" s="54" t="s">
        <v>159</v>
      </c>
      <c r="B14" s="5">
        <f>SUMPRODUCT((Ventas!$B$2:$B$9982=$A14)*(YEAR(Ventas!$A$2:$A$9982)=YEAR($A$2)))</f>
        <v>0</v>
      </c>
      <c r="C14" s="6">
        <f>SUMPRODUCT((Ventas!$B$2:$B$9982=$A14)*(YEAR(Ventas!$A$2:$A$9982)=YEAR($A$2)), Ventas!$F$2:$F$9982)</f>
        <v>0</v>
      </c>
      <c r="D14" s="5">
        <f>SUMPRODUCT((Ventas!$B$2:$B$9982=$A14)*(YEAR(Ventas!$A$2:$A$9982)=YEAR($A$2)), Ventas!$E$2:$E$9982)</f>
        <v>0</v>
      </c>
      <c r="E14" s="11">
        <f t="shared" si="0"/>
        <v>0</v>
      </c>
      <c r="F14" s="6">
        <f t="shared" si="1"/>
        <v>0</v>
      </c>
    </row>
    <row r="15" spans="1:6" ht="12.75" customHeight="1" x14ac:dyDescent="0.2">
      <c r="A15" s="54" t="s">
        <v>109</v>
      </c>
      <c r="B15" s="5">
        <f>SUMPRODUCT((Ventas!$B$2:$B$9982=$A15)*(YEAR(Ventas!$A$2:$A$9982)=YEAR($A$2)))</f>
        <v>0</v>
      </c>
      <c r="C15" s="6">
        <f>SUMPRODUCT((Ventas!$B$2:$B$9982=$A15)*(YEAR(Ventas!$A$2:$A$9982)=YEAR($A$2)), Ventas!$F$2:$F$9982)</f>
        <v>0</v>
      </c>
      <c r="D15" s="5">
        <f>SUMPRODUCT((Ventas!$B$2:$B$9982=$A15)*(YEAR(Ventas!$A$2:$A$9982)=YEAR($A$2)), Ventas!$E$2:$E$9982)</f>
        <v>0</v>
      </c>
      <c r="E15" s="11">
        <f t="shared" si="0"/>
        <v>0</v>
      </c>
      <c r="F15" s="6">
        <f t="shared" si="1"/>
        <v>0</v>
      </c>
    </row>
    <row r="16" spans="1:6" ht="12.75" customHeight="1" x14ac:dyDescent="0.2">
      <c r="A16" s="54" t="s">
        <v>156</v>
      </c>
      <c r="B16" s="5">
        <f>SUMPRODUCT((Ventas!$B$2:$B$9982=$A16)*(YEAR(Ventas!$A$2:$A$9982)=YEAR($A$2)))</f>
        <v>2</v>
      </c>
      <c r="C16" s="6">
        <f>SUMPRODUCT((Ventas!$B$2:$B$9982=$A16)*(YEAR(Ventas!$A$2:$A$9982)=YEAR($A$2)), Ventas!$F$2:$F$9982)</f>
        <v>40.65</v>
      </c>
      <c r="D16" s="5">
        <f>SUMPRODUCT((Ventas!$B$2:$B$9982=$A16)*(YEAR(Ventas!$A$2:$A$9982)=YEAR($A$2)), Ventas!$E$2:$E$9982)</f>
        <v>11</v>
      </c>
      <c r="E16" s="11">
        <f t="shared" si="0"/>
        <v>5.5</v>
      </c>
      <c r="F16" s="6">
        <f t="shared" si="1"/>
        <v>20.324999999999999</v>
      </c>
    </row>
    <row r="17" spans="1:6" ht="12.75" customHeight="1" x14ac:dyDescent="0.2">
      <c r="A17" s="54" t="s">
        <v>20</v>
      </c>
      <c r="B17" s="5">
        <f>SUMPRODUCT((Ventas!$B$2:$B$9982=$A17)*(YEAR(Ventas!$A$2:$A$9982)=YEAR($A$2)))</f>
        <v>1</v>
      </c>
      <c r="C17" s="6">
        <f>SUMPRODUCT((Ventas!$B$2:$B$9982=$A17)*(YEAR(Ventas!$A$2:$A$9982)=YEAR($A$2)), Ventas!$F$2:$F$9982)</f>
        <v>4.95</v>
      </c>
      <c r="D17" s="5">
        <f>SUMPRODUCT((Ventas!$B$2:$B$9982=$A17)*(YEAR(Ventas!$A$2:$A$9982)=YEAR($A$2)), Ventas!$E$2:$E$9982)</f>
        <v>1</v>
      </c>
      <c r="E17" s="11">
        <f t="shared" si="0"/>
        <v>1</v>
      </c>
      <c r="F17" s="6">
        <f t="shared" si="1"/>
        <v>4.95</v>
      </c>
    </row>
    <row r="18" spans="1:6" ht="12.75" customHeight="1" x14ac:dyDescent="0.2">
      <c r="A18" s="54" t="s">
        <v>18</v>
      </c>
      <c r="B18" s="5">
        <f>SUMPRODUCT((Ventas!$B$2:$B$9982=$A18)*(YEAR(Ventas!$A$2:$A$9982)=YEAR($A$2)))</f>
        <v>2</v>
      </c>
      <c r="C18" s="6">
        <f>SUMPRODUCT((Ventas!$B$2:$B$9982=$A18)*(YEAR(Ventas!$A$2:$A$9982)=YEAR($A$2)), Ventas!$F$2:$F$9982)</f>
        <v>24.9</v>
      </c>
      <c r="D18" s="5">
        <f>SUMPRODUCT((Ventas!$B$2:$B$9982=$A18)*(YEAR(Ventas!$A$2:$A$9982)=YEAR($A$2)), Ventas!$E$2:$E$9982)</f>
        <v>2</v>
      </c>
      <c r="E18" s="11">
        <f t="shared" si="0"/>
        <v>1</v>
      </c>
      <c r="F18" s="6">
        <f t="shared" si="1"/>
        <v>12.45</v>
      </c>
    </row>
    <row r="19" spans="1:6" ht="12.75" customHeight="1" x14ac:dyDescent="0.2">
      <c r="A19" s="54" t="s">
        <v>110</v>
      </c>
      <c r="B19" s="5">
        <f>SUMPRODUCT((Ventas!$B$2:$B$9982=$A19)*(YEAR(Ventas!$A$2:$A$9982)=YEAR($A$2)))</f>
        <v>0</v>
      </c>
      <c r="C19" s="6">
        <f>SUMPRODUCT((Ventas!$B$2:$B$9982=$A19)*(YEAR(Ventas!$A$2:$A$9982)=YEAR($A$2)), Ventas!$F$2:$F$9982)</f>
        <v>0</v>
      </c>
      <c r="D19" s="5">
        <f>SUMPRODUCT((Ventas!$B$2:$B$9982=$A19)*(YEAR(Ventas!$A$2:$A$9982)=YEAR($A$2)), Ventas!$E$2:$E$9982)</f>
        <v>0</v>
      </c>
      <c r="E19" s="11">
        <f t="shared" si="0"/>
        <v>0</v>
      </c>
      <c r="F19" s="6">
        <f t="shared" si="1"/>
        <v>0</v>
      </c>
    </row>
    <row r="20" spans="1:6" ht="12.75" customHeight="1" x14ac:dyDescent="0.2">
      <c r="A20" s="54" t="s">
        <v>19</v>
      </c>
      <c r="B20" s="5">
        <f>SUMPRODUCT((Ventas!$B$2:$B$9982=$A20)*(YEAR(Ventas!$A$2:$A$9982)=YEAR($A$2)))</f>
        <v>2</v>
      </c>
      <c r="C20" s="6">
        <f>SUMPRODUCT((Ventas!$B$2:$B$9982=$A20)*(YEAR(Ventas!$A$2:$A$9982)=YEAR($A$2)), Ventas!$F$2:$F$9982)</f>
        <v>23.9</v>
      </c>
      <c r="D20" s="5">
        <f>SUMPRODUCT((Ventas!$B$2:$B$9982=$A20)*(YEAR(Ventas!$A$2:$A$9982)=YEAR($A$2)), Ventas!$E$2:$E$9982)</f>
        <v>2</v>
      </c>
      <c r="E20" s="11">
        <f t="shared" si="0"/>
        <v>1</v>
      </c>
      <c r="F20" s="6">
        <f t="shared" si="1"/>
        <v>11.95</v>
      </c>
    </row>
    <row r="21" spans="1:6" ht="13.9" customHeight="1" x14ac:dyDescent="0.2">
      <c r="A21" s="54" t="s">
        <v>111</v>
      </c>
      <c r="B21" s="5">
        <f>SUMPRODUCT((Ventas!$B$2:$B$9982=$A21)*(YEAR(Ventas!$A$2:$A$9982)=YEAR($A$2)))</f>
        <v>0</v>
      </c>
      <c r="C21" s="6">
        <f>SUMPRODUCT((Ventas!$B$2:$B$9982=$A21)*(YEAR(Ventas!$A$2:$A$9982)=YEAR($A$2)), Ventas!$F$2:$F$9982)</f>
        <v>0</v>
      </c>
      <c r="D21" s="5">
        <f>SUMPRODUCT((Ventas!$B$2:$B$9982=$A21)*(YEAR(Ventas!$A$2:$A$9982)=YEAR($A$2)), Ventas!$E$2:$E$9982)</f>
        <v>0</v>
      </c>
      <c r="E21" s="11">
        <f t="shared" si="0"/>
        <v>0</v>
      </c>
      <c r="F21" s="6">
        <f t="shared" si="1"/>
        <v>0</v>
      </c>
    </row>
    <row r="22" spans="1:6" ht="12.75" customHeight="1" x14ac:dyDescent="0.2">
      <c r="A22" s="54" t="s">
        <v>112</v>
      </c>
      <c r="B22" s="5">
        <f>SUMPRODUCT((Ventas!$B$2:$B$9982=$A22)*(YEAR(Ventas!$A$2:$A$9982)=YEAR($A$2)))</f>
        <v>0</v>
      </c>
      <c r="C22" s="6">
        <f>SUMPRODUCT((Ventas!$B$2:$B$9982=$A22)*(YEAR(Ventas!$A$2:$A$9982)=YEAR($A$2)), Ventas!$F$2:$F$9982)</f>
        <v>0</v>
      </c>
      <c r="D22" s="5">
        <f>SUMPRODUCT((Ventas!$B$2:$B$9982=$A22)*(YEAR(Ventas!$A$2:$A$9982)=YEAR($A$2)), Ventas!$E$2:$E$9982)</f>
        <v>0</v>
      </c>
      <c r="E22" s="11">
        <f t="shared" si="0"/>
        <v>0</v>
      </c>
      <c r="F22" s="6">
        <f t="shared" si="1"/>
        <v>0</v>
      </c>
    </row>
    <row r="23" spans="1:6" ht="12.75" customHeight="1" x14ac:dyDescent="0.2">
      <c r="A23" s="54" t="s">
        <v>113</v>
      </c>
      <c r="B23" s="5">
        <f>SUMPRODUCT((Ventas!$B$2:$B$9982=$A23)*(YEAR(Ventas!$A$2:$A$9982)=YEAR($A$2)))</f>
        <v>0</v>
      </c>
      <c r="C23" s="6">
        <f>SUMPRODUCT((Ventas!$B$2:$B$9982=$A23)*(YEAR(Ventas!$A$2:$A$9982)=YEAR($A$2)), Ventas!$F$2:$F$9982)</f>
        <v>0</v>
      </c>
      <c r="D23" s="5">
        <f>SUMPRODUCT((Ventas!$B$2:$B$9982=$A23)*(YEAR(Ventas!$A$2:$A$9982)=YEAR($A$2)), Ventas!$E$2:$E$9982)</f>
        <v>0</v>
      </c>
      <c r="E23" s="11">
        <f t="shared" si="0"/>
        <v>0</v>
      </c>
      <c r="F23" s="6">
        <f t="shared" si="1"/>
        <v>0</v>
      </c>
    </row>
    <row r="24" spans="1:6" ht="12.75" customHeight="1" x14ac:dyDescent="0.2">
      <c r="A24" s="54" t="s">
        <v>114</v>
      </c>
      <c r="B24" s="5">
        <f>SUMPRODUCT((Ventas!$B$2:$B$9982=$A24)*(YEAR(Ventas!$A$2:$A$9982)=YEAR($A$2)))</f>
        <v>0</v>
      </c>
      <c r="C24" s="6">
        <f>SUMPRODUCT((Ventas!$B$2:$B$9982=$A24)*(YEAR(Ventas!$A$2:$A$9982)=YEAR($A$2)), Ventas!$F$2:$F$9982)</f>
        <v>0</v>
      </c>
      <c r="D24" s="5">
        <f>SUMPRODUCT((Ventas!$B$2:$B$9982=$A24)*(YEAR(Ventas!$A$2:$A$9982)=YEAR($A$2)), Ventas!$E$2:$E$9982)</f>
        <v>0</v>
      </c>
      <c r="E24" s="11">
        <f t="shared" si="0"/>
        <v>0</v>
      </c>
      <c r="F24" s="6">
        <f t="shared" si="1"/>
        <v>0</v>
      </c>
    </row>
    <row r="25" spans="1:6" ht="12.75" customHeight="1" x14ac:dyDescent="0.2">
      <c r="A25" s="54" t="s">
        <v>115</v>
      </c>
      <c r="B25" s="5">
        <f>SUMPRODUCT((Ventas!$B$2:$B$9982=$A25)*(YEAR(Ventas!$A$2:$A$9982)=YEAR($A$2)))</f>
        <v>0</v>
      </c>
      <c r="C25" s="6">
        <f>SUMPRODUCT((Ventas!$B$2:$B$9982=$A25)*(YEAR(Ventas!$A$2:$A$9982)=YEAR($A$2)), Ventas!$F$2:$F$9982)</f>
        <v>0</v>
      </c>
      <c r="D25" s="5">
        <f>SUMPRODUCT((Ventas!$B$2:$B$9982=$A25)*(YEAR(Ventas!$A$2:$A$9982)=YEAR($A$2)), Ventas!$E$2:$E$9982)</f>
        <v>0</v>
      </c>
      <c r="E25" s="11">
        <f t="shared" si="0"/>
        <v>0</v>
      </c>
      <c r="F25" s="6">
        <f t="shared" si="1"/>
        <v>0</v>
      </c>
    </row>
    <row r="26" spans="1:6" ht="12.75" customHeight="1" x14ac:dyDescent="0.2">
      <c r="A26" s="54" t="s">
        <v>116</v>
      </c>
      <c r="B26" s="5">
        <f>SUMPRODUCT((Ventas!$B$2:$B$9982=$A26)*(YEAR(Ventas!$A$2:$A$9982)=YEAR($A$2)))</f>
        <v>0</v>
      </c>
      <c r="C26" s="6">
        <f>SUMPRODUCT((Ventas!$B$2:$B$9982=$A26)*(YEAR(Ventas!$A$2:$A$9982)=YEAR($A$2)), Ventas!$F$2:$F$9982)</f>
        <v>0</v>
      </c>
      <c r="D26" s="5">
        <f>SUMPRODUCT((Ventas!$B$2:$B$9982=$A26)*(YEAR(Ventas!$A$2:$A$9982)=YEAR($A$2)), Ventas!$E$2:$E$9982)</f>
        <v>0</v>
      </c>
      <c r="E26" s="11">
        <f t="shared" si="0"/>
        <v>0</v>
      </c>
      <c r="F26" s="6">
        <f t="shared" si="1"/>
        <v>0</v>
      </c>
    </row>
    <row r="27" spans="1:6" ht="12.75" customHeight="1" x14ac:dyDescent="0.2">
      <c r="A27" s="54" t="s">
        <v>15</v>
      </c>
      <c r="B27" s="5">
        <f>SUMPRODUCT((Ventas!$B$2:$B$9982=$A27)*(YEAR(Ventas!$A$2:$A$9982)=YEAR($A$2)))</f>
        <v>2</v>
      </c>
      <c r="C27" s="6">
        <f>SUMPRODUCT((Ventas!$B$2:$B$9982=$A27)*(YEAR(Ventas!$A$2:$A$9982)=YEAR($A$2)), Ventas!$F$2:$F$9982)</f>
        <v>57.650000000000006</v>
      </c>
      <c r="D27" s="5">
        <f>SUMPRODUCT((Ventas!$B$2:$B$9982=$A27)*(YEAR(Ventas!$A$2:$A$9982)=YEAR($A$2)), Ventas!$E$2:$E$9982)</f>
        <v>7</v>
      </c>
      <c r="E27" s="11">
        <f t="shared" si="0"/>
        <v>3.5</v>
      </c>
      <c r="F27" s="6">
        <f t="shared" si="1"/>
        <v>28.825000000000003</v>
      </c>
    </row>
    <row r="28" spans="1:6" ht="12.75" customHeight="1" x14ac:dyDescent="0.2">
      <c r="A28" s="54" t="s">
        <v>117</v>
      </c>
      <c r="B28" s="5">
        <f>SUMPRODUCT((Ventas!$B$2:$B$9982=$A28)*(YEAR(Ventas!$A$2:$A$9982)=YEAR($A$2)))</f>
        <v>0</v>
      </c>
      <c r="C28" s="6">
        <f>SUMPRODUCT((Ventas!$B$2:$B$9982=$A28)*(YEAR(Ventas!$A$2:$A$9982)=YEAR($A$2)), Ventas!$F$2:$F$9982)</f>
        <v>0</v>
      </c>
      <c r="D28" s="5">
        <f>SUMPRODUCT((Ventas!$B$2:$B$9982=$A28)*(YEAR(Ventas!$A$2:$A$9982)=YEAR($A$2)), Ventas!$E$2:$E$9982)</f>
        <v>0</v>
      </c>
      <c r="E28" s="11">
        <f t="shared" si="0"/>
        <v>0</v>
      </c>
      <c r="F28" s="6">
        <f t="shared" si="1"/>
        <v>0</v>
      </c>
    </row>
    <row r="29" spans="1:6" ht="12.75" customHeight="1" x14ac:dyDescent="0.2">
      <c r="A29" s="54" t="s">
        <v>157</v>
      </c>
      <c r="B29" s="5">
        <f>SUMPRODUCT((Ventas!$B$2:$B$9982=$A29)*(YEAR(Ventas!$A$2:$A$9982)=YEAR($A$2)))</f>
        <v>0</v>
      </c>
      <c r="C29" s="6">
        <f>SUMPRODUCT((Ventas!$B$2:$B$9982=$A29)*(YEAR(Ventas!$A$2:$A$9982)=YEAR($A$2)), Ventas!$F$2:$F$9982)</f>
        <v>0</v>
      </c>
      <c r="D29" s="5">
        <f>SUMPRODUCT((Ventas!$B$2:$B$9982=$A29)*(YEAR(Ventas!$A$2:$A$9982)=YEAR($A$2)), Ventas!$E$2:$E$9982)</f>
        <v>0</v>
      </c>
      <c r="E29" s="11">
        <f t="shared" si="0"/>
        <v>0</v>
      </c>
      <c r="F29" s="6">
        <f t="shared" si="1"/>
        <v>0</v>
      </c>
    </row>
    <row r="30" spans="1:6" ht="12.75" customHeight="1" x14ac:dyDescent="0.2">
      <c r="A30" s="54" t="s">
        <v>16</v>
      </c>
      <c r="B30" s="5">
        <f>SUMPRODUCT((Ventas!$B$2:$B$9982=$A30)*(YEAR(Ventas!$A$2:$A$9982)=YEAR($A$2)))</f>
        <v>7</v>
      </c>
      <c r="C30" s="6">
        <f>SUMPRODUCT((Ventas!$B$2:$B$9982=$A30)*(YEAR(Ventas!$A$2:$A$9982)=YEAR($A$2)), Ventas!$F$2:$F$9982)</f>
        <v>135.4</v>
      </c>
      <c r="D30" s="5">
        <f>SUMPRODUCT((Ventas!$B$2:$B$9982=$A30)*(YEAR(Ventas!$A$2:$A$9982)=YEAR($A$2)), Ventas!$E$2:$E$9982)</f>
        <v>12</v>
      </c>
      <c r="E30" s="11">
        <f t="shared" si="0"/>
        <v>1.7142857142857142</v>
      </c>
      <c r="F30" s="6">
        <f t="shared" si="1"/>
        <v>19.342857142857145</v>
      </c>
    </row>
    <row r="31" spans="1:6" ht="12.75" customHeight="1" x14ac:dyDescent="0.2">
      <c r="A31" s="54" t="s">
        <v>118</v>
      </c>
      <c r="B31" s="51">
        <f>SUM(B3:B30)</f>
        <v>551</v>
      </c>
      <c r="C31" s="49">
        <f>SUM(C3:C30)</f>
        <v>9287.5500000000029</v>
      </c>
      <c r="D31" s="51">
        <f>SUM(D3:D30)</f>
        <v>975</v>
      </c>
      <c r="E31" s="53">
        <f t="shared" si="0"/>
        <v>1.7695099818511797</v>
      </c>
      <c r="F31" s="49">
        <f t="shared" si="1"/>
        <v>16.855807622504543</v>
      </c>
    </row>
    <row r="32" spans="1:6" ht="12.75" customHeight="1" x14ac:dyDescent="0.2"/>
    <row r="33" spans="1:6" ht="13.9" customHeight="1" x14ac:dyDescent="0.25">
      <c r="A33" s="55">
        <v>42522</v>
      </c>
    </row>
    <row r="34" spans="1:6" ht="12.75" customHeight="1" x14ac:dyDescent="0.2">
      <c r="A34" s="54" t="s">
        <v>7</v>
      </c>
      <c r="B34" s="5">
        <v>27</v>
      </c>
      <c r="C34" s="6">
        <v>437.9</v>
      </c>
      <c r="D34" s="5">
        <v>47</v>
      </c>
      <c r="E34" s="11">
        <v>1.74074074074074</v>
      </c>
      <c r="F34" s="6">
        <v>16.218518518518501</v>
      </c>
    </row>
    <row r="35" spans="1:6" ht="12.75" customHeight="1" x14ac:dyDescent="0.2">
      <c r="A35" s="54" t="s">
        <v>17</v>
      </c>
      <c r="B35" s="5">
        <v>0</v>
      </c>
      <c r="C35" s="6">
        <v>0</v>
      </c>
      <c r="D35" s="5">
        <v>0</v>
      </c>
      <c r="E35" s="11">
        <v>0</v>
      </c>
      <c r="F35" s="6">
        <v>0</v>
      </c>
    </row>
    <row r="36" spans="1:6" ht="12.75" customHeight="1" x14ac:dyDescent="0.2">
      <c r="A36" s="54" t="s">
        <v>8</v>
      </c>
      <c r="B36" s="5">
        <v>27</v>
      </c>
      <c r="C36" s="6">
        <v>401</v>
      </c>
      <c r="D36" s="5">
        <v>43</v>
      </c>
      <c r="E36" s="11">
        <v>1.5925925925925899</v>
      </c>
      <c r="F36" s="6">
        <v>14.8518518518518</v>
      </c>
    </row>
    <row r="37" spans="1:6" ht="12.75" customHeight="1" x14ac:dyDescent="0.2">
      <c r="A37" s="54" t="s">
        <v>9</v>
      </c>
      <c r="B37" s="5">
        <v>20</v>
      </c>
      <c r="C37" s="6">
        <v>372.45</v>
      </c>
      <c r="D37" s="5">
        <v>31</v>
      </c>
      <c r="E37" s="11">
        <v>1.55</v>
      </c>
      <c r="F37" s="6">
        <v>18.622499999999999</v>
      </c>
    </row>
    <row r="38" spans="1:6" ht="12.75" customHeight="1" x14ac:dyDescent="0.2">
      <c r="A38" s="54" t="s">
        <v>11</v>
      </c>
      <c r="B38" s="5">
        <v>11</v>
      </c>
      <c r="C38" s="6">
        <v>134.25</v>
      </c>
      <c r="D38" s="5">
        <v>14</v>
      </c>
      <c r="E38" s="11">
        <v>1.27272727272727</v>
      </c>
      <c r="F38" s="6">
        <v>12.204545454545499</v>
      </c>
    </row>
    <row r="39" spans="1:6" ht="12.75" customHeight="1" x14ac:dyDescent="0.2">
      <c r="A39" s="54" t="s">
        <v>13</v>
      </c>
      <c r="B39" s="5">
        <v>3</v>
      </c>
      <c r="C39" s="6">
        <v>74.75</v>
      </c>
      <c r="D39" s="5">
        <v>7</v>
      </c>
      <c r="E39" s="11">
        <v>2.3333333333333299</v>
      </c>
      <c r="F39" s="6">
        <v>24.9166666666667</v>
      </c>
    </row>
    <row r="40" spans="1:6" ht="12.75" customHeight="1" x14ac:dyDescent="0.2">
      <c r="A40" s="54" t="s">
        <v>10</v>
      </c>
      <c r="B40" s="5">
        <v>24</v>
      </c>
      <c r="C40" s="6">
        <v>382.35</v>
      </c>
      <c r="D40" s="5">
        <v>36</v>
      </c>
      <c r="E40" s="11">
        <v>1.5</v>
      </c>
      <c r="F40" s="6">
        <v>15.93125</v>
      </c>
    </row>
    <row r="41" spans="1:6" ht="12.75" customHeight="1" x14ac:dyDescent="0.2">
      <c r="A41" s="54" t="s">
        <v>14</v>
      </c>
      <c r="B41" s="5">
        <v>1</v>
      </c>
      <c r="C41" s="6">
        <v>34.049999999999997</v>
      </c>
      <c r="D41" s="5">
        <v>3</v>
      </c>
      <c r="E41" s="11">
        <v>3</v>
      </c>
      <c r="F41" s="6">
        <v>34.049999999999997</v>
      </c>
    </row>
    <row r="42" spans="1:6" ht="12.75" customHeight="1" x14ac:dyDescent="0.2">
      <c r="A42" s="54" t="s">
        <v>12</v>
      </c>
      <c r="B42" s="5">
        <v>2</v>
      </c>
      <c r="C42" s="6">
        <v>51.85</v>
      </c>
      <c r="D42" s="5">
        <v>3</v>
      </c>
      <c r="E42" s="11">
        <v>1.5</v>
      </c>
      <c r="F42" s="6">
        <v>25.925000000000001</v>
      </c>
    </row>
    <row r="43" spans="1:6" ht="12.75" customHeight="1" x14ac:dyDescent="0.2">
      <c r="A43" s="54" t="s">
        <v>16</v>
      </c>
      <c r="B43" s="5">
        <v>0</v>
      </c>
      <c r="C43" s="6">
        <v>0</v>
      </c>
      <c r="D43" s="5">
        <v>0</v>
      </c>
      <c r="E43" s="11">
        <v>0</v>
      </c>
      <c r="F43" s="6">
        <v>0</v>
      </c>
    </row>
    <row r="44" spans="1:6" ht="12.75" customHeight="1" x14ac:dyDescent="0.2">
      <c r="B44" s="51">
        <v>115</v>
      </c>
      <c r="C44" s="49">
        <v>1888.6</v>
      </c>
      <c r="D44" s="51">
        <v>184</v>
      </c>
      <c r="E44" s="53">
        <v>1.6</v>
      </c>
      <c r="F44" s="49">
        <v>16.422608695652201</v>
      </c>
    </row>
    <row r="45" spans="1:6" ht="12.75" customHeight="1" x14ac:dyDescent="0.2"/>
    <row r="46" spans="1:6" ht="13.9" customHeight="1" x14ac:dyDescent="0.25">
      <c r="A46" s="55">
        <v>42552</v>
      </c>
      <c r="B46" s="12"/>
      <c r="C46" s="12"/>
      <c r="D46" s="12"/>
      <c r="E46" s="12"/>
      <c r="F46" s="12"/>
    </row>
    <row r="47" spans="1:6" ht="12.75" customHeight="1" x14ac:dyDescent="0.2">
      <c r="A47" s="54" t="s">
        <v>7</v>
      </c>
      <c r="B47" s="5">
        <v>14</v>
      </c>
      <c r="C47" s="6">
        <v>254.85</v>
      </c>
      <c r="D47" s="5">
        <v>23</v>
      </c>
      <c r="E47" s="11">
        <v>1.6428571428571399</v>
      </c>
      <c r="F47" s="6">
        <v>18.203571428571401</v>
      </c>
    </row>
    <row r="48" spans="1:6" ht="12.75" customHeight="1" x14ac:dyDescent="0.2">
      <c r="A48" s="54" t="s">
        <v>17</v>
      </c>
      <c r="B48" s="5">
        <v>15</v>
      </c>
      <c r="C48" s="6">
        <v>293.55</v>
      </c>
      <c r="D48" s="5">
        <v>32</v>
      </c>
      <c r="E48" s="11">
        <v>2.1333333333333302</v>
      </c>
      <c r="F48" s="6">
        <v>19.57</v>
      </c>
    </row>
    <row r="49" spans="1:6" ht="12.75" customHeight="1" x14ac:dyDescent="0.2">
      <c r="A49" s="54" t="s">
        <v>8</v>
      </c>
      <c r="B49" s="5">
        <v>68</v>
      </c>
      <c r="C49" s="6">
        <v>1069.75</v>
      </c>
      <c r="D49" s="5">
        <v>132</v>
      </c>
      <c r="E49" s="11">
        <v>1.9411764705882399</v>
      </c>
      <c r="F49" s="6">
        <v>15.731617647058799</v>
      </c>
    </row>
    <row r="50" spans="1:6" ht="12.75" customHeight="1" x14ac:dyDescent="0.2">
      <c r="A50" s="54" t="s">
        <v>9</v>
      </c>
      <c r="B50" s="5">
        <v>83</v>
      </c>
      <c r="C50" s="6">
        <v>1546.6</v>
      </c>
      <c r="D50" s="5">
        <v>150</v>
      </c>
      <c r="E50" s="11">
        <v>1.80722891566265</v>
      </c>
      <c r="F50" s="6">
        <v>18.633734939759101</v>
      </c>
    </row>
    <row r="51" spans="1:6" ht="12.75" customHeight="1" x14ac:dyDescent="0.2">
      <c r="A51" s="54" t="s">
        <v>11</v>
      </c>
      <c r="B51" s="5">
        <v>60</v>
      </c>
      <c r="C51" s="6">
        <v>910.75000000000102</v>
      </c>
      <c r="D51" s="5">
        <v>88</v>
      </c>
      <c r="E51" s="11">
        <v>1.4666666666666699</v>
      </c>
      <c r="F51" s="6">
        <v>15.179166666666699</v>
      </c>
    </row>
    <row r="52" spans="1:6" ht="12.75" customHeight="1" x14ac:dyDescent="0.2">
      <c r="A52" s="54" t="s">
        <v>13</v>
      </c>
      <c r="B52" s="5">
        <v>22</v>
      </c>
      <c r="C52" s="6">
        <v>436</v>
      </c>
      <c r="D52" s="5">
        <v>43</v>
      </c>
      <c r="E52" s="11">
        <v>1.9545454545454499</v>
      </c>
      <c r="F52" s="6">
        <v>19.818181818181799</v>
      </c>
    </row>
    <row r="53" spans="1:6" ht="12.75" customHeight="1" x14ac:dyDescent="0.2">
      <c r="A53" s="54" t="s">
        <v>10</v>
      </c>
      <c r="B53" s="5">
        <v>134</v>
      </c>
      <c r="C53" s="6">
        <v>1972.5</v>
      </c>
      <c r="D53" s="5">
        <v>238</v>
      </c>
      <c r="E53" s="11">
        <v>1.77611940298507</v>
      </c>
      <c r="F53" s="6">
        <v>14.7201492537314</v>
      </c>
    </row>
    <row r="54" spans="1:6" ht="12.75" customHeight="1" x14ac:dyDescent="0.2">
      <c r="A54" s="54" t="s">
        <v>14</v>
      </c>
      <c r="B54" s="5">
        <v>4</v>
      </c>
      <c r="C54" s="6">
        <v>145.05000000000001</v>
      </c>
      <c r="D54" s="5">
        <v>9</v>
      </c>
      <c r="E54" s="11">
        <v>2.25</v>
      </c>
      <c r="F54" s="6">
        <v>36.262500000000003</v>
      </c>
    </row>
    <row r="55" spans="1:6" ht="12.75" customHeight="1" x14ac:dyDescent="0.2">
      <c r="A55" s="54" t="s">
        <v>12</v>
      </c>
      <c r="B55" s="5">
        <v>20</v>
      </c>
      <c r="C55" s="6">
        <v>482.45</v>
      </c>
      <c r="D55" s="5">
        <v>41</v>
      </c>
      <c r="E55" s="11">
        <v>2.0499999999999998</v>
      </c>
      <c r="F55" s="6">
        <v>24.122499999999999</v>
      </c>
    </row>
    <row r="56" spans="1:6" ht="12.75" customHeight="1" x14ac:dyDescent="0.2">
      <c r="A56" s="54" t="s">
        <v>156</v>
      </c>
      <c r="B56" s="5">
        <v>2</v>
      </c>
      <c r="C56" s="6">
        <v>40.65</v>
      </c>
      <c r="D56" s="5">
        <v>11</v>
      </c>
      <c r="E56" s="11">
        <v>5.5</v>
      </c>
      <c r="F56" s="6">
        <v>20.324999999999999</v>
      </c>
    </row>
    <row r="57" spans="1:6" ht="12.75" customHeight="1" x14ac:dyDescent="0.2">
      <c r="A57" s="54" t="s">
        <v>20</v>
      </c>
      <c r="B57" s="5">
        <v>1</v>
      </c>
      <c r="C57" s="6">
        <v>4.95</v>
      </c>
      <c r="D57" s="5">
        <v>1</v>
      </c>
      <c r="E57" s="11">
        <v>1</v>
      </c>
      <c r="F57" s="6">
        <v>4.95</v>
      </c>
    </row>
    <row r="58" spans="1:6" ht="12.75" customHeight="1" x14ac:dyDescent="0.2">
      <c r="A58" s="54" t="s">
        <v>18</v>
      </c>
      <c r="B58" s="5">
        <v>2</v>
      </c>
      <c r="C58" s="6">
        <v>24.9</v>
      </c>
      <c r="D58" s="5">
        <v>2</v>
      </c>
      <c r="E58" s="11">
        <v>1</v>
      </c>
      <c r="F58" s="6">
        <v>12.45</v>
      </c>
    </row>
    <row r="59" spans="1:6" ht="12.75" customHeight="1" x14ac:dyDescent="0.2">
      <c r="A59" s="54" t="s">
        <v>19</v>
      </c>
      <c r="B59" s="5">
        <v>2</v>
      </c>
      <c r="C59" s="6">
        <v>23.9</v>
      </c>
      <c r="D59" s="5">
        <v>2</v>
      </c>
      <c r="E59" s="11">
        <v>1</v>
      </c>
      <c r="F59" s="6">
        <v>11.95</v>
      </c>
    </row>
    <row r="60" spans="1:6" ht="12.75" customHeight="1" x14ac:dyDescent="0.2">
      <c r="A60" s="54" t="s">
        <v>15</v>
      </c>
      <c r="B60" s="5">
        <v>2</v>
      </c>
      <c r="C60" s="6">
        <v>57.65</v>
      </c>
      <c r="D60" s="5">
        <v>7</v>
      </c>
      <c r="E60" s="11">
        <v>3.5</v>
      </c>
      <c r="F60" s="6">
        <v>28.824999999999999</v>
      </c>
    </row>
    <row r="61" spans="1:6" ht="12.75" customHeight="1" x14ac:dyDescent="0.2">
      <c r="A61" s="54" t="s">
        <v>16</v>
      </c>
      <c r="B61" s="5">
        <v>7</v>
      </c>
      <c r="C61" s="6">
        <v>135.4</v>
      </c>
      <c r="D61" s="5">
        <v>12</v>
      </c>
      <c r="E61" s="11">
        <v>1.71428571428571</v>
      </c>
      <c r="F61" s="6">
        <v>19.342857142857099</v>
      </c>
    </row>
    <row r="62" spans="1:6" ht="12.75" customHeight="1" x14ac:dyDescent="0.2">
      <c r="B62" s="51">
        <v>436</v>
      </c>
      <c r="C62" s="49">
        <v>7398.95</v>
      </c>
      <c r="D62" s="51">
        <v>791</v>
      </c>
      <c r="E62" s="53">
        <v>1.8142201834862399</v>
      </c>
      <c r="F62" s="49">
        <v>16.970068807339501</v>
      </c>
    </row>
    <row r="63" spans="1:6" ht="12.75" customHeight="1" x14ac:dyDescent="0.2">
      <c r="A63" s="5"/>
    </row>
    <row r="64" spans="1:6" ht="13.9" customHeight="1" x14ac:dyDescent="0.25">
      <c r="A64" s="55">
        <v>42583</v>
      </c>
      <c r="B64" s="12"/>
      <c r="C64" s="12"/>
      <c r="D64" s="12"/>
      <c r="E64" s="12"/>
      <c r="F64" s="12"/>
    </row>
    <row r="65" spans="1:6" ht="12.75" customHeight="1" x14ac:dyDescent="0.2">
      <c r="A65" s="54" t="s">
        <v>7</v>
      </c>
      <c r="B65" s="5">
        <f>SUMPRODUCT((Ventas!$B$2:$B$9982=$A65)*(MONTH(Ventas!$A$2:$A$9982)=MONTH($A$64))*(YEAR(Ventas!$A$2:$A$9982)=YEAR($A$64)))</f>
        <v>0</v>
      </c>
      <c r="C65" s="6">
        <f>SUMPRODUCT((Ventas!$B$2:$B$9982=$A65)*(MONTH(Ventas!$A$2:$A$9982)=MONTH($A$64))*(YEAR(Ventas!$A$2:$A$9982)=YEAR($A$64)), Ventas!$F$2:$F$9982)</f>
        <v>0</v>
      </c>
      <c r="D65" s="5">
        <f>SUMPRODUCT((Ventas!$B$2:$B$9982=$A65)*(MONTH(Ventas!$A$2:$A$9982)=MONTH($A$64))*(YEAR(Ventas!$A$2:$A$9982)=YEAR($A$64)), Ventas!$E$2:$E$9982)</f>
        <v>0</v>
      </c>
      <c r="E65" s="11">
        <f t="shared" ref="E65:E93" si="2">IFERROR(D65/$B65, 0)</f>
        <v>0</v>
      </c>
      <c r="F65" s="6">
        <f t="shared" ref="F65:F93" si="3">IFERROR(C65/$B65, 0)</f>
        <v>0</v>
      </c>
    </row>
    <row r="66" spans="1:6" ht="12.75" customHeight="1" x14ac:dyDescent="0.2">
      <c r="A66" s="54" t="s">
        <v>17</v>
      </c>
      <c r="B66" s="5">
        <f>SUMPRODUCT((Ventas!$B$2:$B$9982=$A66)*(MONTH(Ventas!$A$2:$A$9982)=MONTH($A$64))*(YEAR(Ventas!$A$2:$A$9982)=YEAR($A$64)))</f>
        <v>0</v>
      </c>
      <c r="C66" s="6">
        <f>SUMPRODUCT((Ventas!$B$2:$B$9982=$A66)*(MONTH(Ventas!$A$2:$A$9982)=MONTH($A$64))*(YEAR(Ventas!$A$2:$A$9982)=YEAR($A$64)), Ventas!$F$2:$F$9982)</f>
        <v>0</v>
      </c>
      <c r="D66" s="5">
        <f>SUMPRODUCT((Ventas!$B$2:$B$9982=$A66)*(MONTH(Ventas!$A$2:$A$9982)=MONTH($A$64))*(YEAR(Ventas!$A$2:$A$9982)=YEAR($A$64)), Ventas!$E$2:$E$9982)</f>
        <v>0</v>
      </c>
      <c r="E66" s="11">
        <f t="shared" si="2"/>
        <v>0</v>
      </c>
      <c r="F66" s="6">
        <f t="shared" si="3"/>
        <v>0</v>
      </c>
    </row>
    <row r="67" spans="1:6" ht="12.75" customHeight="1" x14ac:dyDescent="0.2">
      <c r="A67" s="54" t="s">
        <v>8</v>
      </c>
      <c r="B67" s="5">
        <f>SUMPRODUCT((Ventas!$B$2:$B$9982=$A67)*(MONTH(Ventas!$A$2:$A$9982)=MONTH($A$64))*(YEAR(Ventas!$A$2:$A$9982)=YEAR($A$64)))</f>
        <v>0</v>
      </c>
      <c r="C67" s="6">
        <f>SUMPRODUCT((Ventas!$B$2:$B$9982=$A67)*(MONTH(Ventas!$A$2:$A$9982)=MONTH($A$64))*(YEAR(Ventas!$A$2:$A$9982)=YEAR($A$64)), Ventas!$F$2:$F$9982)</f>
        <v>0</v>
      </c>
      <c r="D67" s="5">
        <f>SUMPRODUCT((Ventas!$B$2:$B$9982=$A67)*(MONTH(Ventas!$A$2:$A$9982)=MONTH($A$64))*(YEAR(Ventas!$A$2:$A$9982)=YEAR($A$64)), Ventas!$E$2:$E$9982)</f>
        <v>0</v>
      </c>
      <c r="E67" s="11">
        <f t="shared" si="2"/>
        <v>0</v>
      </c>
      <c r="F67" s="6">
        <f t="shared" si="3"/>
        <v>0</v>
      </c>
    </row>
    <row r="68" spans="1:6" ht="12.75" customHeight="1" x14ac:dyDescent="0.2">
      <c r="A68" s="54" t="s">
        <v>9</v>
      </c>
      <c r="B68" s="5">
        <f>SUMPRODUCT((Ventas!$B$2:$B$9982=$A68)*(MONTH(Ventas!$A$2:$A$9982)=MONTH($A$64))*(YEAR(Ventas!$A$2:$A$9982)=YEAR($A$64)))</f>
        <v>0</v>
      </c>
      <c r="C68" s="6">
        <f>SUMPRODUCT((Ventas!$B$2:$B$9982=$A68)*(MONTH(Ventas!$A$2:$A$9982)=MONTH($A$64))*(YEAR(Ventas!$A$2:$A$9982)=YEAR($A$64)), Ventas!$F$2:$F$9982)</f>
        <v>0</v>
      </c>
      <c r="D68" s="5">
        <f>SUMPRODUCT((Ventas!$B$2:$B$9982=$A68)*(MONTH(Ventas!$A$2:$A$9982)=MONTH($A$64))*(YEAR(Ventas!$A$2:$A$9982)=YEAR($A$64)), Ventas!$E$2:$E$9982)</f>
        <v>0</v>
      </c>
      <c r="E68" s="11">
        <f t="shared" si="2"/>
        <v>0</v>
      </c>
      <c r="F68" s="6">
        <f t="shared" si="3"/>
        <v>0</v>
      </c>
    </row>
    <row r="69" spans="1:6" ht="12.75" customHeight="1" x14ac:dyDescent="0.2">
      <c r="A69" s="54" t="s">
        <v>11</v>
      </c>
      <c r="B69" s="5">
        <f>SUMPRODUCT((Ventas!$B$2:$B$9982=$A69)*(MONTH(Ventas!$A$2:$A$9982)=MONTH($A$64))*(YEAR(Ventas!$A$2:$A$9982)=YEAR($A$64)))</f>
        <v>0</v>
      </c>
      <c r="C69" s="6">
        <f>SUMPRODUCT((Ventas!$B$2:$B$9982=$A69)*(MONTH(Ventas!$A$2:$A$9982)=MONTH($A$64))*(YEAR(Ventas!$A$2:$A$9982)=YEAR($A$64)), Ventas!$F$2:$F$9982)</f>
        <v>0</v>
      </c>
      <c r="D69" s="5">
        <f>SUMPRODUCT((Ventas!$B$2:$B$9982=$A69)*(MONTH(Ventas!$A$2:$A$9982)=MONTH($A$64))*(YEAR(Ventas!$A$2:$A$9982)=YEAR($A$64)), Ventas!$E$2:$E$9982)</f>
        <v>0</v>
      </c>
      <c r="E69" s="11">
        <f t="shared" si="2"/>
        <v>0</v>
      </c>
      <c r="F69" s="6">
        <f t="shared" si="3"/>
        <v>0</v>
      </c>
    </row>
    <row r="70" spans="1:6" ht="12.75" customHeight="1" x14ac:dyDescent="0.2">
      <c r="A70" s="54" t="s">
        <v>108</v>
      </c>
      <c r="B70" s="5">
        <f>SUMPRODUCT((Ventas!$B$2:$B$9982=$A70)*(MONTH(Ventas!$A$2:$A$9982)=MONTH($A$64))*(YEAR(Ventas!$A$2:$A$9982)=YEAR($A$64)))</f>
        <v>0</v>
      </c>
      <c r="C70" s="6">
        <f>SUMPRODUCT((Ventas!$B$2:$B$9982=$A70)*(MONTH(Ventas!$A$2:$A$9982)=MONTH($A$64))*(YEAR(Ventas!$A$2:$A$9982)=YEAR($A$64)), Ventas!$F$2:$F$9982)</f>
        <v>0</v>
      </c>
      <c r="D70" s="5">
        <f>SUMPRODUCT((Ventas!$B$2:$B$9982=$A70)*(MONTH(Ventas!$A$2:$A$9982)=MONTH($A$64))*(YEAR(Ventas!$A$2:$A$9982)=YEAR($A$64)), Ventas!$E$2:$E$9982)</f>
        <v>0</v>
      </c>
      <c r="E70" s="11">
        <f t="shared" si="2"/>
        <v>0</v>
      </c>
      <c r="F70" s="6">
        <f t="shared" si="3"/>
        <v>0</v>
      </c>
    </row>
    <row r="71" spans="1:6" ht="12.75" customHeight="1" x14ac:dyDescent="0.2">
      <c r="A71" s="54" t="s">
        <v>13</v>
      </c>
      <c r="B71" s="5">
        <f>SUMPRODUCT((Ventas!$B$2:$B$9982=$A71)*(MONTH(Ventas!$A$2:$A$9982)=MONTH($A$64))*(YEAR(Ventas!$A$2:$A$9982)=YEAR($A$64)))</f>
        <v>0</v>
      </c>
      <c r="C71" s="6">
        <f>SUMPRODUCT((Ventas!$B$2:$B$9982=$A71)*(MONTH(Ventas!$A$2:$A$9982)=MONTH($A$64))*(YEAR(Ventas!$A$2:$A$9982)=YEAR($A$64)), Ventas!$F$2:$F$9982)</f>
        <v>0</v>
      </c>
      <c r="D71" s="5">
        <f>SUMPRODUCT((Ventas!$B$2:$B$9982=$A71)*(MONTH(Ventas!$A$2:$A$9982)=MONTH($A$64))*(YEAR(Ventas!$A$2:$A$9982)=YEAR($A$64)), Ventas!$E$2:$E$9982)</f>
        <v>0</v>
      </c>
      <c r="E71" s="11">
        <f t="shared" si="2"/>
        <v>0</v>
      </c>
      <c r="F71" s="6">
        <f t="shared" si="3"/>
        <v>0</v>
      </c>
    </row>
    <row r="72" spans="1:6" ht="12.75" customHeight="1" x14ac:dyDescent="0.2">
      <c r="A72" s="54" t="s">
        <v>10</v>
      </c>
      <c r="B72" s="5">
        <f>SUMPRODUCT((Ventas!$B$2:$B$9982=$A72)*(MONTH(Ventas!$A$2:$A$9982)=MONTH($A$64))*(YEAR(Ventas!$A$2:$A$9982)=YEAR($A$64)))</f>
        <v>0</v>
      </c>
      <c r="C72" s="6">
        <f>SUMPRODUCT((Ventas!$B$2:$B$9982=$A72)*(MONTH(Ventas!$A$2:$A$9982)=MONTH($A$64))*(YEAR(Ventas!$A$2:$A$9982)=YEAR($A$64)), Ventas!$F$2:$F$9982)</f>
        <v>0</v>
      </c>
      <c r="D72" s="5">
        <f>SUMPRODUCT((Ventas!$B$2:$B$9982=$A72)*(MONTH(Ventas!$A$2:$A$9982)=MONTH($A$64))*(YEAR(Ventas!$A$2:$A$9982)=YEAR($A$64)), Ventas!$E$2:$E$9982)</f>
        <v>0</v>
      </c>
      <c r="E72" s="11">
        <f t="shared" si="2"/>
        <v>0</v>
      </c>
      <c r="F72" s="6">
        <f t="shared" si="3"/>
        <v>0</v>
      </c>
    </row>
    <row r="73" spans="1:6" ht="12.75" customHeight="1" x14ac:dyDescent="0.2">
      <c r="A73" s="54" t="s">
        <v>14</v>
      </c>
      <c r="B73" s="5">
        <f>SUMPRODUCT((Ventas!$B$2:$B$9982=$A73)*(MONTH(Ventas!$A$2:$A$9982)=MONTH($A$64))*(YEAR(Ventas!$A$2:$A$9982)=YEAR($A$64)))</f>
        <v>0</v>
      </c>
      <c r="C73" s="6">
        <f>SUMPRODUCT((Ventas!$B$2:$B$9982=$A73)*(MONTH(Ventas!$A$2:$A$9982)=MONTH($A$64))*(YEAR(Ventas!$A$2:$A$9982)=YEAR($A$64)), Ventas!$F$2:$F$9982)</f>
        <v>0</v>
      </c>
      <c r="D73" s="5">
        <f>SUMPRODUCT((Ventas!$B$2:$B$9982=$A73)*(MONTH(Ventas!$A$2:$A$9982)=MONTH($A$64))*(YEAR(Ventas!$A$2:$A$9982)=YEAR($A$64)), Ventas!$E$2:$E$9982)</f>
        <v>0</v>
      </c>
      <c r="E73" s="11">
        <f t="shared" si="2"/>
        <v>0</v>
      </c>
      <c r="F73" s="6">
        <f t="shared" si="3"/>
        <v>0</v>
      </c>
    </row>
    <row r="74" spans="1:6" ht="12.75" customHeight="1" x14ac:dyDescent="0.2">
      <c r="A74" s="54" t="s">
        <v>12</v>
      </c>
      <c r="B74" s="5">
        <f>SUMPRODUCT((Ventas!$B$2:$B$9982=$A74)*(MONTH(Ventas!$A$2:$A$9982)=MONTH($A$64))*(YEAR(Ventas!$A$2:$A$9982)=YEAR($A$64)))</f>
        <v>0</v>
      </c>
      <c r="C74" s="6">
        <f>SUMPRODUCT((Ventas!$B$2:$B$9982=$A74)*(MONTH(Ventas!$A$2:$A$9982)=MONTH($A$64))*(YEAR(Ventas!$A$2:$A$9982)=YEAR($A$64)), Ventas!$F$2:$F$9982)</f>
        <v>0</v>
      </c>
      <c r="D74" s="5">
        <f>SUMPRODUCT((Ventas!$B$2:$B$9982=$A74)*(MONTH(Ventas!$A$2:$A$9982)=MONTH($A$64))*(YEAR(Ventas!$A$2:$A$9982)=YEAR($A$64)), Ventas!$E$2:$E$9982)</f>
        <v>0</v>
      </c>
      <c r="E74" s="11">
        <f>IFERROR(D74/$B74, 0)</f>
        <v>0</v>
      </c>
      <c r="F74" s="6">
        <f>IFERROR(C74/$B74, 0)</f>
        <v>0</v>
      </c>
    </row>
    <row r="75" spans="1:6" ht="12.75" customHeight="1" x14ac:dyDescent="0.2">
      <c r="A75" s="54" t="s">
        <v>158</v>
      </c>
      <c r="B75" s="5">
        <f>SUMPRODUCT((Ventas!$B$2:$B$9982=$A75)*(MONTH(Ventas!$A$2:$A$9982)=MONTH($A$64))*(YEAR(Ventas!$A$2:$A$9982)=YEAR($A$64)))</f>
        <v>0</v>
      </c>
      <c r="C75" s="6">
        <f>SUMPRODUCT((Ventas!$B$2:$B$9982=$A75)*(MONTH(Ventas!$A$2:$A$9982)=MONTH($A$64))*(YEAR(Ventas!$A$2:$A$9982)=YEAR($A$64)), Ventas!$F$2:$F$9982)</f>
        <v>0</v>
      </c>
      <c r="D75" s="5">
        <f>SUMPRODUCT((Ventas!$B$2:$B$9982=$A75)*(MONTH(Ventas!$A$2:$A$9982)=MONTH($A$64))*(YEAR(Ventas!$A$2:$A$9982)=YEAR($A$64)), Ventas!$E$2:$E$9982)</f>
        <v>0</v>
      </c>
      <c r="E75" s="11">
        <f>IFERROR(D75/$B75, 0)</f>
        <v>0</v>
      </c>
      <c r="F75" s="6">
        <f>IFERROR(C75/$B75, 0)</f>
        <v>0</v>
      </c>
    </row>
    <row r="76" spans="1:6" ht="12.75" customHeight="1" x14ac:dyDescent="0.2">
      <c r="A76" s="54" t="s">
        <v>159</v>
      </c>
      <c r="B76" s="5">
        <f>SUMPRODUCT((Ventas!$B$2:$B$9982=$A76)*(MONTH(Ventas!$A$2:$A$9982)=MONTH($A$64))*(YEAR(Ventas!$A$2:$A$9982)=YEAR($A$64)))</f>
        <v>0</v>
      </c>
      <c r="C76" s="6">
        <f>SUMPRODUCT((Ventas!$B$2:$B$9982=$A76)*(MONTH(Ventas!$A$2:$A$9982)=MONTH($A$64))*(YEAR(Ventas!$A$2:$A$9982)=YEAR($A$64)), Ventas!$F$2:$F$9982)</f>
        <v>0</v>
      </c>
      <c r="D76" s="5">
        <f>SUMPRODUCT((Ventas!$B$2:$B$9982=$A76)*(MONTH(Ventas!$A$2:$A$9982)=MONTH($A$64))*(YEAR(Ventas!$A$2:$A$9982)=YEAR($A$64)), Ventas!$E$2:$E$9982)</f>
        <v>0</v>
      </c>
      <c r="E76" s="11">
        <f>IFERROR(D76/$B76, 0)</f>
        <v>0</v>
      </c>
      <c r="F76" s="6">
        <f>IFERROR(C76/$B76, 0)</f>
        <v>0</v>
      </c>
    </row>
    <row r="77" spans="1:6" ht="12.75" customHeight="1" x14ac:dyDescent="0.2">
      <c r="A77" s="54" t="s">
        <v>109</v>
      </c>
      <c r="B77" s="5">
        <f>SUMPRODUCT((Ventas!$B$2:$B$9982=$A77)*(MONTH(Ventas!$A$2:$A$9982)=MONTH($A$64))*(YEAR(Ventas!$A$2:$A$9982)=YEAR($A$64)))</f>
        <v>0</v>
      </c>
      <c r="C77" s="6">
        <f>SUMPRODUCT((Ventas!$B$2:$B$9982=$A77)*(MONTH(Ventas!$A$2:$A$9982)=MONTH($A$64))*(YEAR(Ventas!$A$2:$A$9982)=YEAR($A$64)), Ventas!$F$2:$F$9982)</f>
        <v>0</v>
      </c>
      <c r="D77" s="5">
        <f>SUMPRODUCT((Ventas!$B$2:$B$9982=$A77)*(MONTH(Ventas!$A$2:$A$9982)=MONTH($A$64))*(YEAR(Ventas!$A$2:$A$9982)=YEAR($A$64)), Ventas!$E$2:$E$9982)</f>
        <v>0</v>
      </c>
      <c r="E77" s="11">
        <f t="shared" si="2"/>
        <v>0</v>
      </c>
      <c r="F77" s="6">
        <f t="shared" si="3"/>
        <v>0</v>
      </c>
    </row>
    <row r="78" spans="1:6" ht="12.75" customHeight="1" x14ac:dyDescent="0.2">
      <c r="A78" s="54" t="s">
        <v>156</v>
      </c>
      <c r="B78" s="5">
        <f>SUMPRODUCT((Ventas!$B$2:$B$9982=$A78)*(MONTH(Ventas!$A$2:$A$9982)=MONTH($A$64))*(YEAR(Ventas!$A$2:$A$9982)=YEAR($A$64)))</f>
        <v>0</v>
      </c>
      <c r="C78" s="6">
        <f>SUMPRODUCT((Ventas!$B$2:$B$9982=$A78)*(MONTH(Ventas!$A$2:$A$9982)=MONTH($A$64))*(YEAR(Ventas!$A$2:$A$9982)=YEAR($A$64)), Ventas!$F$2:$F$9982)</f>
        <v>0</v>
      </c>
      <c r="D78" s="5">
        <f>SUMPRODUCT((Ventas!$B$2:$B$9982=$A78)*(MONTH(Ventas!$A$2:$A$9982)=MONTH($A$64))*(YEAR(Ventas!$A$2:$A$9982)=YEAR($A$64)), Ventas!$E$2:$E$9982)</f>
        <v>0</v>
      </c>
      <c r="E78" s="11">
        <f t="shared" si="2"/>
        <v>0</v>
      </c>
      <c r="F78" s="6">
        <f t="shared" si="3"/>
        <v>0</v>
      </c>
    </row>
    <row r="79" spans="1:6" ht="12.75" customHeight="1" x14ac:dyDescent="0.2">
      <c r="A79" s="54" t="s">
        <v>20</v>
      </c>
      <c r="B79" s="5">
        <f>SUMPRODUCT((Ventas!$B$2:$B$9982=$A79)*(MONTH(Ventas!$A$2:$A$9982)=MONTH($A$64))*(YEAR(Ventas!$A$2:$A$9982)=YEAR($A$64)))</f>
        <v>0</v>
      </c>
      <c r="C79" s="6">
        <f>SUMPRODUCT((Ventas!$B$2:$B$9982=$A79)*(MONTH(Ventas!$A$2:$A$9982)=MONTH($A$64))*(YEAR(Ventas!$A$2:$A$9982)=YEAR($A$64)), Ventas!$F$2:$F$9982)</f>
        <v>0</v>
      </c>
      <c r="D79" s="5">
        <f>SUMPRODUCT((Ventas!$B$2:$B$9982=$A79)*(MONTH(Ventas!$A$2:$A$9982)=MONTH($A$64))*(YEAR(Ventas!$A$2:$A$9982)=YEAR($A$64)), Ventas!$E$2:$E$9982)</f>
        <v>0</v>
      </c>
      <c r="E79" s="11">
        <f t="shared" si="2"/>
        <v>0</v>
      </c>
      <c r="F79" s="6">
        <f t="shared" si="3"/>
        <v>0</v>
      </c>
    </row>
    <row r="80" spans="1:6" ht="12.75" customHeight="1" x14ac:dyDescent="0.2">
      <c r="A80" s="54" t="s">
        <v>18</v>
      </c>
      <c r="B80" s="5">
        <f>SUMPRODUCT((Ventas!$B$2:$B$9982=$A80)*(MONTH(Ventas!$A$2:$A$9982)=MONTH($A$64))*(YEAR(Ventas!$A$2:$A$9982)=YEAR($A$64)))</f>
        <v>0</v>
      </c>
      <c r="C80" s="6">
        <f>SUMPRODUCT((Ventas!$B$2:$B$9982=$A80)*(MONTH(Ventas!$A$2:$A$9982)=MONTH($A$64))*(YEAR(Ventas!$A$2:$A$9982)=YEAR($A$64)), Ventas!$F$2:$F$9982)</f>
        <v>0</v>
      </c>
      <c r="D80" s="5">
        <f>SUMPRODUCT((Ventas!$B$2:$B$9982=$A80)*(MONTH(Ventas!$A$2:$A$9982)=MONTH($A$64))*(YEAR(Ventas!$A$2:$A$9982)=YEAR($A$64)), Ventas!$E$2:$E$9982)</f>
        <v>0</v>
      </c>
      <c r="E80" s="11">
        <f t="shared" si="2"/>
        <v>0</v>
      </c>
      <c r="F80" s="6">
        <f t="shared" si="3"/>
        <v>0</v>
      </c>
    </row>
    <row r="81" spans="1:6" ht="12.75" customHeight="1" x14ac:dyDescent="0.2">
      <c r="A81" s="54" t="s">
        <v>110</v>
      </c>
      <c r="B81" s="5">
        <f>SUMPRODUCT((Ventas!$B$2:$B$9982=$A81)*(MONTH(Ventas!$A$2:$A$9982)=MONTH($A$64))*(YEAR(Ventas!$A$2:$A$9982)=YEAR($A$64)))</f>
        <v>0</v>
      </c>
      <c r="C81" s="6">
        <f>SUMPRODUCT((Ventas!$B$2:$B$9982=$A81)*(MONTH(Ventas!$A$2:$A$9982)=MONTH($A$64))*(YEAR(Ventas!$A$2:$A$9982)=YEAR($A$64)), Ventas!$F$2:$F$9982)</f>
        <v>0</v>
      </c>
      <c r="D81" s="5">
        <f>SUMPRODUCT((Ventas!$B$2:$B$9982=$A81)*(MONTH(Ventas!$A$2:$A$9982)=MONTH($A$64))*(YEAR(Ventas!$A$2:$A$9982)=YEAR($A$64)), Ventas!$E$2:$E$9982)</f>
        <v>0</v>
      </c>
      <c r="E81" s="11">
        <f t="shared" si="2"/>
        <v>0</v>
      </c>
      <c r="F81" s="6">
        <f t="shared" si="3"/>
        <v>0</v>
      </c>
    </row>
    <row r="82" spans="1:6" ht="12.75" customHeight="1" x14ac:dyDescent="0.2">
      <c r="A82" s="54" t="s">
        <v>19</v>
      </c>
      <c r="B82" s="5">
        <f>SUMPRODUCT((Ventas!$B$2:$B$9982=$A82)*(MONTH(Ventas!$A$2:$A$9982)=MONTH($A$64))*(YEAR(Ventas!$A$2:$A$9982)=YEAR($A$64)))</f>
        <v>0</v>
      </c>
      <c r="C82" s="6">
        <f>SUMPRODUCT((Ventas!$B$2:$B$9982=$A82)*(MONTH(Ventas!$A$2:$A$9982)=MONTH($A$64))*(YEAR(Ventas!$A$2:$A$9982)=YEAR($A$64)), Ventas!$F$2:$F$9982)</f>
        <v>0</v>
      </c>
      <c r="D82" s="5">
        <f>SUMPRODUCT((Ventas!$B$2:$B$9982=$A82)*(MONTH(Ventas!$A$2:$A$9982)=MONTH($A$64))*(YEAR(Ventas!$A$2:$A$9982)=YEAR($A$64)), Ventas!$E$2:$E$9982)</f>
        <v>0</v>
      </c>
      <c r="E82" s="11">
        <f t="shared" si="2"/>
        <v>0</v>
      </c>
      <c r="F82" s="6">
        <f t="shared" si="3"/>
        <v>0</v>
      </c>
    </row>
    <row r="83" spans="1:6" ht="12.75" customHeight="1" x14ac:dyDescent="0.2">
      <c r="A83" s="54" t="s">
        <v>111</v>
      </c>
      <c r="B83" s="5">
        <f>SUMPRODUCT((Ventas!$B$2:$B$9982=$A83)*(MONTH(Ventas!$A$2:$A$9982)=MONTH($A$64))*(YEAR(Ventas!$A$2:$A$9982)=YEAR($A$64)))</f>
        <v>0</v>
      </c>
      <c r="C83" s="6">
        <f>SUMPRODUCT((Ventas!$B$2:$B$9982=$A83)*(MONTH(Ventas!$A$2:$A$9982)=MONTH($A$64))*(YEAR(Ventas!$A$2:$A$9982)=YEAR($A$64)), Ventas!$F$2:$F$9982)</f>
        <v>0</v>
      </c>
      <c r="D83" s="5">
        <f>SUMPRODUCT((Ventas!$B$2:$B$9982=$A83)*(MONTH(Ventas!$A$2:$A$9982)=MONTH($A$64))*(YEAR(Ventas!$A$2:$A$9982)=YEAR($A$64)), Ventas!$E$2:$E$9982)</f>
        <v>0</v>
      </c>
      <c r="E83" s="11">
        <f t="shared" si="2"/>
        <v>0</v>
      </c>
      <c r="F83" s="6">
        <f t="shared" si="3"/>
        <v>0</v>
      </c>
    </row>
    <row r="84" spans="1:6" ht="12.75" customHeight="1" x14ac:dyDescent="0.2">
      <c r="A84" s="54" t="s">
        <v>112</v>
      </c>
      <c r="B84" s="5">
        <f>SUMPRODUCT((Ventas!$B$2:$B$9982=$A84)*(MONTH(Ventas!$A$2:$A$9982)=MONTH($A$64))*(YEAR(Ventas!$A$2:$A$9982)=YEAR($A$64)))</f>
        <v>0</v>
      </c>
      <c r="C84" s="6">
        <f>SUMPRODUCT((Ventas!$B$2:$B$9982=$A84)*(MONTH(Ventas!$A$2:$A$9982)=MONTH($A$64))*(YEAR(Ventas!$A$2:$A$9982)=YEAR($A$64)), Ventas!$F$2:$F$9982)</f>
        <v>0</v>
      </c>
      <c r="D84" s="5">
        <f>SUMPRODUCT((Ventas!$B$2:$B$9982=$A84)*(MONTH(Ventas!$A$2:$A$9982)=MONTH($A$64))*(YEAR(Ventas!$A$2:$A$9982)=YEAR($A$64)), Ventas!$E$2:$E$9982)</f>
        <v>0</v>
      </c>
      <c r="E84" s="11">
        <f t="shared" si="2"/>
        <v>0</v>
      </c>
      <c r="F84" s="6">
        <f t="shared" si="3"/>
        <v>0</v>
      </c>
    </row>
    <row r="85" spans="1:6" ht="12.75" customHeight="1" x14ac:dyDescent="0.2">
      <c r="A85" s="54" t="s">
        <v>160</v>
      </c>
      <c r="B85" s="5">
        <f>SUMPRODUCT((Ventas!$B$2:$B$9982=$A85)*(MONTH(Ventas!$A$2:$A$9982)=MONTH($A$64))*(YEAR(Ventas!$A$2:$A$9982)=YEAR($A$64)))</f>
        <v>0</v>
      </c>
      <c r="C85" s="6">
        <f>SUMPRODUCT((Ventas!$B$2:$B$9982=$A85)*(MONTH(Ventas!$A$2:$A$9982)=MONTH($A$64))*(YEAR(Ventas!$A$2:$A$9982)=YEAR($A$64)), Ventas!$F$2:$F$9982)</f>
        <v>0</v>
      </c>
      <c r="D85" s="5">
        <f>SUMPRODUCT((Ventas!$B$2:$B$9982=$A85)*(MONTH(Ventas!$A$2:$A$9982)=MONTH($A$64))*(YEAR(Ventas!$A$2:$A$9982)=YEAR($A$64)), Ventas!$E$2:$E$9982)</f>
        <v>0</v>
      </c>
      <c r="E85" s="11">
        <f t="shared" si="2"/>
        <v>0</v>
      </c>
      <c r="F85" s="6">
        <f t="shared" si="3"/>
        <v>0</v>
      </c>
    </row>
    <row r="86" spans="1:6" ht="12.75" customHeight="1" x14ac:dyDescent="0.2">
      <c r="A86" s="54" t="s">
        <v>161</v>
      </c>
      <c r="B86" s="5">
        <f>SUMPRODUCT((Ventas!$B$2:$B$9982=$A86)*(MONTH(Ventas!$A$2:$A$9982)=MONTH($A$64))*(YEAR(Ventas!$A$2:$A$9982)=YEAR($A$64)))</f>
        <v>0</v>
      </c>
      <c r="C86" s="6">
        <f>SUMPRODUCT((Ventas!$B$2:$B$9982=$A86)*(MONTH(Ventas!$A$2:$A$9982)=MONTH($A$64))*(YEAR(Ventas!$A$2:$A$9982)=YEAR($A$64)), Ventas!$F$2:$F$9982)</f>
        <v>0</v>
      </c>
      <c r="D86" s="5">
        <f>SUMPRODUCT((Ventas!$B$2:$B$9982=$A86)*(MONTH(Ventas!$A$2:$A$9982)=MONTH($A$64))*(YEAR(Ventas!$A$2:$A$9982)=YEAR($A$64)), Ventas!$E$2:$E$9982)</f>
        <v>0</v>
      </c>
      <c r="E86" s="11">
        <f t="shared" si="2"/>
        <v>0</v>
      </c>
      <c r="F86" s="6">
        <f t="shared" si="3"/>
        <v>0</v>
      </c>
    </row>
    <row r="87" spans="1:6" ht="12.75" customHeight="1" x14ac:dyDescent="0.2">
      <c r="A87" s="54" t="s">
        <v>115</v>
      </c>
      <c r="B87" s="5">
        <f>SUMPRODUCT((Ventas!$B$2:$B$9982=$A87)*(MONTH(Ventas!$A$2:$A$9982)=MONTH($A$64))*(YEAR(Ventas!$A$2:$A$9982)=YEAR($A$64)))</f>
        <v>0</v>
      </c>
      <c r="C87" s="6">
        <f>SUMPRODUCT((Ventas!$B$2:$B$9982=$A87)*(MONTH(Ventas!$A$2:$A$9982)=MONTH($A$64))*(YEAR(Ventas!$A$2:$A$9982)=YEAR($A$64)), Ventas!$F$2:$F$9982)</f>
        <v>0</v>
      </c>
      <c r="D87" s="5">
        <f>SUMPRODUCT((Ventas!$B$2:$B$9982=$A87)*(MONTH(Ventas!$A$2:$A$9982)=MONTH($A$64))*(YEAR(Ventas!$A$2:$A$9982)=YEAR($A$64)), Ventas!$E$2:$E$9982)</f>
        <v>0</v>
      </c>
      <c r="E87" s="11">
        <f t="shared" si="2"/>
        <v>0</v>
      </c>
      <c r="F87" s="6">
        <f t="shared" si="3"/>
        <v>0</v>
      </c>
    </row>
    <row r="88" spans="1:6" ht="12.75" customHeight="1" x14ac:dyDescent="0.2">
      <c r="A88" s="54" t="s">
        <v>116</v>
      </c>
      <c r="B88" s="5">
        <f>SUMPRODUCT((Ventas!$B$2:$B$9982=$A88)*(MONTH(Ventas!$A$2:$A$9982)=MONTH($A$64))*(YEAR(Ventas!$A$2:$A$9982)=YEAR($A$64)))</f>
        <v>0</v>
      </c>
      <c r="C88" s="6">
        <f>SUMPRODUCT((Ventas!$B$2:$B$9982=$A88)*(MONTH(Ventas!$A$2:$A$9982)=MONTH($A$64))*(YEAR(Ventas!$A$2:$A$9982)=YEAR($A$64)), Ventas!$F$2:$F$9982)</f>
        <v>0</v>
      </c>
      <c r="D88" s="5">
        <f>SUMPRODUCT((Ventas!$B$2:$B$9982=$A88)*(MONTH(Ventas!$A$2:$A$9982)=MONTH($A$64))*(YEAR(Ventas!$A$2:$A$9982)=YEAR($A$64)), Ventas!$E$2:$E$9982)</f>
        <v>0</v>
      </c>
      <c r="E88" s="11">
        <f t="shared" si="2"/>
        <v>0</v>
      </c>
      <c r="F88" s="6">
        <f t="shared" si="3"/>
        <v>0</v>
      </c>
    </row>
    <row r="89" spans="1:6" ht="12.75" customHeight="1" x14ac:dyDescent="0.2">
      <c r="A89" s="54" t="s">
        <v>15</v>
      </c>
      <c r="B89" s="5">
        <f>SUMPRODUCT((Ventas!$B$2:$B$9982=$A89)*(MONTH(Ventas!$A$2:$A$9982)=MONTH($A$64))*(YEAR(Ventas!$A$2:$A$9982)=YEAR($A$64)))</f>
        <v>0</v>
      </c>
      <c r="C89" s="6">
        <f>SUMPRODUCT((Ventas!$B$2:$B$9982=$A89)*(MONTH(Ventas!$A$2:$A$9982)=MONTH($A$64))*(YEAR(Ventas!$A$2:$A$9982)=YEAR($A$64)), Ventas!$F$2:$F$9982)</f>
        <v>0</v>
      </c>
      <c r="D89" s="5">
        <f>SUMPRODUCT((Ventas!$B$2:$B$9982=$A89)*(MONTH(Ventas!$A$2:$A$9982)=MONTH($A$64))*(YEAR(Ventas!$A$2:$A$9982)=YEAR($A$64)), Ventas!$E$2:$E$9982)</f>
        <v>0</v>
      </c>
      <c r="E89" s="11">
        <f t="shared" si="2"/>
        <v>0</v>
      </c>
      <c r="F89" s="6">
        <f t="shared" si="3"/>
        <v>0</v>
      </c>
    </row>
    <row r="90" spans="1:6" ht="12.75" customHeight="1" x14ac:dyDescent="0.2">
      <c r="A90" s="54" t="s">
        <v>117</v>
      </c>
      <c r="B90" s="5">
        <f>SUMPRODUCT((Ventas!$B$2:$B$9982=$A90)*(MONTH(Ventas!$A$2:$A$9982)=MONTH($A$64))*(YEAR(Ventas!$A$2:$A$9982)=YEAR($A$64)))</f>
        <v>0</v>
      </c>
      <c r="C90" s="6">
        <f>SUMPRODUCT((Ventas!$B$2:$B$9982=$A90)*(MONTH(Ventas!$A$2:$A$9982)=MONTH($A$64))*(YEAR(Ventas!$A$2:$A$9982)=YEAR($A$64)), Ventas!$F$2:$F$9982)</f>
        <v>0</v>
      </c>
      <c r="D90" s="5">
        <f>SUMPRODUCT((Ventas!$B$2:$B$9982=$A90)*(MONTH(Ventas!$A$2:$A$9982)=MONTH($A$64))*(YEAR(Ventas!$A$2:$A$9982)=YEAR($A$64)), Ventas!$E$2:$E$9982)</f>
        <v>0</v>
      </c>
      <c r="E90" s="11">
        <f t="shared" si="2"/>
        <v>0</v>
      </c>
      <c r="F90" s="6">
        <f t="shared" si="3"/>
        <v>0</v>
      </c>
    </row>
    <row r="91" spans="1:6" ht="12.75" customHeight="1" x14ac:dyDescent="0.2">
      <c r="A91" s="54" t="s">
        <v>157</v>
      </c>
      <c r="B91" s="5">
        <f>SUMPRODUCT((Ventas!$B$2:$B$9982=$A91)*(MONTH(Ventas!$A$2:$A$9982)=MONTH($A$64))*(YEAR(Ventas!$A$2:$A$9982)=YEAR($A$64)))</f>
        <v>0</v>
      </c>
      <c r="C91" s="6">
        <f>SUMPRODUCT((Ventas!$B$2:$B$9982=$A91)*(MONTH(Ventas!$A$2:$A$9982)=MONTH($A$64))*(YEAR(Ventas!$A$2:$A$9982)=YEAR($A$64)), Ventas!$F$2:$F$9982)</f>
        <v>0</v>
      </c>
      <c r="D91" s="5">
        <f>SUMPRODUCT((Ventas!$B$2:$B$9982=$A91)*(MONTH(Ventas!$A$2:$A$9982)=MONTH($A$64))*(YEAR(Ventas!$A$2:$A$9982)=YEAR($A$64)), Ventas!$E$2:$E$9982)</f>
        <v>0</v>
      </c>
      <c r="E91" s="11">
        <f t="shared" si="2"/>
        <v>0</v>
      </c>
      <c r="F91" s="6">
        <f t="shared" si="3"/>
        <v>0</v>
      </c>
    </row>
    <row r="92" spans="1:6" ht="12.75" customHeight="1" x14ac:dyDescent="0.2">
      <c r="A92" s="54" t="s">
        <v>16</v>
      </c>
      <c r="B92" s="5">
        <f>SUMPRODUCT((Ventas!$B$2:$B$9982=$A92)*(MONTH(Ventas!$A$2:$A$9982)=MONTH($A$64))*(YEAR(Ventas!$A$2:$A$9982)=YEAR($A$64)))</f>
        <v>0</v>
      </c>
      <c r="C92" s="6">
        <f>SUMPRODUCT((Ventas!$B$2:$B$9982=$A92)*(MONTH(Ventas!$A$2:$A$9982)=MONTH($A$64))*(YEAR(Ventas!$A$2:$A$9982)=YEAR($A$64)), Ventas!$F$2:$F$9982)</f>
        <v>0</v>
      </c>
      <c r="D92" s="5">
        <f>SUMPRODUCT((Ventas!$B$2:$B$9982=$A92)*(MONTH(Ventas!$A$2:$A$9982)=MONTH($A$64))*(YEAR(Ventas!$A$2:$A$9982)=YEAR($A$64)), Ventas!$E$2:$E$9982)</f>
        <v>0</v>
      </c>
      <c r="E92" s="11">
        <f t="shared" si="2"/>
        <v>0</v>
      </c>
      <c r="F92" s="6">
        <f t="shared" si="3"/>
        <v>0</v>
      </c>
    </row>
    <row r="93" spans="1:6" ht="12.75" customHeight="1" x14ac:dyDescent="0.2">
      <c r="B93" s="51">
        <f>SUM(B65:B92)</f>
        <v>0</v>
      </c>
      <c r="C93" s="49">
        <f>SUM(C65:C92)</f>
        <v>0</v>
      </c>
      <c r="D93" s="51">
        <f>SUM(D65:D92)</f>
        <v>0</v>
      </c>
      <c r="E93" s="53">
        <f t="shared" si="2"/>
        <v>0</v>
      </c>
      <c r="F93" s="49">
        <f t="shared" si="3"/>
        <v>0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79"/>
  <sheetViews>
    <sheetView zoomScale="120" zoomScaleNormal="120" workbookViewId="0">
      <pane xSplit="1" ySplit="2" topLeftCell="B3" activePane="bottomRight" state="frozen"/>
      <selection pane="topRight" activeCell="B1" sqref="B1"/>
      <selection pane="bottomLeft" activeCell="A33" sqref="A33"/>
      <selection pane="bottomRight" activeCell="E14" sqref="E14"/>
    </sheetView>
  </sheetViews>
  <sheetFormatPr baseColWidth="10" defaultColWidth="9.140625" defaultRowHeight="12.75" x14ac:dyDescent="0.2"/>
  <cols>
    <col min="1" max="1" width="13.7109375" style="5"/>
    <col min="2" max="2" width="13" style="5"/>
    <col min="3" max="3" width="10.7109375" style="5"/>
    <col min="4" max="4" width="10.140625" style="5"/>
    <col min="5" max="8" width="8.5703125" style="5"/>
    <col min="9" max="9" width="11.140625" style="9" hidden="1" customWidth="1"/>
    <col min="10" max="10" width="8.5703125" style="5"/>
    <col min="11" max="11" width="8.7109375" style="5" bestFit="1" customWidth="1"/>
    <col min="12" max="12" width="9.5703125" style="5" bestFit="1" customWidth="1"/>
    <col min="13" max="13" width="8.5703125" style="5"/>
    <col min="14" max="14" width="0" style="9" hidden="1"/>
    <col min="15" max="15" width="8.5703125" style="5"/>
    <col min="16" max="16" width="8.7109375" style="5" bestFit="1" customWidth="1"/>
    <col min="17" max="17" width="9.5703125" style="5" bestFit="1" customWidth="1"/>
    <col min="18" max="18" width="8.5703125" style="5"/>
    <col min="19" max="19" width="0" style="9" hidden="1"/>
    <col min="20" max="20" width="8.5703125" style="5"/>
    <col min="21" max="21" width="8.7109375" style="5" bestFit="1" customWidth="1"/>
    <col min="22" max="22" width="9.5703125" style="5" bestFit="1" customWidth="1"/>
    <col min="23" max="23" width="8.5703125" style="5"/>
    <col min="24" max="24" width="0" style="9" hidden="1"/>
    <col min="25" max="25" width="8.5703125" style="5"/>
    <col min="26" max="26" width="8.7109375" style="5" bestFit="1" customWidth="1"/>
    <col min="27" max="27" width="9.5703125" style="5" bestFit="1" customWidth="1"/>
    <col min="28" max="28" width="8.5703125" style="5"/>
    <col min="29" max="29" width="0" style="9" hidden="1"/>
    <col min="30" max="30" width="8.5703125" style="5"/>
    <col min="31" max="31" width="8.7109375" style="5" bestFit="1" customWidth="1"/>
    <col min="32" max="32" width="9.5703125" style="5" bestFit="1" customWidth="1"/>
    <col min="33" max="33" width="8.5703125" style="5"/>
    <col min="34" max="34" width="0" style="9" hidden="1"/>
    <col min="35" max="35" width="9.5703125" style="5" bestFit="1" customWidth="1"/>
    <col min="36" max="36" width="8.5703125" style="5"/>
    <col min="37" max="37" width="0" style="9" hidden="1"/>
    <col min="38" max="38" width="8.5703125" style="5"/>
    <col min="39" max="39" width="8.7109375" style="5" bestFit="1" customWidth="1"/>
    <col min="40" max="40" width="0" style="9" hidden="1"/>
    <col min="41" max="41" width="9.5703125" style="5" bestFit="1" customWidth="1"/>
    <col min="42" max="42" width="8.5703125" style="5"/>
    <col min="43" max="43" width="10.140625" style="5" bestFit="1" customWidth="1"/>
    <col min="44" max="44" width="0" style="9" hidden="1"/>
    <col min="45" max="45" width="8.5703125" style="5"/>
    <col min="46" max="46" width="8.7109375" style="5" bestFit="1" customWidth="1"/>
    <col min="47" max="47" width="8.5703125" style="5"/>
    <col min="48" max="48" width="0" style="9" hidden="1"/>
    <col min="49" max="49" width="9.5703125" style="5" bestFit="1" customWidth="1"/>
    <col min="50" max="50" width="8.5703125" style="5"/>
    <col min="51" max="51" width="10.140625" style="5" bestFit="1" customWidth="1"/>
    <col min="52" max="52" width="0" style="9" hidden="1"/>
    <col min="53" max="53" width="8.5703125" style="5"/>
    <col min="54" max="54" width="8.7109375" style="5" bestFit="1" customWidth="1"/>
    <col min="55" max="55" width="8.5703125" style="5"/>
    <col min="56" max="56" width="0" style="9" hidden="1"/>
    <col min="57" max="57" width="8.7109375" style="5" bestFit="1" customWidth="1"/>
    <col min="58" max="58" width="0" style="9" hidden="1"/>
    <col min="59" max="60" width="10.140625" style="5" bestFit="1" customWidth="1"/>
    <col min="61" max="61" width="8.5703125" style="5"/>
    <col min="62" max="62" width="11.140625" style="5" bestFit="1" customWidth="1"/>
    <col min="63" max="65" width="10.5703125" style="5" bestFit="1" customWidth="1"/>
    <col min="66" max="66" width="11.140625" style="5" bestFit="1" customWidth="1"/>
    <col min="67" max="69" width="8.5703125" style="5"/>
    <col min="70" max="71" width="11.140625" style="5" bestFit="1" customWidth="1"/>
    <col min="72" max="1025" width="8.5703125" style="5"/>
  </cols>
  <sheetData>
    <row r="1" spans="1:1024" s="9" customFormat="1" ht="12.75" hidden="1" customHeight="1" x14ac:dyDescent="0.2">
      <c r="F1" s="9">
        <f>Ventas!H1</f>
        <v>1</v>
      </c>
      <c r="G1" s="9">
        <f>Ventas!I1</f>
        <v>2</v>
      </c>
      <c r="H1" s="9">
        <f>Ventas!J1</f>
        <v>3</v>
      </c>
      <c r="I1" s="9">
        <f>Ventas!K1</f>
        <v>4</v>
      </c>
      <c r="J1" s="9">
        <f>Ventas!L1</f>
        <v>5</v>
      </c>
      <c r="K1" s="9">
        <f>Ventas!M1</f>
        <v>6</v>
      </c>
      <c r="L1" s="9">
        <f>Ventas!N1</f>
        <v>7</v>
      </c>
      <c r="M1" s="9">
        <f>Ventas!O1</f>
        <v>8</v>
      </c>
      <c r="N1" s="9">
        <f>Ventas!P1</f>
        <v>9</v>
      </c>
      <c r="O1" s="9">
        <f>Ventas!Q1</f>
        <v>10</v>
      </c>
      <c r="P1" s="9">
        <f>Ventas!R1</f>
        <v>11</v>
      </c>
      <c r="Q1" s="9">
        <f>Ventas!S1</f>
        <v>12</v>
      </c>
      <c r="R1" s="9">
        <f>Ventas!T1</f>
        <v>13</v>
      </c>
      <c r="S1" s="9">
        <f>Ventas!U1</f>
        <v>14</v>
      </c>
      <c r="T1" s="9">
        <f>Ventas!V1</f>
        <v>15</v>
      </c>
      <c r="U1" s="9">
        <f>Ventas!W1</f>
        <v>16</v>
      </c>
      <c r="V1" s="9">
        <f>Ventas!X1</f>
        <v>17</v>
      </c>
      <c r="W1" s="9">
        <f>Ventas!Y1</f>
        <v>18</v>
      </c>
      <c r="X1" s="9">
        <f>Ventas!Z1</f>
        <v>19</v>
      </c>
      <c r="Y1" s="9">
        <f>Ventas!AA1</f>
        <v>20</v>
      </c>
      <c r="Z1" s="9">
        <f>Ventas!AB1</f>
        <v>21</v>
      </c>
      <c r="AA1" s="9">
        <f>Ventas!AC1</f>
        <v>22</v>
      </c>
      <c r="AB1" s="9">
        <f>Ventas!AD1</f>
        <v>23</v>
      </c>
      <c r="AC1" s="9">
        <f>Ventas!AE1</f>
        <v>24</v>
      </c>
      <c r="AD1" s="9">
        <f>Ventas!AF1</f>
        <v>25</v>
      </c>
      <c r="AE1" s="9">
        <f>Ventas!AG1</f>
        <v>26</v>
      </c>
      <c r="AF1" s="9">
        <f>Ventas!AH1</f>
        <v>27</v>
      </c>
      <c r="AG1" s="9">
        <f>Ventas!AI1</f>
        <v>28</v>
      </c>
      <c r="AH1" s="9">
        <f>Ventas!AJ1</f>
        <v>29</v>
      </c>
      <c r="AI1" s="9">
        <f>Ventas!AK1</f>
        <v>30</v>
      </c>
      <c r="AJ1" s="9">
        <f>Ventas!AL1</f>
        <v>31</v>
      </c>
      <c r="AK1" s="9">
        <f>Ventas!AM1</f>
        <v>32</v>
      </c>
      <c r="AL1" s="9">
        <f>Ventas!AN1</f>
        <v>33</v>
      </c>
      <c r="AM1" s="9">
        <f>Ventas!AO1</f>
        <v>34</v>
      </c>
      <c r="AN1" s="9">
        <f>Ventas!AP1</f>
        <v>35</v>
      </c>
      <c r="AO1" s="9">
        <f>Ventas!AQ1</f>
        <v>36</v>
      </c>
      <c r="AP1" s="9">
        <f>Ventas!AR1</f>
        <v>37</v>
      </c>
      <c r="AQ1" s="9">
        <f>Ventas!AS1</f>
        <v>38</v>
      </c>
      <c r="AR1" s="9">
        <f>Ventas!AT1</f>
        <v>39</v>
      </c>
      <c r="AS1" s="9">
        <f>Ventas!AU1</f>
        <v>40</v>
      </c>
      <c r="AT1" s="9">
        <f>Ventas!AV1</f>
        <v>41</v>
      </c>
      <c r="AU1" s="9">
        <f>Ventas!AW1</f>
        <v>42</v>
      </c>
      <c r="AV1" s="9">
        <f>Ventas!AX1</f>
        <v>43</v>
      </c>
      <c r="AW1" s="9">
        <f>Ventas!AY1</f>
        <v>44</v>
      </c>
      <c r="AX1" s="9">
        <f>Ventas!AZ1</f>
        <v>45</v>
      </c>
      <c r="AY1" s="9">
        <f>Ventas!BA1</f>
        <v>46</v>
      </c>
      <c r="AZ1" s="9">
        <f>Ventas!BB1</f>
        <v>47</v>
      </c>
      <c r="BA1" s="9">
        <f>Ventas!BC1</f>
        <v>48</v>
      </c>
      <c r="BB1" s="9">
        <f>Ventas!BD1</f>
        <v>49</v>
      </c>
      <c r="BC1" s="9">
        <f>Ventas!BE1</f>
        <v>50</v>
      </c>
      <c r="BD1" s="9">
        <f>Ventas!BF1</f>
        <v>51</v>
      </c>
      <c r="BE1" s="9">
        <f>Ventas!BG1</f>
        <v>52</v>
      </c>
      <c r="BF1" s="9">
        <f>Ventas!BH1</f>
        <v>53</v>
      </c>
      <c r="BG1" s="9">
        <f>Ventas!BI1</f>
        <v>54</v>
      </c>
      <c r="BH1" s="9">
        <f>Ventas!BJ1</f>
        <v>55</v>
      </c>
      <c r="BI1" s="9">
        <f>Ventas!BK1</f>
        <v>56</v>
      </c>
      <c r="BJ1" s="9">
        <f>Ventas!BL1</f>
        <v>57</v>
      </c>
      <c r="BK1" s="9">
        <f>Ventas!BM1</f>
        <v>58</v>
      </c>
      <c r="BL1" s="9">
        <f>Ventas!BN1</f>
        <v>59</v>
      </c>
      <c r="BM1" s="9">
        <f>Ventas!BO1</f>
        <v>60</v>
      </c>
      <c r="BN1" s="9">
        <f>Ventas!BP1</f>
        <v>61</v>
      </c>
      <c r="BO1" s="9">
        <f>Ventas!BQ1</f>
        <v>62</v>
      </c>
      <c r="BP1" s="9">
        <f>Ventas!BR1</f>
        <v>63</v>
      </c>
      <c r="BQ1" s="9">
        <f>Ventas!BS1</f>
        <v>64</v>
      </c>
      <c r="BR1" s="9">
        <f>Ventas!BT1</f>
        <v>65</v>
      </c>
      <c r="BS1" s="9">
        <f>Ventas!BU1</f>
        <v>66</v>
      </c>
    </row>
    <row r="2" spans="1:1024" s="5" customFormat="1" ht="15" customHeight="1" x14ac:dyDescent="0.2">
      <c r="F2" s="5" t="s">
        <v>119</v>
      </c>
      <c r="G2" s="5" t="s">
        <v>120</v>
      </c>
      <c r="H2" s="5" t="s">
        <v>121</v>
      </c>
      <c r="J2" s="1" t="s">
        <v>122</v>
      </c>
      <c r="K2" s="1"/>
      <c r="L2" s="1"/>
      <c r="M2" s="1"/>
      <c r="O2" s="1" t="s">
        <v>123</v>
      </c>
      <c r="P2" s="1"/>
      <c r="Q2" s="1"/>
      <c r="R2" s="1"/>
      <c r="T2" s="1" t="s">
        <v>124</v>
      </c>
      <c r="U2" s="1"/>
      <c r="V2" s="1"/>
      <c r="W2" s="1"/>
      <c r="Y2" s="1" t="s">
        <v>125</v>
      </c>
      <c r="Z2" s="1"/>
      <c r="AA2" s="1"/>
      <c r="AB2" s="1"/>
      <c r="AD2" s="1" t="s">
        <v>126</v>
      </c>
      <c r="AE2" s="1"/>
      <c r="AF2" s="1"/>
      <c r="AG2" s="1"/>
      <c r="AI2" s="1" t="s">
        <v>127</v>
      </c>
      <c r="AJ2" s="1"/>
      <c r="AK2" s="1"/>
      <c r="AL2" s="1"/>
      <c r="AM2" s="1"/>
      <c r="AO2" s="1" t="s">
        <v>128</v>
      </c>
      <c r="AP2" s="1"/>
      <c r="AQ2" s="1"/>
      <c r="AR2" s="1"/>
      <c r="AS2" s="1"/>
      <c r="AT2" s="1"/>
      <c r="AU2" s="1"/>
      <c r="AW2" s="1" t="s">
        <v>129</v>
      </c>
      <c r="AX2" s="1"/>
      <c r="AY2" s="1"/>
      <c r="AZ2" s="1"/>
      <c r="BA2" s="1"/>
      <c r="BB2" s="1"/>
      <c r="BC2" s="1"/>
      <c r="BE2" s="5" t="s">
        <v>130</v>
      </c>
      <c r="BF2" s="9"/>
      <c r="BG2" s="5" t="s">
        <v>131</v>
      </c>
      <c r="BH2" s="5" t="s">
        <v>132</v>
      </c>
      <c r="BI2" s="5" t="s">
        <v>133</v>
      </c>
      <c r="BJ2" s="5" t="s">
        <v>134</v>
      </c>
      <c r="BK2" s="5" t="s">
        <v>135</v>
      </c>
      <c r="BL2" s="5" t="s">
        <v>136</v>
      </c>
      <c r="BM2" s="5" t="s">
        <v>137</v>
      </c>
      <c r="BN2" s="5" t="s">
        <v>138</v>
      </c>
      <c r="BO2" s="5" t="s">
        <v>130</v>
      </c>
      <c r="BP2" s="5" t="s">
        <v>139</v>
      </c>
      <c r="BQ2" s="5" t="s">
        <v>131</v>
      </c>
      <c r="BR2" s="5" t="s">
        <v>140</v>
      </c>
      <c r="BS2" s="5" t="s">
        <v>140</v>
      </c>
    </row>
    <row r="3" spans="1:1024" ht="15" customHeight="1" x14ac:dyDescent="0.25">
      <c r="A3" s="56" t="s">
        <v>141</v>
      </c>
      <c r="B3" s="5" t="s">
        <v>142</v>
      </c>
      <c r="C3" s="5" t="s">
        <v>143</v>
      </c>
      <c r="D3" s="5" t="s">
        <v>5</v>
      </c>
      <c r="E3"/>
      <c r="F3" s="5" t="s">
        <v>144</v>
      </c>
      <c r="G3" s="5" t="s">
        <v>144</v>
      </c>
      <c r="H3" s="5" t="s">
        <v>144</v>
      </c>
      <c r="I3"/>
      <c r="J3" s="5" t="s">
        <v>145</v>
      </c>
      <c r="K3" s="5" t="s">
        <v>146</v>
      </c>
      <c r="L3" s="5" t="s">
        <v>147</v>
      </c>
      <c r="M3" s="5" t="s">
        <v>148</v>
      </c>
      <c r="N3"/>
      <c r="O3" s="5" t="s">
        <v>145</v>
      </c>
      <c r="P3" s="5" t="s">
        <v>146</v>
      </c>
      <c r="Q3" s="5" t="s">
        <v>147</v>
      </c>
      <c r="R3" s="5" t="s">
        <v>148</v>
      </c>
      <c r="S3"/>
      <c r="T3" s="5" t="s">
        <v>145</v>
      </c>
      <c r="U3" s="5" t="s">
        <v>146</v>
      </c>
      <c r="V3" s="5" t="s">
        <v>147</v>
      </c>
      <c r="W3" s="5" t="s">
        <v>148</v>
      </c>
      <c r="X3"/>
      <c r="Y3" s="5" t="s">
        <v>145</v>
      </c>
      <c r="Z3" s="5" t="s">
        <v>146</v>
      </c>
      <c r="AA3" s="5" t="s">
        <v>147</v>
      </c>
      <c r="AB3" s="5" t="s">
        <v>148</v>
      </c>
      <c r="AC3"/>
      <c r="AD3" s="5" t="s">
        <v>145</v>
      </c>
      <c r="AE3" s="5" t="s">
        <v>146</v>
      </c>
      <c r="AF3" s="5" t="s">
        <v>147</v>
      </c>
      <c r="AG3" s="5" t="s">
        <v>148</v>
      </c>
      <c r="AH3"/>
      <c r="AI3" s="5" t="s">
        <v>147</v>
      </c>
      <c r="AJ3" s="5" t="s">
        <v>149</v>
      </c>
      <c r="AK3"/>
      <c r="AL3" s="5" t="s">
        <v>145</v>
      </c>
      <c r="AM3" s="5" t="s">
        <v>146</v>
      </c>
      <c r="AN3"/>
      <c r="AO3" s="5" t="s">
        <v>147</v>
      </c>
      <c r="AP3" s="5" t="s">
        <v>149</v>
      </c>
      <c r="AQ3" s="5" t="s">
        <v>150</v>
      </c>
      <c r="AR3"/>
      <c r="AS3" s="5" t="s">
        <v>145</v>
      </c>
      <c r="AT3" s="5" t="s">
        <v>146</v>
      </c>
      <c r="AU3" s="5" t="s">
        <v>148</v>
      </c>
      <c r="AV3"/>
      <c r="AW3" s="5" t="s">
        <v>147</v>
      </c>
      <c r="AX3" s="5" t="s">
        <v>149</v>
      </c>
      <c r="AY3" s="5" t="s">
        <v>150</v>
      </c>
      <c r="AZ3"/>
      <c r="BA3" s="5" t="s">
        <v>145</v>
      </c>
      <c r="BB3" s="5" t="s">
        <v>146</v>
      </c>
      <c r="BC3" s="5" t="s">
        <v>148</v>
      </c>
      <c r="BD3"/>
      <c r="BE3" s="5" t="s">
        <v>146</v>
      </c>
      <c r="BF3"/>
      <c r="BG3" s="5" t="s">
        <v>150</v>
      </c>
      <c r="BH3" s="5" t="s">
        <v>150</v>
      </c>
      <c r="BI3" s="5" t="s">
        <v>151</v>
      </c>
      <c r="BJ3" s="5" t="s">
        <v>152</v>
      </c>
      <c r="BK3" s="5" t="s">
        <v>153</v>
      </c>
      <c r="BL3" s="5" t="s">
        <v>153</v>
      </c>
      <c r="BM3" s="5" t="s">
        <v>153</v>
      </c>
      <c r="BN3" s="5" t="s">
        <v>153</v>
      </c>
      <c r="BO3" s="5" t="s">
        <v>153</v>
      </c>
      <c r="BP3" s="5" t="s">
        <v>153</v>
      </c>
      <c r="BQ3" s="5" t="s">
        <v>153</v>
      </c>
      <c r="BR3" s="5" t="s">
        <v>154</v>
      </c>
      <c r="BS3" s="5" t="s">
        <v>155</v>
      </c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s="59" customFormat="1" ht="13.9" customHeight="1" x14ac:dyDescent="0.25">
      <c r="A4" s="57">
        <v>42522</v>
      </c>
      <c r="B4" s="58">
        <v>1708.55</v>
      </c>
      <c r="C4" s="58">
        <v>180.05</v>
      </c>
      <c r="D4" s="58">
        <v>1888.6</v>
      </c>
      <c r="F4" s="59">
        <v>40</v>
      </c>
      <c r="G4" s="59">
        <v>9</v>
      </c>
      <c r="H4" s="59">
        <v>7</v>
      </c>
      <c r="I4" s="59">
        <v>0</v>
      </c>
      <c r="J4" s="59">
        <v>8</v>
      </c>
      <c r="K4" s="59">
        <v>6</v>
      </c>
      <c r="L4" s="59">
        <v>7</v>
      </c>
      <c r="M4" s="59">
        <v>4</v>
      </c>
      <c r="N4" s="59">
        <v>0</v>
      </c>
      <c r="O4" s="59">
        <v>0</v>
      </c>
      <c r="P4" s="59">
        <v>2</v>
      </c>
      <c r="Q4" s="59">
        <v>2</v>
      </c>
      <c r="R4" s="59">
        <v>0</v>
      </c>
      <c r="S4" s="59">
        <v>0</v>
      </c>
      <c r="T4" s="59">
        <v>2</v>
      </c>
      <c r="U4" s="59">
        <v>3</v>
      </c>
      <c r="V4" s="59">
        <v>1</v>
      </c>
      <c r="W4" s="59">
        <v>1</v>
      </c>
      <c r="X4" s="59">
        <v>0</v>
      </c>
      <c r="Y4" s="59">
        <v>3</v>
      </c>
      <c r="Z4" s="59">
        <v>1</v>
      </c>
      <c r="AA4" s="59">
        <v>1</v>
      </c>
      <c r="AB4" s="59">
        <v>0</v>
      </c>
      <c r="AC4" s="59">
        <v>0</v>
      </c>
      <c r="AD4" s="59">
        <v>4</v>
      </c>
      <c r="AE4" s="59">
        <v>6</v>
      </c>
      <c r="AF4" s="59">
        <v>1</v>
      </c>
      <c r="AG4" s="59">
        <v>1</v>
      </c>
      <c r="AH4" s="59">
        <v>0</v>
      </c>
      <c r="AI4" s="59">
        <v>5</v>
      </c>
      <c r="AJ4" s="59">
        <v>3</v>
      </c>
      <c r="AK4" s="59">
        <v>0</v>
      </c>
      <c r="AL4" s="59">
        <v>1</v>
      </c>
      <c r="AM4" s="59">
        <v>3</v>
      </c>
      <c r="AN4" s="59">
        <v>0</v>
      </c>
      <c r="AO4" s="59">
        <v>0</v>
      </c>
      <c r="AP4" s="59">
        <v>0</v>
      </c>
      <c r="AQ4" s="59">
        <v>5</v>
      </c>
      <c r="AR4" s="59">
        <v>0</v>
      </c>
      <c r="AS4" s="59">
        <v>0</v>
      </c>
      <c r="AT4" s="59">
        <v>0</v>
      </c>
      <c r="AU4" s="59">
        <v>0</v>
      </c>
      <c r="AV4" s="59">
        <v>0</v>
      </c>
      <c r="AW4" s="59">
        <v>0</v>
      </c>
      <c r="AX4" s="59">
        <v>0</v>
      </c>
      <c r="AY4" s="59">
        <v>3</v>
      </c>
      <c r="AZ4" s="59">
        <v>0</v>
      </c>
      <c r="BA4" s="59">
        <v>0</v>
      </c>
      <c r="BB4" s="59">
        <v>1</v>
      </c>
      <c r="BC4" s="59">
        <v>0</v>
      </c>
      <c r="BD4" s="59">
        <v>0</v>
      </c>
      <c r="BE4" s="59">
        <v>7</v>
      </c>
      <c r="BF4" s="59">
        <v>0</v>
      </c>
      <c r="BG4" s="59">
        <v>5</v>
      </c>
      <c r="BH4" s="59">
        <v>11</v>
      </c>
      <c r="BI4" s="59">
        <v>14</v>
      </c>
      <c r="BJ4" s="59">
        <v>2</v>
      </c>
      <c r="BK4" s="59">
        <v>0</v>
      </c>
      <c r="BL4" s="59">
        <v>0</v>
      </c>
      <c r="BM4" s="59">
        <v>0</v>
      </c>
      <c r="BN4" s="59">
        <v>0</v>
      </c>
      <c r="BO4" s="59">
        <v>0</v>
      </c>
      <c r="BP4" s="59">
        <v>0</v>
      </c>
      <c r="BQ4" s="59">
        <v>0</v>
      </c>
      <c r="BR4" s="59">
        <v>0</v>
      </c>
      <c r="BS4" s="59">
        <v>0</v>
      </c>
    </row>
    <row r="5" spans="1:1024" ht="12.75" customHeight="1" x14ac:dyDescent="0.2">
      <c r="A5" s="60">
        <v>42541</v>
      </c>
      <c r="B5" s="6">
        <v>70.7</v>
      </c>
      <c r="C5" s="6">
        <v>0</v>
      </c>
      <c r="D5" s="6">
        <v>70.7</v>
      </c>
      <c r="E5"/>
      <c r="F5" s="5">
        <v>0</v>
      </c>
      <c r="G5" s="5">
        <v>1</v>
      </c>
      <c r="H5" s="5">
        <v>0</v>
      </c>
      <c r="I5" s="9">
        <v>0</v>
      </c>
      <c r="J5" s="5">
        <v>0</v>
      </c>
      <c r="K5" s="5">
        <v>0</v>
      </c>
      <c r="L5" s="5">
        <v>2</v>
      </c>
      <c r="M5" s="5">
        <v>0</v>
      </c>
      <c r="N5" s="9">
        <v>0</v>
      </c>
      <c r="O5" s="5">
        <v>0</v>
      </c>
      <c r="P5" s="5">
        <v>0</v>
      </c>
      <c r="Q5" s="5">
        <v>0</v>
      </c>
      <c r="R5" s="5">
        <v>0</v>
      </c>
      <c r="S5" s="9">
        <v>0</v>
      </c>
      <c r="T5" s="5">
        <v>0</v>
      </c>
      <c r="U5" s="5">
        <v>0</v>
      </c>
      <c r="V5" s="5">
        <v>0</v>
      </c>
      <c r="W5" s="5">
        <v>0</v>
      </c>
      <c r="X5" s="9">
        <v>0</v>
      </c>
      <c r="Y5" s="5">
        <v>0</v>
      </c>
      <c r="Z5" s="5">
        <v>0</v>
      </c>
      <c r="AA5" s="5">
        <v>0</v>
      </c>
      <c r="AB5" s="5">
        <v>0</v>
      </c>
      <c r="AC5" s="9">
        <v>0</v>
      </c>
      <c r="AD5" s="5">
        <v>0</v>
      </c>
      <c r="AE5" s="5">
        <v>0</v>
      </c>
      <c r="AF5" s="5">
        <v>0</v>
      </c>
      <c r="AG5" s="5">
        <v>0</v>
      </c>
      <c r="AH5" s="9">
        <v>0</v>
      </c>
      <c r="AI5" s="5">
        <v>0</v>
      </c>
      <c r="AJ5" s="5">
        <v>1</v>
      </c>
      <c r="AK5" s="9">
        <v>0</v>
      </c>
      <c r="AL5" s="5">
        <v>0</v>
      </c>
      <c r="AM5" s="5">
        <v>0</v>
      </c>
      <c r="AN5" s="9">
        <v>0</v>
      </c>
      <c r="AO5" s="5">
        <v>0</v>
      </c>
      <c r="AP5" s="5">
        <v>0</v>
      </c>
      <c r="AQ5" s="5">
        <v>1</v>
      </c>
      <c r="AR5" s="9">
        <v>0</v>
      </c>
      <c r="AS5" s="5">
        <v>0</v>
      </c>
      <c r="AT5" s="5">
        <v>0</v>
      </c>
      <c r="AU5" s="5">
        <v>0</v>
      </c>
      <c r="AV5" s="9">
        <v>0</v>
      </c>
      <c r="AW5" s="5">
        <v>0</v>
      </c>
      <c r="AX5" s="5">
        <v>0</v>
      </c>
      <c r="AY5" s="5">
        <v>0</v>
      </c>
      <c r="AZ5" s="9">
        <v>0</v>
      </c>
      <c r="BA5" s="5">
        <v>0</v>
      </c>
      <c r="BB5" s="5">
        <v>0</v>
      </c>
      <c r="BC5" s="5">
        <v>0</v>
      </c>
      <c r="BD5" s="9">
        <v>0</v>
      </c>
      <c r="BE5" s="5">
        <v>0</v>
      </c>
      <c r="BF5" s="9">
        <v>0</v>
      </c>
      <c r="BG5" s="5">
        <v>0</v>
      </c>
      <c r="BH5" s="5">
        <v>1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 x14ac:dyDescent="0.2">
      <c r="A6" s="60">
        <v>42542</v>
      </c>
      <c r="B6" s="6">
        <v>184.25</v>
      </c>
      <c r="C6" s="6">
        <v>0</v>
      </c>
      <c r="D6" s="6">
        <v>184.25</v>
      </c>
      <c r="E6"/>
      <c r="F6" s="5">
        <v>6</v>
      </c>
      <c r="G6" s="5">
        <v>1</v>
      </c>
      <c r="H6" s="5">
        <v>3</v>
      </c>
      <c r="I6" s="9">
        <v>0</v>
      </c>
      <c r="J6" s="5">
        <v>1</v>
      </c>
      <c r="K6" s="5">
        <v>0</v>
      </c>
      <c r="L6" s="5">
        <v>0</v>
      </c>
      <c r="M6" s="5">
        <v>0</v>
      </c>
      <c r="N6" s="9">
        <v>0</v>
      </c>
      <c r="O6" s="5">
        <v>0</v>
      </c>
      <c r="P6" s="5">
        <v>0</v>
      </c>
      <c r="Q6" s="5">
        <v>0</v>
      </c>
      <c r="R6" s="5">
        <v>0</v>
      </c>
      <c r="S6" s="9">
        <v>0</v>
      </c>
      <c r="T6" s="5">
        <v>1</v>
      </c>
      <c r="U6" s="5">
        <v>1</v>
      </c>
      <c r="V6" s="5">
        <v>0</v>
      </c>
      <c r="W6" s="5">
        <v>0</v>
      </c>
      <c r="X6" s="9">
        <v>0</v>
      </c>
      <c r="Y6" s="5">
        <v>0</v>
      </c>
      <c r="Z6" s="5">
        <v>0</v>
      </c>
      <c r="AA6" s="5">
        <v>0</v>
      </c>
      <c r="AB6" s="5">
        <v>0</v>
      </c>
      <c r="AC6" s="9">
        <v>0</v>
      </c>
      <c r="AD6" s="5">
        <v>0</v>
      </c>
      <c r="AE6" s="5">
        <v>0</v>
      </c>
      <c r="AF6" s="5">
        <v>0</v>
      </c>
      <c r="AG6" s="5">
        <v>0</v>
      </c>
      <c r="AH6" s="9">
        <v>0</v>
      </c>
      <c r="AI6" s="5">
        <v>0</v>
      </c>
      <c r="AJ6" s="5">
        <v>0</v>
      </c>
      <c r="AK6" s="9">
        <v>0</v>
      </c>
      <c r="AL6" s="5">
        <v>0</v>
      </c>
      <c r="AM6" s="5">
        <v>0</v>
      </c>
      <c r="AN6" s="9">
        <v>0</v>
      </c>
      <c r="AO6" s="5">
        <v>0</v>
      </c>
      <c r="AP6" s="5">
        <v>0</v>
      </c>
      <c r="AQ6" s="5">
        <v>0</v>
      </c>
      <c r="AR6" s="9">
        <v>0</v>
      </c>
      <c r="AS6" s="5">
        <v>0</v>
      </c>
      <c r="AT6" s="5">
        <v>0</v>
      </c>
      <c r="AU6" s="5">
        <v>0</v>
      </c>
      <c r="AV6" s="9">
        <v>0</v>
      </c>
      <c r="AW6" s="5">
        <v>0</v>
      </c>
      <c r="AX6" s="5">
        <v>0</v>
      </c>
      <c r="AY6" s="5">
        <v>0</v>
      </c>
      <c r="AZ6" s="9">
        <v>0</v>
      </c>
      <c r="BA6" s="5">
        <v>0</v>
      </c>
      <c r="BB6" s="5">
        <v>0</v>
      </c>
      <c r="BC6" s="5">
        <v>0</v>
      </c>
      <c r="BD6" s="9">
        <v>0</v>
      </c>
      <c r="BE6" s="5">
        <v>2</v>
      </c>
      <c r="BF6" s="9">
        <v>0</v>
      </c>
      <c r="BG6" s="5">
        <v>0</v>
      </c>
      <c r="BH6" s="5">
        <v>0</v>
      </c>
      <c r="BI6" s="5">
        <v>0</v>
      </c>
      <c r="BJ6" s="5">
        <v>0</v>
      </c>
      <c r="BK6" s="5">
        <v>0</v>
      </c>
      <c r="BL6" s="5">
        <v>0</v>
      </c>
      <c r="BM6" s="5">
        <v>0</v>
      </c>
      <c r="BN6" s="5">
        <v>0</v>
      </c>
      <c r="BO6" s="5">
        <v>0</v>
      </c>
      <c r="BP6" s="5">
        <v>0</v>
      </c>
      <c r="BQ6" s="5">
        <v>0</v>
      </c>
      <c r="BR6" s="5">
        <v>0</v>
      </c>
      <c r="BS6" s="5">
        <v>0</v>
      </c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 x14ac:dyDescent="0.2">
      <c r="A7" s="60">
        <v>42543</v>
      </c>
      <c r="B7" s="6">
        <v>229</v>
      </c>
      <c r="C7" s="6">
        <v>0</v>
      </c>
      <c r="D7" s="6">
        <v>229</v>
      </c>
      <c r="E7"/>
      <c r="F7" s="5">
        <v>4</v>
      </c>
      <c r="G7" s="5">
        <v>2</v>
      </c>
      <c r="H7" s="5">
        <v>1</v>
      </c>
      <c r="I7" s="9">
        <v>0</v>
      </c>
      <c r="J7" s="5">
        <v>6</v>
      </c>
      <c r="K7" s="5">
        <v>0</v>
      </c>
      <c r="L7" s="5">
        <v>0</v>
      </c>
      <c r="M7" s="5">
        <v>0</v>
      </c>
      <c r="N7" s="9">
        <v>0</v>
      </c>
      <c r="O7" s="5">
        <v>0</v>
      </c>
      <c r="P7" s="5">
        <v>0</v>
      </c>
      <c r="Q7" s="5">
        <v>0</v>
      </c>
      <c r="R7" s="5">
        <v>0</v>
      </c>
      <c r="S7" s="9">
        <v>0</v>
      </c>
      <c r="T7" s="5">
        <v>0</v>
      </c>
      <c r="U7" s="5">
        <v>0</v>
      </c>
      <c r="V7" s="5">
        <v>0</v>
      </c>
      <c r="W7" s="5">
        <v>0</v>
      </c>
      <c r="X7" s="9">
        <v>0</v>
      </c>
      <c r="Y7" s="5">
        <v>0</v>
      </c>
      <c r="Z7" s="5">
        <v>0</v>
      </c>
      <c r="AA7" s="5">
        <v>0</v>
      </c>
      <c r="AB7" s="5">
        <v>0</v>
      </c>
      <c r="AC7" s="9">
        <v>0</v>
      </c>
      <c r="AD7" s="5">
        <v>0</v>
      </c>
      <c r="AE7" s="5">
        <v>1</v>
      </c>
      <c r="AF7" s="5">
        <v>0</v>
      </c>
      <c r="AG7" s="5">
        <v>0</v>
      </c>
      <c r="AH7" s="9">
        <v>0</v>
      </c>
      <c r="AI7" s="5">
        <v>1</v>
      </c>
      <c r="AJ7" s="5">
        <v>1</v>
      </c>
      <c r="AK7" s="9">
        <v>0</v>
      </c>
      <c r="AL7" s="5">
        <v>0</v>
      </c>
      <c r="AM7" s="5">
        <v>0</v>
      </c>
      <c r="AN7" s="9">
        <v>0</v>
      </c>
      <c r="AO7" s="5">
        <v>0</v>
      </c>
      <c r="AP7" s="5">
        <v>0</v>
      </c>
      <c r="AQ7" s="5">
        <v>0</v>
      </c>
      <c r="AR7" s="9">
        <v>0</v>
      </c>
      <c r="AS7" s="5">
        <v>0</v>
      </c>
      <c r="AT7" s="5">
        <v>0</v>
      </c>
      <c r="AU7" s="5">
        <v>0</v>
      </c>
      <c r="AV7" s="9">
        <v>0</v>
      </c>
      <c r="AW7" s="5">
        <v>0</v>
      </c>
      <c r="AX7" s="5">
        <v>0</v>
      </c>
      <c r="AY7" s="5">
        <v>2</v>
      </c>
      <c r="AZ7" s="9">
        <v>0</v>
      </c>
      <c r="BA7" s="5">
        <v>0</v>
      </c>
      <c r="BB7" s="5">
        <v>1</v>
      </c>
      <c r="BC7" s="5">
        <v>0</v>
      </c>
      <c r="BD7" s="9">
        <v>0</v>
      </c>
      <c r="BE7" s="5">
        <v>0</v>
      </c>
      <c r="BF7" s="9">
        <v>0</v>
      </c>
      <c r="BG7" s="5">
        <v>1</v>
      </c>
      <c r="BH7" s="5">
        <v>0</v>
      </c>
      <c r="BI7" s="5">
        <v>3</v>
      </c>
      <c r="BJ7" s="5">
        <v>0</v>
      </c>
      <c r="BK7" s="5">
        <v>0</v>
      </c>
      <c r="BL7" s="5">
        <v>0</v>
      </c>
      <c r="BM7" s="5">
        <v>0</v>
      </c>
      <c r="BN7" s="5">
        <v>0</v>
      </c>
      <c r="BO7" s="5">
        <v>0</v>
      </c>
      <c r="BP7" s="5">
        <v>0</v>
      </c>
      <c r="BQ7" s="5">
        <v>0</v>
      </c>
      <c r="BR7" s="5">
        <v>0</v>
      </c>
      <c r="BS7" s="5">
        <v>0</v>
      </c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2.75" customHeight="1" x14ac:dyDescent="0.2">
      <c r="A8" s="60">
        <v>42544</v>
      </c>
      <c r="B8" s="6">
        <v>131.55000000000001</v>
      </c>
      <c r="C8" s="6">
        <v>19.7</v>
      </c>
      <c r="D8" s="6">
        <v>151.25</v>
      </c>
      <c r="E8"/>
      <c r="F8" s="5">
        <v>0</v>
      </c>
      <c r="G8" s="5">
        <v>0</v>
      </c>
      <c r="H8" s="5">
        <v>0</v>
      </c>
      <c r="I8" s="9">
        <v>0</v>
      </c>
      <c r="J8" s="5">
        <v>0</v>
      </c>
      <c r="K8" s="5">
        <v>0</v>
      </c>
      <c r="L8" s="5">
        <v>0</v>
      </c>
      <c r="M8" s="5">
        <v>0</v>
      </c>
      <c r="N8" s="9">
        <v>0</v>
      </c>
      <c r="O8" s="5">
        <v>0</v>
      </c>
      <c r="P8" s="5">
        <v>0</v>
      </c>
      <c r="Q8" s="5">
        <v>0</v>
      </c>
      <c r="R8" s="5">
        <v>0</v>
      </c>
      <c r="S8" s="9">
        <v>0</v>
      </c>
      <c r="T8" s="5">
        <v>1</v>
      </c>
      <c r="U8" s="5">
        <v>0</v>
      </c>
      <c r="V8" s="5">
        <v>0</v>
      </c>
      <c r="W8" s="5">
        <v>0</v>
      </c>
      <c r="X8" s="9">
        <v>0</v>
      </c>
      <c r="Y8" s="5">
        <v>0</v>
      </c>
      <c r="Z8" s="5">
        <v>0</v>
      </c>
      <c r="AA8" s="5">
        <v>0</v>
      </c>
      <c r="AB8" s="5">
        <v>0</v>
      </c>
      <c r="AC8" s="9">
        <v>0</v>
      </c>
      <c r="AD8" s="5">
        <v>1</v>
      </c>
      <c r="AE8" s="5">
        <v>0</v>
      </c>
      <c r="AF8" s="5">
        <v>0</v>
      </c>
      <c r="AG8" s="5">
        <v>1</v>
      </c>
      <c r="AH8" s="9">
        <v>0</v>
      </c>
      <c r="AI8" s="5">
        <v>3</v>
      </c>
      <c r="AJ8" s="5">
        <v>0</v>
      </c>
      <c r="AK8" s="9">
        <v>0</v>
      </c>
      <c r="AL8" s="5">
        <v>0</v>
      </c>
      <c r="AM8" s="5">
        <v>0</v>
      </c>
      <c r="AN8" s="9">
        <v>0</v>
      </c>
      <c r="AO8" s="5">
        <v>0</v>
      </c>
      <c r="AP8" s="5">
        <v>0</v>
      </c>
      <c r="AQ8" s="5">
        <v>0</v>
      </c>
      <c r="AR8" s="9">
        <v>0</v>
      </c>
      <c r="AS8" s="5">
        <v>0</v>
      </c>
      <c r="AT8" s="5">
        <v>0</v>
      </c>
      <c r="AU8" s="5">
        <v>0</v>
      </c>
      <c r="AV8" s="9">
        <v>0</v>
      </c>
      <c r="AW8" s="5">
        <v>0</v>
      </c>
      <c r="AX8" s="5">
        <v>0</v>
      </c>
      <c r="AY8" s="5">
        <v>0</v>
      </c>
      <c r="AZ8" s="9">
        <v>0</v>
      </c>
      <c r="BA8" s="5">
        <v>0</v>
      </c>
      <c r="BB8" s="5">
        <v>0</v>
      </c>
      <c r="BC8" s="5">
        <v>0</v>
      </c>
      <c r="BD8" s="9">
        <v>0</v>
      </c>
      <c r="BE8" s="5">
        <v>3</v>
      </c>
      <c r="BF8" s="9">
        <v>0</v>
      </c>
      <c r="BG8" s="5">
        <v>0</v>
      </c>
      <c r="BH8" s="5">
        <v>2</v>
      </c>
      <c r="BI8" s="5">
        <v>2</v>
      </c>
      <c r="BJ8" s="5">
        <v>0</v>
      </c>
      <c r="BK8" s="5">
        <v>0</v>
      </c>
      <c r="BL8" s="5">
        <v>0</v>
      </c>
      <c r="BM8" s="5">
        <v>0</v>
      </c>
      <c r="BN8" s="5">
        <v>0</v>
      </c>
      <c r="BO8" s="5">
        <v>0</v>
      </c>
      <c r="BP8" s="5">
        <v>0</v>
      </c>
      <c r="BQ8" s="5">
        <v>0</v>
      </c>
      <c r="BR8" s="5">
        <v>0</v>
      </c>
      <c r="BS8" s="5">
        <v>0</v>
      </c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2.75" customHeight="1" x14ac:dyDescent="0.2">
      <c r="A9" s="60">
        <v>42545</v>
      </c>
      <c r="B9" s="6">
        <v>110.35</v>
      </c>
      <c r="C9" s="6">
        <v>71.7</v>
      </c>
      <c r="D9" s="6">
        <v>182.05</v>
      </c>
      <c r="E9"/>
      <c r="F9" s="5">
        <v>3</v>
      </c>
      <c r="G9" s="5">
        <v>1</v>
      </c>
      <c r="H9" s="5">
        <v>0</v>
      </c>
      <c r="I9" s="9">
        <v>0</v>
      </c>
      <c r="J9" s="5">
        <v>0</v>
      </c>
      <c r="K9" s="5">
        <v>1</v>
      </c>
      <c r="L9" s="5">
        <v>4</v>
      </c>
      <c r="M9" s="5">
        <v>0</v>
      </c>
      <c r="N9" s="9">
        <v>0</v>
      </c>
      <c r="O9" s="5">
        <v>0</v>
      </c>
      <c r="P9" s="5">
        <v>0</v>
      </c>
      <c r="Q9" s="5">
        <v>0</v>
      </c>
      <c r="R9" s="5">
        <v>0</v>
      </c>
      <c r="S9" s="9">
        <v>0</v>
      </c>
      <c r="T9" s="5">
        <v>0</v>
      </c>
      <c r="U9" s="5">
        <v>0</v>
      </c>
      <c r="V9" s="5">
        <v>0</v>
      </c>
      <c r="W9" s="5">
        <v>0</v>
      </c>
      <c r="X9" s="9">
        <v>0</v>
      </c>
      <c r="Y9" s="5">
        <v>0</v>
      </c>
      <c r="Z9" s="5">
        <v>0</v>
      </c>
      <c r="AA9" s="5">
        <v>0</v>
      </c>
      <c r="AB9" s="5">
        <v>0</v>
      </c>
      <c r="AC9" s="9">
        <v>0</v>
      </c>
      <c r="AD9" s="5">
        <v>1</v>
      </c>
      <c r="AE9" s="5">
        <v>0</v>
      </c>
      <c r="AF9" s="5">
        <v>1</v>
      </c>
      <c r="AG9" s="5">
        <v>0</v>
      </c>
      <c r="AH9" s="9">
        <v>0</v>
      </c>
      <c r="AI9" s="5">
        <v>0</v>
      </c>
      <c r="AJ9" s="5">
        <v>0</v>
      </c>
      <c r="AK9" s="9">
        <v>0</v>
      </c>
      <c r="AL9" s="5">
        <v>0</v>
      </c>
      <c r="AM9" s="5">
        <v>1</v>
      </c>
      <c r="AN9" s="9">
        <v>0</v>
      </c>
      <c r="AO9" s="5">
        <v>0</v>
      </c>
      <c r="AP9" s="5">
        <v>0</v>
      </c>
      <c r="AQ9" s="5">
        <v>0</v>
      </c>
      <c r="AR9" s="9">
        <v>0</v>
      </c>
      <c r="AS9" s="5">
        <v>0</v>
      </c>
      <c r="AT9" s="5">
        <v>0</v>
      </c>
      <c r="AU9" s="5">
        <v>0</v>
      </c>
      <c r="AV9" s="9">
        <v>0</v>
      </c>
      <c r="AW9" s="5">
        <v>0</v>
      </c>
      <c r="AX9" s="5">
        <v>0</v>
      </c>
      <c r="AY9" s="5">
        <v>0</v>
      </c>
      <c r="AZ9" s="9">
        <v>0</v>
      </c>
      <c r="BA9" s="5">
        <v>0</v>
      </c>
      <c r="BB9" s="5">
        <v>0</v>
      </c>
      <c r="BC9" s="5">
        <v>0</v>
      </c>
      <c r="BD9" s="9">
        <v>0</v>
      </c>
      <c r="BE9" s="5">
        <v>0</v>
      </c>
      <c r="BF9" s="9">
        <v>0</v>
      </c>
      <c r="BG9" s="5">
        <v>0</v>
      </c>
      <c r="BH9" s="5">
        <v>1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  <c r="BO9" s="5">
        <v>0</v>
      </c>
      <c r="BP9" s="5">
        <v>0</v>
      </c>
      <c r="BQ9" s="5">
        <v>0</v>
      </c>
      <c r="BR9" s="5">
        <v>0</v>
      </c>
      <c r="BS9" s="5">
        <v>0</v>
      </c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2.75" customHeight="1" x14ac:dyDescent="0.2">
      <c r="A10" s="60">
        <v>42546</v>
      </c>
      <c r="B10" s="6">
        <v>157.25</v>
      </c>
      <c r="C10" s="6">
        <v>0</v>
      </c>
      <c r="D10" s="6">
        <v>157.25</v>
      </c>
      <c r="E10"/>
      <c r="F10" s="5">
        <v>2</v>
      </c>
      <c r="G10" s="5">
        <v>2</v>
      </c>
      <c r="H10" s="5">
        <v>0</v>
      </c>
      <c r="I10" s="9">
        <v>0</v>
      </c>
      <c r="J10" s="5">
        <v>0</v>
      </c>
      <c r="K10" s="5">
        <v>1</v>
      </c>
      <c r="L10" s="5">
        <v>0</v>
      </c>
      <c r="M10" s="5">
        <v>1</v>
      </c>
      <c r="N10" s="9">
        <v>0</v>
      </c>
      <c r="O10" s="5">
        <v>0</v>
      </c>
      <c r="P10" s="5">
        <v>0</v>
      </c>
      <c r="Q10" s="5">
        <v>0</v>
      </c>
      <c r="R10" s="5">
        <v>0</v>
      </c>
      <c r="S10" s="9">
        <v>0</v>
      </c>
      <c r="T10" s="5">
        <v>0</v>
      </c>
      <c r="U10" s="5">
        <v>1</v>
      </c>
      <c r="V10" s="5">
        <v>0</v>
      </c>
      <c r="W10" s="5">
        <v>0</v>
      </c>
      <c r="X10" s="9">
        <v>0</v>
      </c>
      <c r="Y10" s="5">
        <v>2</v>
      </c>
      <c r="Z10" s="5">
        <v>0</v>
      </c>
      <c r="AA10" s="5">
        <v>0</v>
      </c>
      <c r="AB10" s="5">
        <v>0</v>
      </c>
      <c r="AC10" s="9">
        <v>0</v>
      </c>
      <c r="AD10" s="5">
        <v>0</v>
      </c>
      <c r="AE10" s="5">
        <v>3</v>
      </c>
      <c r="AF10" s="5">
        <v>0</v>
      </c>
      <c r="AG10" s="5">
        <v>0</v>
      </c>
      <c r="AH10" s="9">
        <v>0</v>
      </c>
      <c r="AI10" s="5">
        <v>0</v>
      </c>
      <c r="AJ10" s="5">
        <v>0</v>
      </c>
      <c r="AK10" s="9">
        <v>0</v>
      </c>
      <c r="AL10" s="5">
        <v>0</v>
      </c>
      <c r="AM10" s="5">
        <v>1</v>
      </c>
      <c r="AN10" s="9">
        <v>0</v>
      </c>
      <c r="AO10" s="5">
        <v>0</v>
      </c>
      <c r="AP10" s="5">
        <v>0</v>
      </c>
      <c r="AQ10" s="5">
        <v>0</v>
      </c>
      <c r="AR10" s="9">
        <v>0</v>
      </c>
      <c r="AS10" s="5">
        <v>0</v>
      </c>
      <c r="AT10" s="5">
        <v>0</v>
      </c>
      <c r="AU10" s="5">
        <v>0</v>
      </c>
      <c r="AV10" s="9">
        <v>0</v>
      </c>
      <c r="AW10" s="5">
        <v>0</v>
      </c>
      <c r="AX10" s="5">
        <v>0</v>
      </c>
      <c r="AY10" s="5">
        <v>0</v>
      </c>
      <c r="AZ10" s="9">
        <v>0</v>
      </c>
      <c r="BA10" s="5">
        <v>0</v>
      </c>
      <c r="BB10" s="5">
        <v>0</v>
      </c>
      <c r="BC10" s="5">
        <v>0</v>
      </c>
      <c r="BD10" s="9">
        <v>0</v>
      </c>
      <c r="BE10" s="5">
        <v>0</v>
      </c>
      <c r="BF10" s="9">
        <v>0</v>
      </c>
      <c r="BG10" s="5">
        <v>1</v>
      </c>
      <c r="BH10" s="5">
        <v>1</v>
      </c>
      <c r="BI10" s="5">
        <v>2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  <c r="BO10" s="5">
        <v>0</v>
      </c>
      <c r="BP10" s="5">
        <v>0</v>
      </c>
      <c r="BQ10" s="5">
        <v>0</v>
      </c>
      <c r="BR10" s="5">
        <v>0</v>
      </c>
      <c r="BS10" s="5">
        <v>0</v>
      </c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2.75" customHeight="1" x14ac:dyDescent="0.2">
      <c r="A11" s="60">
        <v>42547</v>
      </c>
      <c r="B11" s="6">
        <v>185.05</v>
      </c>
      <c r="C11" s="6">
        <v>32.85</v>
      </c>
      <c r="D11" s="6">
        <v>217.9</v>
      </c>
      <c r="E11"/>
      <c r="F11" s="5">
        <v>9</v>
      </c>
      <c r="G11" s="5">
        <v>1</v>
      </c>
      <c r="H11" s="5">
        <v>0</v>
      </c>
      <c r="I11" s="9">
        <v>0</v>
      </c>
      <c r="J11" s="5">
        <v>0</v>
      </c>
      <c r="K11" s="5">
        <v>1</v>
      </c>
      <c r="L11" s="5">
        <v>1</v>
      </c>
      <c r="M11" s="5">
        <v>1</v>
      </c>
      <c r="N11" s="9">
        <v>0</v>
      </c>
      <c r="O11" s="5">
        <v>0</v>
      </c>
      <c r="P11" s="5">
        <v>0</v>
      </c>
      <c r="Q11" s="5">
        <v>2</v>
      </c>
      <c r="R11" s="5">
        <v>0</v>
      </c>
      <c r="S11" s="9">
        <v>0</v>
      </c>
      <c r="T11" s="5">
        <v>0</v>
      </c>
      <c r="U11" s="5">
        <v>0</v>
      </c>
      <c r="V11" s="5">
        <v>0</v>
      </c>
      <c r="W11" s="5">
        <v>1</v>
      </c>
      <c r="X11" s="9">
        <v>0</v>
      </c>
      <c r="Y11" s="5">
        <v>0</v>
      </c>
      <c r="Z11" s="5">
        <v>0</v>
      </c>
      <c r="AA11" s="5">
        <v>0</v>
      </c>
      <c r="AB11" s="5">
        <v>0</v>
      </c>
      <c r="AC11" s="9">
        <v>0</v>
      </c>
      <c r="AD11" s="5">
        <v>1</v>
      </c>
      <c r="AE11" s="5">
        <v>0</v>
      </c>
      <c r="AF11" s="5">
        <v>0</v>
      </c>
      <c r="AG11" s="5">
        <v>0</v>
      </c>
      <c r="AH11" s="9">
        <v>0</v>
      </c>
      <c r="AI11" s="5">
        <v>0</v>
      </c>
      <c r="AJ11" s="5">
        <v>0</v>
      </c>
      <c r="AK11" s="9">
        <v>0</v>
      </c>
      <c r="AL11" s="5">
        <v>0</v>
      </c>
      <c r="AM11" s="5">
        <v>0</v>
      </c>
      <c r="AN11" s="9">
        <v>0</v>
      </c>
      <c r="AO11" s="5">
        <v>0</v>
      </c>
      <c r="AP11" s="5">
        <v>0</v>
      </c>
      <c r="AQ11" s="5">
        <v>0</v>
      </c>
      <c r="AR11" s="9">
        <v>0</v>
      </c>
      <c r="AS11" s="5">
        <v>0</v>
      </c>
      <c r="AT11" s="5">
        <v>0</v>
      </c>
      <c r="AU11" s="5">
        <v>0</v>
      </c>
      <c r="AV11" s="9">
        <v>0</v>
      </c>
      <c r="AW11" s="5">
        <v>0</v>
      </c>
      <c r="AX11" s="5">
        <v>0</v>
      </c>
      <c r="AY11" s="5">
        <v>1</v>
      </c>
      <c r="AZ11" s="9">
        <v>0</v>
      </c>
      <c r="BA11" s="5">
        <v>0</v>
      </c>
      <c r="BB11" s="5">
        <v>0</v>
      </c>
      <c r="BC11" s="5">
        <v>0</v>
      </c>
      <c r="BD11" s="9">
        <v>0</v>
      </c>
      <c r="BE11" s="5">
        <v>0</v>
      </c>
      <c r="BF11" s="9">
        <v>0</v>
      </c>
      <c r="BG11" s="5">
        <v>1</v>
      </c>
      <c r="BH11" s="5">
        <v>0</v>
      </c>
      <c r="BI11" s="5">
        <v>3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  <c r="BO11" s="5">
        <v>0</v>
      </c>
      <c r="BP11" s="5">
        <v>0</v>
      </c>
      <c r="BQ11" s="5">
        <v>0</v>
      </c>
      <c r="BR11" s="5">
        <v>0</v>
      </c>
      <c r="BS11" s="5">
        <v>0</v>
      </c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2.75" customHeight="1" x14ac:dyDescent="0.2">
      <c r="A12" s="60">
        <v>42548</v>
      </c>
      <c r="B12" s="6">
        <v>151.4</v>
      </c>
      <c r="C12" s="6">
        <v>0</v>
      </c>
      <c r="D12" s="6">
        <v>151.4</v>
      </c>
      <c r="E12"/>
      <c r="F12" s="5">
        <v>3</v>
      </c>
      <c r="G12" s="5">
        <v>0</v>
      </c>
      <c r="H12" s="5">
        <v>0</v>
      </c>
      <c r="I12" s="9">
        <v>0</v>
      </c>
      <c r="J12" s="5">
        <v>0</v>
      </c>
      <c r="K12" s="5">
        <v>0</v>
      </c>
      <c r="L12" s="5">
        <v>0</v>
      </c>
      <c r="M12" s="5">
        <v>0</v>
      </c>
      <c r="N12" s="9">
        <v>0</v>
      </c>
      <c r="O12" s="5">
        <v>0</v>
      </c>
      <c r="P12" s="5">
        <v>2</v>
      </c>
      <c r="Q12" s="5">
        <v>0</v>
      </c>
      <c r="R12" s="5">
        <v>0</v>
      </c>
      <c r="S12" s="9">
        <v>0</v>
      </c>
      <c r="T12" s="5">
        <v>0</v>
      </c>
      <c r="U12" s="5">
        <v>0</v>
      </c>
      <c r="V12" s="5">
        <v>0</v>
      </c>
      <c r="W12" s="5">
        <v>0</v>
      </c>
      <c r="X12" s="9">
        <v>0</v>
      </c>
      <c r="Y12" s="5">
        <v>0</v>
      </c>
      <c r="Z12" s="5">
        <v>0</v>
      </c>
      <c r="AA12" s="5">
        <v>1</v>
      </c>
      <c r="AB12" s="5">
        <v>0</v>
      </c>
      <c r="AC12" s="9">
        <v>0</v>
      </c>
      <c r="AD12" s="5">
        <v>0</v>
      </c>
      <c r="AE12" s="5">
        <v>0</v>
      </c>
      <c r="AF12" s="5">
        <v>0</v>
      </c>
      <c r="AG12" s="5">
        <v>0</v>
      </c>
      <c r="AH12" s="9">
        <v>0</v>
      </c>
      <c r="AI12" s="5">
        <v>0</v>
      </c>
      <c r="AJ12" s="5">
        <v>0</v>
      </c>
      <c r="AK12" s="9">
        <v>0</v>
      </c>
      <c r="AL12" s="5">
        <v>0</v>
      </c>
      <c r="AM12" s="5">
        <v>0</v>
      </c>
      <c r="AN12" s="9">
        <v>0</v>
      </c>
      <c r="AO12" s="5">
        <v>0</v>
      </c>
      <c r="AP12" s="5">
        <v>0</v>
      </c>
      <c r="AQ12" s="5">
        <v>1</v>
      </c>
      <c r="AR12" s="9">
        <v>0</v>
      </c>
      <c r="AS12" s="5">
        <v>0</v>
      </c>
      <c r="AT12" s="5">
        <v>0</v>
      </c>
      <c r="AU12" s="5">
        <v>0</v>
      </c>
      <c r="AV12" s="9">
        <v>0</v>
      </c>
      <c r="AW12" s="5">
        <v>0</v>
      </c>
      <c r="AX12" s="5">
        <v>0</v>
      </c>
      <c r="AY12" s="5">
        <v>0</v>
      </c>
      <c r="AZ12" s="9">
        <v>0</v>
      </c>
      <c r="BA12" s="5">
        <v>0</v>
      </c>
      <c r="BB12" s="5">
        <v>0</v>
      </c>
      <c r="BC12" s="5">
        <v>0</v>
      </c>
      <c r="BD12" s="9">
        <v>0</v>
      </c>
      <c r="BE12" s="5">
        <v>0</v>
      </c>
      <c r="BF12" s="9">
        <v>0</v>
      </c>
      <c r="BG12" s="5">
        <v>0</v>
      </c>
      <c r="BH12" s="5">
        <v>3</v>
      </c>
      <c r="BI12" s="5">
        <v>0</v>
      </c>
      <c r="BJ12" s="5">
        <v>2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2.75" customHeight="1" x14ac:dyDescent="0.2">
      <c r="A13" s="60">
        <v>42549</v>
      </c>
      <c r="B13" s="6">
        <v>177.25</v>
      </c>
      <c r="C13" s="6">
        <v>17.899999999999999</v>
      </c>
      <c r="D13" s="6">
        <v>195.15</v>
      </c>
      <c r="E13"/>
      <c r="F13" s="5">
        <v>4</v>
      </c>
      <c r="G13" s="5">
        <v>0</v>
      </c>
      <c r="H13" s="5">
        <v>1</v>
      </c>
      <c r="I13" s="9">
        <v>0</v>
      </c>
      <c r="J13" s="5">
        <v>1</v>
      </c>
      <c r="K13" s="5">
        <v>0</v>
      </c>
      <c r="L13" s="5">
        <v>0</v>
      </c>
      <c r="M13" s="5">
        <v>0</v>
      </c>
      <c r="N13" s="9">
        <v>0</v>
      </c>
      <c r="O13" s="5">
        <v>0</v>
      </c>
      <c r="P13" s="5">
        <v>0</v>
      </c>
      <c r="Q13" s="5">
        <v>0</v>
      </c>
      <c r="R13" s="5">
        <v>0</v>
      </c>
      <c r="S13" s="9">
        <v>0</v>
      </c>
      <c r="T13" s="5">
        <v>0</v>
      </c>
      <c r="U13" s="5">
        <v>1</v>
      </c>
      <c r="V13" s="5">
        <v>1</v>
      </c>
      <c r="W13" s="5">
        <v>0</v>
      </c>
      <c r="X13" s="9">
        <v>0</v>
      </c>
      <c r="Y13" s="5">
        <v>1</v>
      </c>
      <c r="Z13" s="5">
        <v>1</v>
      </c>
      <c r="AA13" s="5">
        <v>0</v>
      </c>
      <c r="AB13" s="5">
        <v>0</v>
      </c>
      <c r="AC13" s="9">
        <v>0</v>
      </c>
      <c r="AD13" s="5">
        <v>1</v>
      </c>
      <c r="AE13" s="5">
        <v>0</v>
      </c>
      <c r="AF13" s="5">
        <v>0</v>
      </c>
      <c r="AG13" s="5">
        <v>0</v>
      </c>
      <c r="AH13" s="9">
        <v>0</v>
      </c>
      <c r="AI13" s="5">
        <v>0</v>
      </c>
      <c r="AJ13" s="5">
        <v>0</v>
      </c>
      <c r="AK13" s="9">
        <v>0</v>
      </c>
      <c r="AL13" s="5">
        <v>0</v>
      </c>
      <c r="AM13" s="5">
        <v>0</v>
      </c>
      <c r="AN13" s="9">
        <v>0</v>
      </c>
      <c r="AO13" s="5">
        <v>0</v>
      </c>
      <c r="AP13" s="5">
        <v>0</v>
      </c>
      <c r="AQ13" s="5">
        <v>2</v>
      </c>
      <c r="AR13" s="9">
        <v>0</v>
      </c>
      <c r="AS13" s="5">
        <v>0</v>
      </c>
      <c r="AT13" s="5">
        <v>0</v>
      </c>
      <c r="AU13" s="5">
        <v>0</v>
      </c>
      <c r="AV13" s="9">
        <v>0</v>
      </c>
      <c r="AW13" s="5">
        <v>0</v>
      </c>
      <c r="AX13" s="5">
        <v>0</v>
      </c>
      <c r="AY13" s="5">
        <v>0</v>
      </c>
      <c r="AZ13" s="9">
        <v>0</v>
      </c>
      <c r="BA13" s="5">
        <v>0</v>
      </c>
      <c r="BB13" s="5">
        <v>0</v>
      </c>
      <c r="BC13" s="5">
        <v>0</v>
      </c>
      <c r="BD13" s="9">
        <v>0</v>
      </c>
      <c r="BE13" s="5">
        <v>1</v>
      </c>
      <c r="BF13" s="9">
        <v>0</v>
      </c>
      <c r="BG13" s="5">
        <v>0</v>
      </c>
      <c r="BH13" s="5">
        <v>1</v>
      </c>
      <c r="BI13" s="5">
        <v>3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  <c r="BO13" s="5">
        <v>0</v>
      </c>
      <c r="BP13" s="5">
        <v>0</v>
      </c>
      <c r="BQ13" s="5">
        <v>0</v>
      </c>
      <c r="BR13" s="5">
        <v>0</v>
      </c>
      <c r="BS13" s="5">
        <v>0</v>
      </c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2.75" customHeight="1" x14ac:dyDescent="0.2">
      <c r="A14" s="60">
        <v>42550</v>
      </c>
      <c r="B14" s="6">
        <v>158.4</v>
      </c>
      <c r="C14" s="6">
        <v>0</v>
      </c>
      <c r="D14" s="6">
        <v>158.4</v>
      </c>
      <c r="E14"/>
      <c r="F14" s="5">
        <v>8</v>
      </c>
      <c r="G14" s="5">
        <v>0</v>
      </c>
      <c r="H14" s="5">
        <v>1</v>
      </c>
      <c r="I14" s="9">
        <v>0</v>
      </c>
      <c r="J14" s="5">
        <v>0</v>
      </c>
      <c r="K14" s="5">
        <v>2</v>
      </c>
      <c r="L14" s="5">
        <v>0</v>
      </c>
      <c r="M14" s="5">
        <v>1</v>
      </c>
      <c r="N14" s="9">
        <v>0</v>
      </c>
      <c r="O14" s="5">
        <v>0</v>
      </c>
      <c r="P14" s="5">
        <v>0</v>
      </c>
      <c r="Q14" s="5">
        <v>0</v>
      </c>
      <c r="R14" s="5">
        <v>0</v>
      </c>
      <c r="S14" s="9">
        <v>0</v>
      </c>
      <c r="T14" s="5">
        <v>0</v>
      </c>
      <c r="U14" s="5">
        <v>0</v>
      </c>
      <c r="V14" s="5">
        <v>0</v>
      </c>
      <c r="W14" s="5">
        <v>0</v>
      </c>
      <c r="X14" s="9">
        <v>0</v>
      </c>
      <c r="Y14" s="5">
        <v>0</v>
      </c>
      <c r="Z14" s="5">
        <v>0</v>
      </c>
      <c r="AA14" s="5">
        <v>0</v>
      </c>
      <c r="AB14" s="5">
        <v>0</v>
      </c>
      <c r="AC14" s="9">
        <v>0</v>
      </c>
      <c r="AD14" s="5">
        <v>0</v>
      </c>
      <c r="AE14" s="5">
        <v>0</v>
      </c>
      <c r="AF14" s="5">
        <v>0</v>
      </c>
      <c r="AG14" s="5">
        <v>0</v>
      </c>
      <c r="AH14" s="9">
        <v>0</v>
      </c>
      <c r="AI14" s="5">
        <v>0</v>
      </c>
      <c r="AJ14" s="5">
        <v>1</v>
      </c>
      <c r="AK14" s="9">
        <v>0</v>
      </c>
      <c r="AL14" s="5">
        <v>1</v>
      </c>
      <c r="AM14" s="5">
        <v>0</v>
      </c>
      <c r="AN14" s="9">
        <v>0</v>
      </c>
      <c r="AO14" s="5">
        <v>0</v>
      </c>
      <c r="AP14" s="5">
        <v>0</v>
      </c>
      <c r="AQ14" s="5">
        <v>0</v>
      </c>
      <c r="AR14" s="9">
        <v>0</v>
      </c>
      <c r="AS14" s="5">
        <v>0</v>
      </c>
      <c r="AT14" s="5">
        <v>0</v>
      </c>
      <c r="AU14" s="5">
        <v>0</v>
      </c>
      <c r="AV14" s="9">
        <v>0</v>
      </c>
      <c r="AW14" s="5">
        <v>0</v>
      </c>
      <c r="AX14" s="5">
        <v>0</v>
      </c>
      <c r="AY14" s="5">
        <v>0</v>
      </c>
      <c r="AZ14" s="9">
        <v>0</v>
      </c>
      <c r="BA14" s="5">
        <v>0</v>
      </c>
      <c r="BB14" s="5">
        <v>0</v>
      </c>
      <c r="BC14" s="5">
        <v>0</v>
      </c>
      <c r="BD14" s="9">
        <v>0</v>
      </c>
      <c r="BE14" s="5">
        <v>0</v>
      </c>
      <c r="BF14" s="9">
        <v>0</v>
      </c>
      <c r="BG14" s="5">
        <v>1</v>
      </c>
      <c r="BH14" s="5">
        <v>1</v>
      </c>
      <c r="BI14" s="5">
        <v>1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  <c r="BO14" s="5">
        <v>0</v>
      </c>
      <c r="BP14" s="5">
        <v>0</v>
      </c>
      <c r="BQ14" s="5">
        <v>0</v>
      </c>
      <c r="BR14" s="5">
        <v>0</v>
      </c>
      <c r="BS14" s="5">
        <v>0</v>
      </c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2.75" customHeight="1" x14ac:dyDescent="0.2">
      <c r="A15" s="60">
        <v>42551</v>
      </c>
      <c r="B15" s="6">
        <v>153.35</v>
      </c>
      <c r="C15" s="6">
        <v>37.9</v>
      </c>
      <c r="D15" s="6">
        <v>191.25</v>
      </c>
      <c r="E15"/>
      <c r="F15" s="5">
        <v>1</v>
      </c>
      <c r="G15" s="5">
        <v>1</v>
      </c>
      <c r="H15" s="5">
        <v>1</v>
      </c>
      <c r="I15" s="9">
        <v>0</v>
      </c>
      <c r="J15" s="5">
        <v>0</v>
      </c>
      <c r="K15" s="5">
        <v>1</v>
      </c>
      <c r="L15" s="5">
        <v>0</v>
      </c>
      <c r="M15" s="5">
        <v>1</v>
      </c>
      <c r="N15" s="9">
        <v>0</v>
      </c>
      <c r="O15" s="5">
        <v>0</v>
      </c>
      <c r="P15" s="5">
        <v>0</v>
      </c>
      <c r="Q15" s="5">
        <v>0</v>
      </c>
      <c r="R15" s="5">
        <v>0</v>
      </c>
      <c r="S15" s="9">
        <v>0</v>
      </c>
      <c r="T15" s="5">
        <v>0</v>
      </c>
      <c r="U15" s="5">
        <v>0</v>
      </c>
      <c r="V15" s="5">
        <v>0</v>
      </c>
      <c r="W15" s="5">
        <v>0</v>
      </c>
      <c r="X15" s="9">
        <v>0</v>
      </c>
      <c r="Y15" s="5">
        <v>0</v>
      </c>
      <c r="Z15" s="5">
        <v>0</v>
      </c>
      <c r="AA15" s="5">
        <v>0</v>
      </c>
      <c r="AB15" s="5">
        <v>0</v>
      </c>
      <c r="AC15" s="9">
        <v>0</v>
      </c>
      <c r="AD15" s="5">
        <v>0</v>
      </c>
      <c r="AE15" s="5">
        <v>2</v>
      </c>
      <c r="AF15" s="5">
        <v>0</v>
      </c>
      <c r="AG15" s="5">
        <v>0</v>
      </c>
      <c r="AH15" s="9">
        <v>0</v>
      </c>
      <c r="AI15" s="5">
        <v>1</v>
      </c>
      <c r="AJ15" s="5">
        <v>0</v>
      </c>
      <c r="AK15" s="9">
        <v>0</v>
      </c>
      <c r="AL15" s="5">
        <v>0</v>
      </c>
      <c r="AM15" s="5">
        <v>1</v>
      </c>
      <c r="AN15" s="9">
        <v>0</v>
      </c>
      <c r="AO15" s="5">
        <v>0</v>
      </c>
      <c r="AP15" s="5">
        <v>0</v>
      </c>
      <c r="AQ15" s="5">
        <v>1</v>
      </c>
      <c r="AR15" s="9">
        <v>0</v>
      </c>
      <c r="AS15" s="5">
        <v>0</v>
      </c>
      <c r="AT15" s="5">
        <v>0</v>
      </c>
      <c r="AU15" s="5">
        <v>0</v>
      </c>
      <c r="AV15" s="9">
        <v>0</v>
      </c>
      <c r="AW15" s="5">
        <v>0</v>
      </c>
      <c r="AX15" s="5">
        <v>0</v>
      </c>
      <c r="AY15" s="5">
        <v>0</v>
      </c>
      <c r="AZ15" s="9">
        <v>0</v>
      </c>
      <c r="BA15" s="5">
        <v>0</v>
      </c>
      <c r="BB15" s="5">
        <v>0</v>
      </c>
      <c r="BC15" s="5">
        <v>0</v>
      </c>
      <c r="BD15" s="9">
        <v>0</v>
      </c>
      <c r="BE15" s="5">
        <v>1</v>
      </c>
      <c r="BF15" s="9">
        <v>0</v>
      </c>
      <c r="BG15" s="5">
        <v>1</v>
      </c>
      <c r="BH15" s="5">
        <v>1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59" customFormat="1" ht="13.9" customHeight="1" x14ac:dyDescent="0.25">
      <c r="A16" s="57">
        <v>42552</v>
      </c>
      <c r="B16" s="58">
        <v>5461.25</v>
      </c>
      <c r="C16" s="58">
        <v>1937.7</v>
      </c>
      <c r="D16" s="58">
        <v>7398.95</v>
      </c>
      <c r="F16" s="59">
        <v>140</v>
      </c>
      <c r="G16" s="59">
        <v>40</v>
      </c>
      <c r="H16" s="59">
        <v>20</v>
      </c>
      <c r="I16" s="59">
        <v>0</v>
      </c>
      <c r="J16" s="59">
        <v>22</v>
      </c>
      <c r="K16" s="59">
        <v>13</v>
      </c>
      <c r="L16" s="59">
        <v>19</v>
      </c>
      <c r="M16" s="59">
        <v>5</v>
      </c>
      <c r="N16" s="59">
        <v>0</v>
      </c>
      <c r="O16" s="59">
        <v>4</v>
      </c>
      <c r="P16" s="59">
        <v>13</v>
      </c>
      <c r="Q16" s="59">
        <v>7</v>
      </c>
      <c r="R16" s="59">
        <v>2</v>
      </c>
      <c r="S16" s="59">
        <v>0</v>
      </c>
      <c r="T16" s="59">
        <v>3</v>
      </c>
      <c r="U16" s="59">
        <v>19</v>
      </c>
      <c r="V16" s="59">
        <v>5</v>
      </c>
      <c r="W16" s="59">
        <v>6</v>
      </c>
      <c r="X16" s="59">
        <v>0</v>
      </c>
      <c r="Y16" s="59">
        <v>3</v>
      </c>
      <c r="Z16" s="59">
        <v>4</v>
      </c>
      <c r="AA16" s="59">
        <v>4</v>
      </c>
      <c r="AB16" s="59">
        <v>0</v>
      </c>
      <c r="AC16" s="59">
        <v>0</v>
      </c>
      <c r="AD16" s="59">
        <v>17</v>
      </c>
      <c r="AE16" s="59">
        <v>32</v>
      </c>
      <c r="AF16" s="59">
        <v>8</v>
      </c>
      <c r="AG16" s="59">
        <v>9</v>
      </c>
      <c r="AH16" s="59">
        <v>0</v>
      </c>
      <c r="AI16" s="59">
        <v>11</v>
      </c>
      <c r="AJ16" s="59">
        <v>2</v>
      </c>
      <c r="AK16" s="59">
        <v>0</v>
      </c>
      <c r="AL16" s="59">
        <v>5</v>
      </c>
      <c r="AM16" s="59">
        <v>3</v>
      </c>
      <c r="AN16" s="59">
        <v>0</v>
      </c>
      <c r="AO16" s="59">
        <v>4</v>
      </c>
      <c r="AP16" s="59">
        <v>2</v>
      </c>
      <c r="AQ16" s="59">
        <v>7</v>
      </c>
      <c r="AR16" s="59">
        <v>0</v>
      </c>
      <c r="AS16" s="59">
        <v>1</v>
      </c>
      <c r="AT16" s="59">
        <v>1</v>
      </c>
      <c r="AU16" s="59">
        <v>0</v>
      </c>
      <c r="AV16" s="59">
        <v>0</v>
      </c>
      <c r="AW16" s="59">
        <v>0</v>
      </c>
      <c r="AX16" s="59">
        <v>0</v>
      </c>
      <c r="AY16" s="59">
        <v>3</v>
      </c>
      <c r="AZ16" s="59">
        <v>0</v>
      </c>
      <c r="BA16" s="59">
        <v>1</v>
      </c>
      <c r="BB16" s="59">
        <v>1</v>
      </c>
      <c r="BC16" s="59">
        <v>0</v>
      </c>
      <c r="BD16" s="59">
        <v>0</v>
      </c>
      <c r="BE16" s="59">
        <v>17</v>
      </c>
      <c r="BF16" s="59">
        <v>0</v>
      </c>
      <c r="BG16" s="59">
        <v>15</v>
      </c>
      <c r="BH16" s="59">
        <v>23</v>
      </c>
      <c r="BI16" s="59">
        <v>96</v>
      </c>
      <c r="BJ16" s="59">
        <v>1</v>
      </c>
      <c r="BK16" s="59">
        <v>4</v>
      </c>
      <c r="BL16" s="59">
        <v>1</v>
      </c>
      <c r="BM16" s="59">
        <v>2</v>
      </c>
      <c r="BN16" s="59">
        <v>0</v>
      </c>
      <c r="BO16" s="59">
        <v>1</v>
      </c>
      <c r="BP16" s="59">
        <v>2</v>
      </c>
      <c r="BQ16" s="59">
        <v>2</v>
      </c>
      <c r="BR16" s="59">
        <v>2</v>
      </c>
      <c r="BS16" s="59">
        <v>15</v>
      </c>
    </row>
    <row r="17" spans="1:71" ht="12.75" customHeight="1" x14ac:dyDescent="0.2">
      <c r="A17" s="60">
        <v>42552</v>
      </c>
      <c r="B17" s="6">
        <v>215.65</v>
      </c>
      <c r="C17" s="6">
        <v>89.6</v>
      </c>
      <c r="D17" s="6">
        <v>305.25</v>
      </c>
      <c r="E17"/>
      <c r="F17" s="5">
        <v>2</v>
      </c>
      <c r="G17" s="5">
        <v>5</v>
      </c>
      <c r="H17" s="5">
        <v>0</v>
      </c>
      <c r="I17" s="9">
        <v>0</v>
      </c>
      <c r="J17" s="5">
        <v>0</v>
      </c>
      <c r="K17" s="5">
        <v>0</v>
      </c>
      <c r="L17" s="5">
        <v>2</v>
      </c>
      <c r="M17" s="5">
        <v>1</v>
      </c>
      <c r="N17" s="9">
        <v>0</v>
      </c>
      <c r="O17" s="5">
        <v>0</v>
      </c>
      <c r="P17" s="5">
        <v>2</v>
      </c>
      <c r="Q17" s="5">
        <v>0</v>
      </c>
      <c r="R17" s="5">
        <v>0</v>
      </c>
      <c r="S17" s="9">
        <v>0</v>
      </c>
      <c r="T17" s="5">
        <v>0</v>
      </c>
      <c r="U17" s="5">
        <v>0</v>
      </c>
      <c r="V17" s="5">
        <v>0</v>
      </c>
      <c r="W17" s="5">
        <v>0</v>
      </c>
      <c r="X17" s="9">
        <v>0</v>
      </c>
      <c r="Y17" s="5">
        <v>0</v>
      </c>
      <c r="Z17" s="5">
        <v>0</v>
      </c>
      <c r="AA17" s="5">
        <v>0</v>
      </c>
      <c r="AB17" s="5">
        <v>0</v>
      </c>
      <c r="AC17" s="9">
        <v>0</v>
      </c>
      <c r="AD17" s="5">
        <v>0</v>
      </c>
      <c r="AE17" s="5">
        <v>0</v>
      </c>
      <c r="AF17" s="5">
        <v>0</v>
      </c>
      <c r="AG17" s="5">
        <v>0</v>
      </c>
      <c r="AH17" s="9">
        <v>0</v>
      </c>
      <c r="AI17" s="5">
        <v>0</v>
      </c>
      <c r="AJ17" s="5">
        <v>0</v>
      </c>
      <c r="AK17" s="9">
        <v>0</v>
      </c>
      <c r="AL17" s="5">
        <v>0</v>
      </c>
      <c r="AM17" s="5">
        <v>0</v>
      </c>
      <c r="AN17" s="9">
        <v>0</v>
      </c>
      <c r="AO17" s="5">
        <v>0</v>
      </c>
      <c r="AP17" s="5">
        <v>0</v>
      </c>
      <c r="AQ17" s="5">
        <v>0</v>
      </c>
      <c r="AR17" s="9">
        <v>0</v>
      </c>
      <c r="AS17" s="5">
        <v>0</v>
      </c>
      <c r="AT17" s="5">
        <v>0</v>
      </c>
      <c r="AU17" s="5">
        <v>0</v>
      </c>
      <c r="AV17" s="9">
        <v>0</v>
      </c>
      <c r="AW17" s="5">
        <v>0</v>
      </c>
      <c r="AX17" s="5">
        <v>0</v>
      </c>
      <c r="AY17" s="5">
        <v>0</v>
      </c>
      <c r="AZ17" s="9">
        <v>0</v>
      </c>
      <c r="BA17" s="5">
        <v>0</v>
      </c>
      <c r="BB17" s="5">
        <v>0</v>
      </c>
      <c r="BC17" s="5">
        <v>0</v>
      </c>
      <c r="BD17" s="9">
        <v>0</v>
      </c>
      <c r="BE17" s="5">
        <v>0</v>
      </c>
      <c r="BF17" s="9">
        <v>0</v>
      </c>
      <c r="BG17" s="5">
        <v>1</v>
      </c>
      <c r="BH17" s="5">
        <v>2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1</v>
      </c>
      <c r="BQ17" s="5">
        <v>1</v>
      </c>
      <c r="BR17" s="5">
        <v>0</v>
      </c>
      <c r="BS17" s="5">
        <v>0</v>
      </c>
    </row>
    <row r="18" spans="1:71" ht="12.75" customHeight="1" x14ac:dyDescent="0.2">
      <c r="A18" s="60">
        <v>42553</v>
      </c>
      <c r="B18" s="6">
        <v>164.75</v>
      </c>
      <c r="C18" s="6">
        <v>28.8</v>
      </c>
      <c r="D18" s="6">
        <v>193.55</v>
      </c>
      <c r="E18"/>
      <c r="F18" s="5">
        <v>3</v>
      </c>
      <c r="G18" s="5">
        <v>2</v>
      </c>
      <c r="H18" s="5">
        <v>0</v>
      </c>
      <c r="I18" s="9">
        <v>0</v>
      </c>
      <c r="J18" s="5">
        <v>0</v>
      </c>
      <c r="K18" s="5">
        <v>0</v>
      </c>
      <c r="L18" s="5">
        <v>0</v>
      </c>
      <c r="M18" s="5">
        <v>0</v>
      </c>
      <c r="N18" s="9">
        <v>0</v>
      </c>
      <c r="O18" s="5">
        <v>0</v>
      </c>
      <c r="P18" s="5">
        <v>1</v>
      </c>
      <c r="Q18" s="5">
        <v>0</v>
      </c>
      <c r="R18" s="5">
        <v>0</v>
      </c>
      <c r="S18" s="9">
        <v>0</v>
      </c>
      <c r="T18" s="5">
        <v>0</v>
      </c>
      <c r="U18" s="5">
        <v>0</v>
      </c>
      <c r="V18" s="5">
        <v>1</v>
      </c>
      <c r="W18" s="5">
        <v>0</v>
      </c>
      <c r="X18" s="9">
        <v>0</v>
      </c>
      <c r="Y18" s="5">
        <v>0</v>
      </c>
      <c r="Z18" s="5">
        <v>0</v>
      </c>
      <c r="AA18" s="5">
        <v>0</v>
      </c>
      <c r="AB18" s="5">
        <v>0</v>
      </c>
      <c r="AC18" s="9">
        <v>0</v>
      </c>
      <c r="AD18" s="5">
        <v>2</v>
      </c>
      <c r="AE18" s="5">
        <v>0</v>
      </c>
      <c r="AF18" s="5">
        <v>1</v>
      </c>
      <c r="AG18" s="5">
        <v>0</v>
      </c>
      <c r="AH18" s="9">
        <v>0</v>
      </c>
      <c r="AI18" s="5">
        <v>0</v>
      </c>
      <c r="AJ18" s="5">
        <v>1</v>
      </c>
      <c r="AK18" s="9">
        <v>0</v>
      </c>
      <c r="AL18" s="5">
        <v>0</v>
      </c>
      <c r="AM18" s="5">
        <v>0</v>
      </c>
      <c r="AN18" s="9">
        <v>0</v>
      </c>
      <c r="AO18" s="5">
        <v>0</v>
      </c>
      <c r="AP18" s="5">
        <v>0</v>
      </c>
      <c r="AQ18" s="5">
        <v>1</v>
      </c>
      <c r="AR18" s="9">
        <v>0</v>
      </c>
      <c r="AS18" s="5">
        <v>0</v>
      </c>
      <c r="AT18" s="5">
        <v>0</v>
      </c>
      <c r="AU18" s="5">
        <v>0</v>
      </c>
      <c r="AV18" s="9">
        <v>0</v>
      </c>
      <c r="AW18" s="5">
        <v>0</v>
      </c>
      <c r="AX18" s="5">
        <v>0</v>
      </c>
      <c r="AY18" s="5">
        <v>0</v>
      </c>
      <c r="AZ18" s="9">
        <v>0</v>
      </c>
      <c r="BA18" s="5">
        <v>0</v>
      </c>
      <c r="BB18" s="5">
        <v>0</v>
      </c>
      <c r="BC18" s="5">
        <v>0</v>
      </c>
      <c r="BD18" s="9">
        <v>0</v>
      </c>
      <c r="BE18" s="5">
        <v>0</v>
      </c>
      <c r="BF18" s="9">
        <v>0</v>
      </c>
      <c r="BG18" s="5">
        <v>0</v>
      </c>
      <c r="BH18" s="5">
        <v>0</v>
      </c>
      <c r="BI18" s="5">
        <v>4</v>
      </c>
      <c r="BJ18" s="5">
        <v>0</v>
      </c>
      <c r="BK18" s="5">
        <v>0</v>
      </c>
      <c r="BL18" s="5">
        <v>0</v>
      </c>
      <c r="BM18" s="5">
        <v>2</v>
      </c>
      <c r="BN18" s="5">
        <v>0</v>
      </c>
      <c r="BO18" s="5">
        <v>0</v>
      </c>
      <c r="BP18" s="5">
        <v>1</v>
      </c>
      <c r="BQ18" s="5">
        <v>0</v>
      </c>
      <c r="BR18" s="5">
        <v>0</v>
      </c>
      <c r="BS18" s="5">
        <v>0</v>
      </c>
    </row>
    <row r="19" spans="1:71" ht="12.75" customHeight="1" x14ac:dyDescent="0.2">
      <c r="A19" s="60">
        <v>42554</v>
      </c>
      <c r="B19" s="6">
        <v>130.4</v>
      </c>
      <c r="C19" s="6">
        <v>25.8</v>
      </c>
      <c r="D19" s="6">
        <v>156.19999999999999</v>
      </c>
      <c r="E19"/>
      <c r="F19" s="5">
        <v>5</v>
      </c>
      <c r="G19" s="5">
        <v>2</v>
      </c>
      <c r="H19" s="5">
        <v>0</v>
      </c>
      <c r="I19" s="9">
        <v>0</v>
      </c>
      <c r="J19" s="5">
        <v>0</v>
      </c>
      <c r="K19" s="5">
        <v>0</v>
      </c>
      <c r="L19" s="5">
        <v>0</v>
      </c>
      <c r="M19" s="5">
        <v>0</v>
      </c>
      <c r="N19" s="9">
        <v>0</v>
      </c>
      <c r="O19" s="5">
        <v>0</v>
      </c>
      <c r="P19" s="5">
        <v>0</v>
      </c>
      <c r="Q19" s="5">
        <v>0</v>
      </c>
      <c r="R19" s="5">
        <v>0</v>
      </c>
      <c r="S19" s="9">
        <v>0</v>
      </c>
      <c r="T19" s="5">
        <v>0</v>
      </c>
      <c r="U19" s="5">
        <v>0</v>
      </c>
      <c r="V19" s="5">
        <v>0</v>
      </c>
      <c r="W19" s="5">
        <v>0</v>
      </c>
      <c r="X19" s="9">
        <v>0</v>
      </c>
      <c r="Y19" s="5">
        <v>0</v>
      </c>
      <c r="Z19" s="5">
        <v>0</v>
      </c>
      <c r="AA19" s="5">
        <v>0</v>
      </c>
      <c r="AB19" s="5">
        <v>0</v>
      </c>
      <c r="AC19" s="9">
        <v>0</v>
      </c>
      <c r="AD19" s="5">
        <v>1</v>
      </c>
      <c r="AE19" s="5">
        <v>0</v>
      </c>
      <c r="AF19" s="5">
        <v>1</v>
      </c>
      <c r="AG19" s="5">
        <v>0</v>
      </c>
      <c r="AH19" s="9">
        <v>0</v>
      </c>
      <c r="AI19" s="5">
        <v>1</v>
      </c>
      <c r="AJ19" s="5">
        <v>0</v>
      </c>
      <c r="AK19" s="9">
        <v>0</v>
      </c>
      <c r="AL19" s="5">
        <v>1</v>
      </c>
      <c r="AM19" s="5">
        <v>0</v>
      </c>
      <c r="AN19" s="9">
        <v>0</v>
      </c>
      <c r="AO19" s="5">
        <v>1</v>
      </c>
      <c r="AP19" s="5">
        <v>0</v>
      </c>
      <c r="AQ19" s="5">
        <v>0</v>
      </c>
      <c r="AR19" s="9">
        <v>0</v>
      </c>
      <c r="AS19" s="5">
        <v>0</v>
      </c>
      <c r="AT19" s="5">
        <v>0</v>
      </c>
      <c r="AU19" s="5">
        <v>0</v>
      </c>
      <c r="AV19" s="9">
        <v>0</v>
      </c>
      <c r="AW19" s="5">
        <v>0</v>
      </c>
      <c r="AX19" s="5">
        <v>0</v>
      </c>
      <c r="AY19" s="5">
        <v>0</v>
      </c>
      <c r="AZ19" s="9">
        <v>0</v>
      </c>
      <c r="BA19" s="5">
        <v>0</v>
      </c>
      <c r="BB19" s="5">
        <v>0</v>
      </c>
      <c r="BC19" s="5">
        <v>0</v>
      </c>
      <c r="BD19" s="9">
        <v>0</v>
      </c>
      <c r="BE19" s="5">
        <v>0</v>
      </c>
      <c r="BF19" s="9">
        <v>0</v>
      </c>
      <c r="BG19" s="5">
        <v>0</v>
      </c>
      <c r="BH19" s="5">
        <v>0</v>
      </c>
      <c r="BI19" s="5">
        <v>4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</row>
    <row r="20" spans="1:71" ht="12.75" customHeight="1" x14ac:dyDescent="0.2">
      <c r="A20" s="60">
        <v>42555</v>
      </c>
      <c r="B20" s="6">
        <v>95.95</v>
      </c>
      <c r="C20" s="6">
        <v>100.6</v>
      </c>
      <c r="D20" s="6">
        <v>196.55</v>
      </c>
      <c r="E20"/>
      <c r="F20" s="5">
        <v>3</v>
      </c>
      <c r="G20" s="5">
        <v>0</v>
      </c>
      <c r="H20" s="5">
        <v>1</v>
      </c>
      <c r="I20" s="9">
        <v>0</v>
      </c>
      <c r="J20" s="5">
        <v>1</v>
      </c>
      <c r="K20" s="5">
        <v>1</v>
      </c>
      <c r="L20" s="5">
        <v>0</v>
      </c>
      <c r="M20" s="5">
        <v>0</v>
      </c>
      <c r="N20" s="9">
        <v>0</v>
      </c>
      <c r="O20" s="5">
        <v>0</v>
      </c>
      <c r="P20" s="5">
        <v>0</v>
      </c>
      <c r="Q20" s="5">
        <v>0</v>
      </c>
      <c r="R20" s="5">
        <v>0</v>
      </c>
      <c r="S20" s="9">
        <v>0</v>
      </c>
      <c r="T20" s="5">
        <v>0</v>
      </c>
      <c r="U20" s="5">
        <v>0</v>
      </c>
      <c r="V20" s="5">
        <v>0</v>
      </c>
      <c r="W20" s="5">
        <v>0</v>
      </c>
      <c r="X20" s="9">
        <v>0</v>
      </c>
      <c r="Y20" s="5">
        <v>0</v>
      </c>
      <c r="Z20" s="5">
        <v>0</v>
      </c>
      <c r="AA20" s="5">
        <v>0</v>
      </c>
      <c r="AB20" s="5">
        <v>0</v>
      </c>
      <c r="AC20" s="9">
        <v>0</v>
      </c>
      <c r="AD20" s="5">
        <v>0</v>
      </c>
      <c r="AE20" s="5">
        <v>4</v>
      </c>
      <c r="AF20" s="5">
        <v>0</v>
      </c>
      <c r="AG20" s="5">
        <v>0</v>
      </c>
      <c r="AH20" s="9">
        <v>0</v>
      </c>
      <c r="AI20" s="5">
        <v>0</v>
      </c>
      <c r="AJ20" s="5">
        <v>0</v>
      </c>
      <c r="AK20" s="9">
        <v>0</v>
      </c>
      <c r="AL20" s="5">
        <v>0</v>
      </c>
      <c r="AM20" s="5">
        <v>0</v>
      </c>
      <c r="AN20" s="9">
        <v>0</v>
      </c>
      <c r="AO20" s="5">
        <v>0</v>
      </c>
      <c r="AP20" s="5">
        <v>0</v>
      </c>
      <c r="AQ20" s="5">
        <v>0</v>
      </c>
      <c r="AR20" s="9">
        <v>0</v>
      </c>
      <c r="AS20" s="5">
        <v>0</v>
      </c>
      <c r="AT20" s="5">
        <v>0</v>
      </c>
      <c r="AU20" s="5">
        <v>0</v>
      </c>
      <c r="AV20" s="9">
        <v>0</v>
      </c>
      <c r="AW20" s="5">
        <v>0</v>
      </c>
      <c r="AX20" s="5">
        <v>0</v>
      </c>
      <c r="AY20" s="5">
        <v>0</v>
      </c>
      <c r="AZ20" s="9">
        <v>0</v>
      </c>
      <c r="BA20" s="5">
        <v>0</v>
      </c>
      <c r="BB20" s="5">
        <v>0</v>
      </c>
      <c r="BC20" s="5">
        <v>0</v>
      </c>
      <c r="BD20" s="9">
        <v>0</v>
      </c>
      <c r="BE20" s="5">
        <v>0</v>
      </c>
      <c r="BF20" s="9">
        <v>0</v>
      </c>
      <c r="BG20" s="5">
        <v>0</v>
      </c>
      <c r="BH20" s="5">
        <v>0</v>
      </c>
      <c r="BI20" s="5">
        <v>0</v>
      </c>
      <c r="BJ20" s="5">
        <v>0</v>
      </c>
      <c r="BK20" s="5">
        <v>1</v>
      </c>
      <c r="BL20" s="5">
        <v>0</v>
      </c>
      <c r="BM20" s="5">
        <v>0</v>
      </c>
      <c r="BN20" s="5">
        <v>0</v>
      </c>
      <c r="BO20" s="5">
        <v>0</v>
      </c>
      <c r="BP20" s="5">
        <v>0</v>
      </c>
      <c r="BQ20" s="5">
        <v>0</v>
      </c>
      <c r="BR20" s="5">
        <v>0</v>
      </c>
      <c r="BS20" s="5">
        <v>0</v>
      </c>
    </row>
    <row r="21" spans="1:71" ht="12.75" customHeight="1" x14ac:dyDescent="0.2">
      <c r="A21" s="60">
        <v>42556</v>
      </c>
      <c r="B21" s="6">
        <v>187.15</v>
      </c>
      <c r="C21" s="6">
        <v>106.45</v>
      </c>
      <c r="D21" s="6">
        <v>293.60000000000002</v>
      </c>
      <c r="E21"/>
      <c r="F21" s="5">
        <v>4</v>
      </c>
      <c r="G21" s="5">
        <v>1</v>
      </c>
      <c r="H21" s="5">
        <v>1</v>
      </c>
      <c r="I21" s="9">
        <v>0</v>
      </c>
      <c r="J21" s="5">
        <v>0</v>
      </c>
      <c r="K21" s="5">
        <v>0</v>
      </c>
      <c r="L21" s="5">
        <v>2</v>
      </c>
      <c r="M21" s="5">
        <v>1</v>
      </c>
      <c r="N21" s="9">
        <v>0</v>
      </c>
      <c r="O21" s="5">
        <v>0</v>
      </c>
      <c r="P21" s="5">
        <v>0</v>
      </c>
      <c r="Q21" s="5">
        <v>0</v>
      </c>
      <c r="R21" s="5">
        <v>0</v>
      </c>
      <c r="S21" s="9">
        <v>0</v>
      </c>
      <c r="T21" s="5">
        <v>0</v>
      </c>
      <c r="U21" s="5">
        <v>4</v>
      </c>
      <c r="V21" s="5">
        <v>0</v>
      </c>
      <c r="W21" s="5">
        <v>0</v>
      </c>
      <c r="X21" s="9">
        <v>0</v>
      </c>
      <c r="Y21" s="5">
        <v>0</v>
      </c>
      <c r="Z21" s="5">
        <v>0</v>
      </c>
      <c r="AA21" s="5">
        <v>0</v>
      </c>
      <c r="AB21" s="5">
        <v>0</v>
      </c>
      <c r="AC21" s="9">
        <v>0</v>
      </c>
      <c r="AD21" s="5">
        <v>0</v>
      </c>
      <c r="AE21" s="5">
        <v>1</v>
      </c>
      <c r="AF21" s="5">
        <v>0</v>
      </c>
      <c r="AG21" s="5">
        <v>0</v>
      </c>
      <c r="AH21" s="9">
        <v>0</v>
      </c>
      <c r="AI21" s="5">
        <v>0</v>
      </c>
      <c r="AJ21" s="5">
        <v>0</v>
      </c>
      <c r="AK21" s="9">
        <v>0</v>
      </c>
      <c r="AL21" s="5">
        <v>0</v>
      </c>
      <c r="AM21" s="5">
        <v>0</v>
      </c>
      <c r="AN21" s="9">
        <v>0</v>
      </c>
      <c r="AO21" s="5">
        <v>0</v>
      </c>
      <c r="AP21" s="5">
        <v>0</v>
      </c>
      <c r="AQ21" s="5">
        <v>0</v>
      </c>
      <c r="AR21" s="9">
        <v>0</v>
      </c>
      <c r="AS21" s="5">
        <v>0</v>
      </c>
      <c r="AT21" s="5">
        <v>0</v>
      </c>
      <c r="AU21" s="5">
        <v>0</v>
      </c>
      <c r="AV21" s="9">
        <v>0</v>
      </c>
      <c r="AW21" s="5">
        <v>0</v>
      </c>
      <c r="AX21" s="5">
        <v>0</v>
      </c>
      <c r="AY21" s="5">
        <v>0</v>
      </c>
      <c r="AZ21" s="9">
        <v>0</v>
      </c>
      <c r="BA21" s="5">
        <v>0</v>
      </c>
      <c r="BB21" s="5">
        <v>0</v>
      </c>
      <c r="BC21" s="5">
        <v>0</v>
      </c>
      <c r="BD21" s="9">
        <v>0</v>
      </c>
      <c r="BE21" s="5">
        <v>0</v>
      </c>
      <c r="BF21" s="9">
        <v>0</v>
      </c>
      <c r="BG21" s="5">
        <v>0</v>
      </c>
      <c r="BH21" s="5">
        <v>3</v>
      </c>
      <c r="BI21" s="5">
        <v>3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  <c r="BO21" s="5">
        <v>0</v>
      </c>
      <c r="BP21" s="5">
        <v>0</v>
      </c>
      <c r="BQ21" s="5">
        <v>0</v>
      </c>
      <c r="BR21" s="5">
        <v>0</v>
      </c>
      <c r="BS21" s="5">
        <v>0</v>
      </c>
    </row>
    <row r="22" spans="1:71" ht="12.75" customHeight="1" x14ac:dyDescent="0.2">
      <c r="A22" s="60">
        <v>42557</v>
      </c>
      <c r="B22" s="6">
        <v>68.650000000000006</v>
      </c>
      <c r="C22" s="6">
        <v>55.3</v>
      </c>
      <c r="D22" s="6">
        <v>123.95</v>
      </c>
      <c r="E22"/>
      <c r="F22" s="5">
        <v>1</v>
      </c>
      <c r="G22" s="5">
        <v>0</v>
      </c>
      <c r="H22" s="5">
        <v>1</v>
      </c>
      <c r="I22" s="9">
        <v>0</v>
      </c>
      <c r="J22" s="5">
        <v>1</v>
      </c>
      <c r="K22" s="5">
        <v>0</v>
      </c>
      <c r="L22" s="5">
        <v>0</v>
      </c>
      <c r="M22" s="5">
        <v>0</v>
      </c>
      <c r="N22" s="9">
        <v>0</v>
      </c>
      <c r="O22" s="5">
        <v>0</v>
      </c>
      <c r="P22" s="5">
        <v>1</v>
      </c>
      <c r="Q22" s="5">
        <v>0</v>
      </c>
      <c r="R22" s="5">
        <v>0</v>
      </c>
      <c r="S22" s="9">
        <v>0</v>
      </c>
      <c r="T22" s="5">
        <v>0</v>
      </c>
      <c r="U22" s="5">
        <v>1</v>
      </c>
      <c r="V22" s="5">
        <v>1</v>
      </c>
      <c r="W22" s="5">
        <v>0</v>
      </c>
      <c r="X22" s="9">
        <v>0</v>
      </c>
      <c r="Y22" s="5">
        <v>0</v>
      </c>
      <c r="Z22" s="5">
        <v>0</v>
      </c>
      <c r="AA22" s="5">
        <v>0</v>
      </c>
      <c r="AB22" s="5">
        <v>0</v>
      </c>
      <c r="AC22" s="9">
        <v>0</v>
      </c>
      <c r="AD22" s="5">
        <v>0</v>
      </c>
      <c r="AE22" s="5">
        <v>0</v>
      </c>
      <c r="AF22" s="5">
        <v>0</v>
      </c>
      <c r="AG22" s="5">
        <v>1</v>
      </c>
      <c r="AH22" s="9">
        <v>0</v>
      </c>
      <c r="AI22" s="5">
        <v>0</v>
      </c>
      <c r="AJ22" s="5">
        <v>0</v>
      </c>
      <c r="AK22" s="9">
        <v>0</v>
      </c>
      <c r="AL22" s="5">
        <v>0</v>
      </c>
      <c r="AM22" s="5">
        <v>0</v>
      </c>
      <c r="AN22" s="9">
        <v>0</v>
      </c>
      <c r="AO22" s="5">
        <v>0</v>
      </c>
      <c r="AP22" s="5">
        <v>0</v>
      </c>
      <c r="AQ22" s="5">
        <v>0</v>
      </c>
      <c r="AR22" s="9">
        <v>0</v>
      </c>
      <c r="AS22" s="5">
        <v>0</v>
      </c>
      <c r="AT22" s="5">
        <v>0</v>
      </c>
      <c r="AU22" s="5">
        <v>0</v>
      </c>
      <c r="AV22" s="9">
        <v>0</v>
      </c>
      <c r="AW22" s="5">
        <v>0</v>
      </c>
      <c r="AX22" s="5">
        <v>0</v>
      </c>
      <c r="AY22" s="5">
        <v>0</v>
      </c>
      <c r="AZ22" s="9">
        <v>0</v>
      </c>
      <c r="BA22" s="5">
        <v>0</v>
      </c>
      <c r="BB22" s="5">
        <v>0</v>
      </c>
      <c r="BC22" s="5">
        <v>0</v>
      </c>
      <c r="BD22" s="9">
        <v>0</v>
      </c>
      <c r="BE22" s="5">
        <v>0</v>
      </c>
      <c r="BF22" s="9">
        <v>0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  <c r="BO22" s="5">
        <v>0</v>
      </c>
      <c r="BP22" s="5">
        <v>0</v>
      </c>
      <c r="BQ22" s="5">
        <v>0</v>
      </c>
      <c r="BR22" s="5">
        <v>0</v>
      </c>
      <c r="BS22" s="5">
        <v>0</v>
      </c>
    </row>
    <row r="23" spans="1:71" ht="12.75" customHeight="1" x14ac:dyDescent="0.2">
      <c r="A23" s="60">
        <v>42558</v>
      </c>
      <c r="B23" s="6">
        <v>225.85</v>
      </c>
      <c r="C23" s="6">
        <v>85.1</v>
      </c>
      <c r="D23" s="6">
        <v>310.95</v>
      </c>
      <c r="E23"/>
      <c r="F23" s="5">
        <v>6</v>
      </c>
      <c r="G23" s="5">
        <v>1</v>
      </c>
      <c r="H23" s="5">
        <v>0</v>
      </c>
      <c r="I23" s="9">
        <v>0</v>
      </c>
      <c r="J23" s="5">
        <v>0</v>
      </c>
      <c r="K23" s="5">
        <v>1</v>
      </c>
      <c r="L23" s="5">
        <v>0</v>
      </c>
      <c r="M23" s="5">
        <v>0</v>
      </c>
      <c r="N23" s="9">
        <v>0</v>
      </c>
      <c r="O23" s="5">
        <v>0</v>
      </c>
      <c r="P23" s="5">
        <v>1</v>
      </c>
      <c r="Q23" s="5">
        <v>0</v>
      </c>
      <c r="R23" s="5">
        <v>1</v>
      </c>
      <c r="S23" s="9">
        <v>0</v>
      </c>
      <c r="T23" s="5">
        <v>0</v>
      </c>
      <c r="U23" s="5">
        <v>1</v>
      </c>
      <c r="V23" s="5">
        <v>0</v>
      </c>
      <c r="W23" s="5">
        <v>0</v>
      </c>
      <c r="X23" s="9">
        <v>0</v>
      </c>
      <c r="Y23" s="5">
        <v>0</v>
      </c>
      <c r="Z23" s="5">
        <v>1</v>
      </c>
      <c r="AA23" s="5">
        <v>0</v>
      </c>
      <c r="AB23" s="5">
        <v>0</v>
      </c>
      <c r="AC23" s="9">
        <v>0</v>
      </c>
      <c r="AD23" s="5">
        <v>3</v>
      </c>
      <c r="AE23" s="5">
        <v>3</v>
      </c>
      <c r="AF23" s="5">
        <v>1</v>
      </c>
      <c r="AG23" s="5">
        <v>2</v>
      </c>
      <c r="AH23" s="9">
        <v>0</v>
      </c>
      <c r="AI23" s="5">
        <v>0</v>
      </c>
      <c r="AJ23" s="5">
        <v>0</v>
      </c>
      <c r="AK23" s="9">
        <v>0</v>
      </c>
      <c r="AL23" s="5">
        <v>0</v>
      </c>
      <c r="AM23" s="5">
        <v>0</v>
      </c>
      <c r="AN23" s="9">
        <v>0</v>
      </c>
      <c r="AO23" s="5">
        <v>0</v>
      </c>
      <c r="AP23" s="5">
        <v>0</v>
      </c>
      <c r="AQ23" s="5">
        <v>0</v>
      </c>
      <c r="AR23" s="9">
        <v>0</v>
      </c>
      <c r="AS23" s="5">
        <v>0</v>
      </c>
      <c r="AT23" s="5">
        <v>0</v>
      </c>
      <c r="AU23" s="5">
        <v>0</v>
      </c>
      <c r="AV23" s="9">
        <v>0</v>
      </c>
      <c r="AW23" s="5">
        <v>0</v>
      </c>
      <c r="AX23" s="5">
        <v>0</v>
      </c>
      <c r="AY23" s="5">
        <v>1</v>
      </c>
      <c r="AZ23" s="9">
        <v>0</v>
      </c>
      <c r="BA23" s="5">
        <v>0</v>
      </c>
      <c r="BB23" s="5">
        <v>1</v>
      </c>
      <c r="BC23" s="5">
        <v>0</v>
      </c>
      <c r="BD23" s="9">
        <v>0</v>
      </c>
      <c r="BE23" s="5">
        <v>0</v>
      </c>
      <c r="BF23" s="9">
        <v>0</v>
      </c>
      <c r="BG23" s="5">
        <v>0</v>
      </c>
      <c r="BH23" s="5">
        <v>0</v>
      </c>
      <c r="BI23" s="5">
        <v>5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  <c r="BO23" s="5">
        <v>0</v>
      </c>
      <c r="BP23" s="5">
        <v>0</v>
      </c>
      <c r="BQ23" s="5">
        <v>0</v>
      </c>
      <c r="BR23" s="5">
        <v>0</v>
      </c>
      <c r="BS23" s="5">
        <v>0</v>
      </c>
    </row>
    <row r="24" spans="1:71" ht="12.75" customHeight="1" x14ac:dyDescent="0.2">
      <c r="A24" s="60">
        <v>42559</v>
      </c>
      <c r="B24" s="6">
        <v>236.75</v>
      </c>
      <c r="C24" s="6">
        <v>0</v>
      </c>
      <c r="D24" s="6">
        <v>236.75</v>
      </c>
      <c r="E24"/>
      <c r="F24" s="5">
        <v>7</v>
      </c>
      <c r="G24" s="5">
        <v>1</v>
      </c>
      <c r="H24" s="5">
        <v>1</v>
      </c>
      <c r="I24" s="9">
        <v>0</v>
      </c>
      <c r="J24" s="5">
        <v>1</v>
      </c>
      <c r="K24" s="5">
        <v>3</v>
      </c>
      <c r="L24" s="5">
        <v>0</v>
      </c>
      <c r="M24" s="5">
        <v>0</v>
      </c>
      <c r="N24" s="9">
        <v>0</v>
      </c>
      <c r="O24" s="5">
        <v>0</v>
      </c>
      <c r="P24" s="5">
        <v>0</v>
      </c>
      <c r="Q24" s="5">
        <v>0</v>
      </c>
      <c r="R24" s="5">
        <v>1</v>
      </c>
      <c r="S24" s="9">
        <v>0</v>
      </c>
      <c r="T24" s="5">
        <v>0</v>
      </c>
      <c r="U24" s="5">
        <v>1</v>
      </c>
      <c r="V24" s="5">
        <v>0</v>
      </c>
      <c r="W24" s="5">
        <v>1</v>
      </c>
      <c r="X24" s="9">
        <v>0</v>
      </c>
      <c r="Y24" s="5">
        <v>0</v>
      </c>
      <c r="Z24" s="5">
        <v>0</v>
      </c>
      <c r="AA24" s="5">
        <v>0</v>
      </c>
      <c r="AB24" s="5">
        <v>0</v>
      </c>
      <c r="AC24" s="9">
        <v>0</v>
      </c>
      <c r="AD24" s="5">
        <v>0</v>
      </c>
      <c r="AE24" s="5">
        <v>3</v>
      </c>
      <c r="AF24" s="5">
        <v>1</v>
      </c>
      <c r="AG24" s="5">
        <v>2</v>
      </c>
      <c r="AH24" s="9">
        <v>0</v>
      </c>
      <c r="AI24" s="5">
        <v>0</v>
      </c>
      <c r="AJ24" s="5">
        <v>0</v>
      </c>
      <c r="AK24" s="9">
        <v>0</v>
      </c>
      <c r="AL24" s="5">
        <v>0</v>
      </c>
      <c r="AM24" s="5">
        <v>0</v>
      </c>
      <c r="AN24" s="9">
        <v>0</v>
      </c>
      <c r="AO24" s="5">
        <v>0</v>
      </c>
      <c r="AP24" s="5">
        <v>0</v>
      </c>
      <c r="AQ24" s="5">
        <v>1</v>
      </c>
      <c r="AR24" s="9">
        <v>0</v>
      </c>
      <c r="AS24" s="5">
        <v>0</v>
      </c>
      <c r="AT24" s="5">
        <v>0</v>
      </c>
      <c r="AU24" s="5">
        <v>0</v>
      </c>
      <c r="AV24" s="9">
        <v>0</v>
      </c>
      <c r="AW24" s="5">
        <v>0</v>
      </c>
      <c r="AX24" s="5">
        <v>0</v>
      </c>
      <c r="AY24" s="5">
        <v>0</v>
      </c>
      <c r="AZ24" s="9">
        <v>0</v>
      </c>
      <c r="BA24" s="5">
        <v>0</v>
      </c>
      <c r="BB24" s="5">
        <v>0</v>
      </c>
      <c r="BC24" s="5">
        <v>0</v>
      </c>
      <c r="BD24" s="9">
        <v>0</v>
      </c>
      <c r="BE24" s="5">
        <v>1</v>
      </c>
      <c r="BF24" s="9">
        <v>0</v>
      </c>
      <c r="BG24" s="5">
        <v>0</v>
      </c>
      <c r="BH24" s="5">
        <v>1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  <c r="BO24" s="5">
        <v>0</v>
      </c>
      <c r="BP24" s="5">
        <v>0</v>
      </c>
      <c r="BQ24" s="5">
        <v>0</v>
      </c>
      <c r="BR24" s="5">
        <v>1</v>
      </c>
      <c r="BS24" s="5">
        <v>0</v>
      </c>
    </row>
    <row r="25" spans="1:71" ht="12.75" customHeight="1" x14ac:dyDescent="0.2">
      <c r="A25" s="60">
        <v>42560</v>
      </c>
      <c r="B25" s="6">
        <v>220.55</v>
      </c>
      <c r="C25" s="6">
        <v>98.7</v>
      </c>
      <c r="D25" s="6">
        <v>319.25</v>
      </c>
      <c r="E25"/>
      <c r="F25" s="5">
        <v>4</v>
      </c>
      <c r="G25" s="5">
        <v>2</v>
      </c>
      <c r="H25" s="5">
        <v>2</v>
      </c>
      <c r="I25" s="9">
        <v>0</v>
      </c>
      <c r="J25" s="5">
        <v>0</v>
      </c>
      <c r="K25" s="5">
        <v>1</v>
      </c>
      <c r="L25" s="5">
        <v>0</v>
      </c>
      <c r="M25" s="5">
        <v>0</v>
      </c>
      <c r="N25" s="9">
        <v>0</v>
      </c>
      <c r="O25" s="5">
        <v>0</v>
      </c>
      <c r="P25" s="5">
        <v>0</v>
      </c>
      <c r="Q25" s="5">
        <v>0</v>
      </c>
      <c r="R25" s="5">
        <v>0</v>
      </c>
      <c r="S25" s="9">
        <v>0</v>
      </c>
      <c r="T25" s="5">
        <v>1</v>
      </c>
      <c r="U25" s="5">
        <v>1</v>
      </c>
      <c r="V25" s="5">
        <v>0</v>
      </c>
      <c r="W25" s="5">
        <v>0</v>
      </c>
      <c r="X25" s="9">
        <v>0</v>
      </c>
      <c r="Y25" s="5">
        <v>1</v>
      </c>
      <c r="Z25" s="5">
        <v>1</v>
      </c>
      <c r="AA25" s="5">
        <v>0</v>
      </c>
      <c r="AB25" s="5">
        <v>0</v>
      </c>
      <c r="AC25" s="9">
        <v>0</v>
      </c>
      <c r="AD25" s="5">
        <v>2</v>
      </c>
      <c r="AE25" s="5">
        <v>1</v>
      </c>
      <c r="AF25" s="5">
        <v>0</v>
      </c>
      <c r="AG25" s="5">
        <v>0</v>
      </c>
      <c r="AH25" s="9">
        <v>0</v>
      </c>
      <c r="AI25" s="5">
        <v>0</v>
      </c>
      <c r="AJ25" s="5">
        <v>0</v>
      </c>
      <c r="AK25" s="9">
        <v>0</v>
      </c>
      <c r="AL25" s="5">
        <v>0</v>
      </c>
      <c r="AM25" s="5">
        <v>1</v>
      </c>
      <c r="AN25" s="9">
        <v>0</v>
      </c>
      <c r="AO25" s="5">
        <v>0</v>
      </c>
      <c r="AP25" s="5">
        <v>0</v>
      </c>
      <c r="AQ25" s="5">
        <v>0</v>
      </c>
      <c r="AR25" s="9">
        <v>0</v>
      </c>
      <c r="AS25" s="5">
        <v>0</v>
      </c>
      <c r="AT25" s="5">
        <v>0</v>
      </c>
      <c r="AU25" s="5">
        <v>0</v>
      </c>
      <c r="AV25" s="9">
        <v>0</v>
      </c>
      <c r="AW25" s="5">
        <v>0</v>
      </c>
      <c r="AX25" s="5">
        <v>0</v>
      </c>
      <c r="AY25" s="5">
        <v>0</v>
      </c>
      <c r="AZ25" s="9">
        <v>0</v>
      </c>
      <c r="BA25" s="5">
        <v>0</v>
      </c>
      <c r="BB25" s="5">
        <v>0</v>
      </c>
      <c r="BC25" s="5">
        <v>0</v>
      </c>
      <c r="BD25" s="9">
        <v>0</v>
      </c>
      <c r="BE25" s="5">
        <v>0</v>
      </c>
      <c r="BF25" s="9">
        <v>0</v>
      </c>
      <c r="BG25" s="5">
        <v>2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  <c r="BO25" s="5">
        <v>0</v>
      </c>
      <c r="BP25" s="5">
        <v>0</v>
      </c>
      <c r="BQ25" s="5">
        <v>0</v>
      </c>
      <c r="BR25" s="5">
        <v>0</v>
      </c>
      <c r="BS25" s="5">
        <v>2</v>
      </c>
    </row>
    <row r="26" spans="1:71" ht="12.75" customHeight="1" x14ac:dyDescent="0.2">
      <c r="A26" s="60">
        <v>42561</v>
      </c>
      <c r="B26" s="6">
        <v>134.25</v>
      </c>
      <c r="C26" s="6">
        <v>66.8</v>
      </c>
      <c r="D26" s="6">
        <v>201.05</v>
      </c>
      <c r="E26"/>
      <c r="F26" s="5">
        <v>2</v>
      </c>
      <c r="G26" s="5">
        <v>0</v>
      </c>
      <c r="H26" s="5">
        <v>0</v>
      </c>
      <c r="I26" s="9">
        <v>0</v>
      </c>
      <c r="J26" s="5">
        <v>2</v>
      </c>
      <c r="K26" s="5">
        <v>0</v>
      </c>
      <c r="L26" s="5">
        <v>1</v>
      </c>
      <c r="M26" s="5">
        <v>1</v>
      </c>
      <c r="N26" s="9">
        <v>0</v>
      </c>
      <c r="O26" s="5">
        <v>0</v>
      </c>
      <c r="P26" s="5">
        <v>2</v>
      </c>
      <c r="Q26" s="5">
        <v>1</v>
      </c>
      <c r="R26" s="5">
        <v>0</v>
      </c>
      <c r="S26" s="9">
        <v>0</v>
      </c>
      <c r="T26" s="5">
        <v>1</v>
      </c>
      <c r="U26" s="5">
        <v>0</v>
      </c>
      <c r="V26" s="5">
        <v>0</v>
      </c>
      <c r="W26" s="5">
        <v>0</v>
      </c>
      <c r="X26" s="9">
        <v>0</v>
      </c>
      <c r="Y26" s="5">
        <v>0</v>
      </c>
      <c r="Z26" s="5">
        <v>1</v>
      </c>
      <c r="AA26" s="5">
        <v>0</v>
      </c>
      <c r="AB26" s="5">
        <v>0</v>
      </c>
      <c r="AC26" s="9">
        <v>0</v>
      </c>
      <c r="AD26" s="5">
        <v>0</v>
      </c>
      <c r="AE26" s="5">
        <v>0</v>
      </c>
      <c r="AF26" s="5">
        <v>0</v>
      </c>
      <c r="AG26" s="5">
        <v>2</v>
      </c>
      <c r="AH26" s="9">
        <v>0</v>
      </c>
      <c r="AI26" s="5">
        <v>0</v>
      </c>
      <c r="AJ26" s="5">
        <v>0</v>
      </c>
      <c r="AK26" s="9">
        <v>0</v>
      </c>
      <c r="AL26" s="5">
        <v>1</v>
      </c>
      <c r="AM26" s="5">
        <v>0</v>
      </c>
      <c r="AN26" s="9">
        <v>0</v>
      </c>
      <c r="AO26" s="5">
        <v>0</v>
      </c>
      <c r="AP26" s="5">
        <v>0</v>
      </c>
      <c r="AQ26" s="5">
        <v>0</v>
      </c>
      <c r="AR26" s="9">
        <v>0</v>
      </c>
      <c r="AS26" s="5">
        <v>0</v>
      </c>
      <c r="AT26" s="5">
        <v>0</v>
      </c>
      <c r="AU26" s="5">
        <v>0</v>
      </c>
      <c r="AV26" s="9">
        <v>0</v>
      </c>
      <c r="AW26" s="5">
        <v>0</v>
      </c>
      <c r="AX26" s="5">
        <v>0</v>
      </c>
      <c r="AY26" s="5">
        <v>0</v>
      </c>
      <c r="AZ26" s="9">
        <v>0</v>
      </c>
      <c r="BA26" s="5">
        <v>0</v>
      </c>
      <c r="BB26" s="5">
        <v>0</v>
      </c>
      <c r="BC26" s="5">
        <v>0</v>
      </c>
      <c r="BD26" s="9">
        <v>0</v>
      </c>
      <c r="BE26" s="5">
        <v>0</v>
      </c>
      <c r="BF26" s="9">
        <v>0</v>
      </c>
      <c r="BG26" s="5">
        <v>0</v>
      </c>
      <c r="BH26" s="5">
        <v>1</v>
      </c>
      <c r="BI26" s="5">
        <v>4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  <c r="BO26" s="5">
        <v>0</v>
      </c>
      <c r="BP26" s="5">
        <v>0</v>
      </c>
      <c r="BQ26" s="5">
        <v>0</v>
      </c>
      <c r="BR26" s="5">
        <v>0</v>
      </c>
      <c r="BS26" s="5">
        <v>0</v>
      </c>
    </row>
    <row r="27" spans="1:71" ht="12.75" customHeight="1" x14ac:dyDescent="0.2">
      <c r="A27" s="60">
        <v>42562</v>
      </c>
      <c r="B27" s="6">
        <v>294.89999999999998</v>
      </c>
      <c r="C27" s="6">
        <v>42.75</v>
      </c>
      <c r="D27" s="6">
        <v>337.65</v>
      </c>
      <c r="E27"/>
      <c r="F27" s="5">
        <v>4</v>
      </c>
      <c r="G27" s="5">
        <v>3</v>
      </c>
      <c r="H27" s="5">
        <v>4</v>
      </c>
      <c r="I27" s="9">
        <v>0</v>
      </c>
      <c r="J27" s="5">
        <v>0</v>
      </c>
      <c r="K27" s="5">
        <v>0</v>
      </c>
      <c r="L27" s="5">
        <v>1</v>
      </c>
      <c r="M27" s="5">
        <v>0</v>
      </c>
      <c r="N27" s="9">
        <v>0</v>
      </c>
      <c r="O27" s="5">
        <v>0</v>
      </c>
      <c r="P27" s="5">
        <v>0</v>
      </c>
      <c r="Q27" s="5">
        <v>0</v>
      </c>
      <c r="R27" s="5">
        <v>0</v>
      </c>
      <c r="S27" s="9">
        <v>0</v>
      </c>
      <c r="T27" s="5">
        <v>0</v>
      </c>
      <c r="U27" s="5">
        <v>1</v>
      </c>
      <c r="V27" s="5">
        <v>1</v>
      </c>
      <c r="W27" s="5">
        <v>1</v>
      </c>
      <c r="X27" s="9">
        <v>0</v>
      </c>
      <c r="Y27" s="5">
        <v>0</v>
      </c>
      <c r="Z27" s="5">
        <v>0</v>
      </c>
      <c r="AA27" s="5">
        <v>1</v>
      </c>
      <c r="AB27" s="5">
        <v>0</v>
      </c>
      <c r="AC27" s="9">
        <v>0</v>
      </c>
      <c r="AD27" s="5">
        <v>1</v>
      </c>
      <c r="AE27" s="5">
        <v>0</v>
      </c>
      <c r="AF27" s="5">
        <v>0</v>
      </c>
      <c r="AG27" s="5">
        <v>0</v>
      </c>
      <c r="AH27" s="9">
        <v>0</v>
      </c>
      <c r="AI27" s="5">
        <v>1</v>
      </c>
      <c r="AJ27" s="5">
        <v>0</v>
      </c>
      <c r="AK27" s="9">
        <v>0</v>
      </c>
      <c r="AL27" s="5">
        <v>0</v>
      </c>
      <c r="AM27" s="5">
        <v>0</v>
      </c>
      <c r="AN27" s="9">
        <v>0</v>
      </c>
      <c r="AO27" s="5">
        <v>0</v>
      </c>
      <c r="AP27" s="5">
        <v>0</v>
      </c>
      <c r="AQ27" s="5">
        <v>0</v>
      </c>
      <c r="AR27" s="9">
        <v>0</v>
      </c>
      <c r="AS27" s="5">
        <v>0</v>
      </c>
      <c r="AT27" s="5">
        <v>0</v>
      </c>
      <c r="AU27" s="5">
        <v>0</v>
      </c>
      <c r="AV27" s="9">
        <v>0</v>
      </c>
      <c r="AW27" s="5">
        <v>0</v>
      </c>
      <c r="AX27" s="5">
        <v>0</v>
      </c>
      <c r="AY27" s="5">
        <v>0</v>
      </c>
      <c r="AZ27" s="9">
        <v>0</v>
      </c>
      <c r="BA27" s="5">
        <v>0</v>
      </c>
      <c r="BB27" s="5">
        <v>0</v>
      </c>
      <c r="BC27" s="5">
        <v>0</v>
      </c>
      <c r="BD27" s="9">
        <v>0</v>
      </c>
      <c r="BE27" s="5">
        <v>0</v>
      </c>
      <c r="BF27" s="9">
        <v>0</v>
      </c>
      <c r="BG27" s="5">
        <v>2</v>
      </c>
      <c r="BH27" s="5">
        <v>1</v>
      </c>
      <c r="BI27" s="5">
        <v>4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  <c r="BO27" s="5">
        <v>0</v>
      </c>
      <c r="BP27" s="5">
        <v>0</v>
      </c>
      <c r="BQ27" s="5">
        <v>1</v>
      </c>
      <c r="BR27" s="5">
        <v>0</v>
      </c>
      <c r="BS27" s="5">
        <v>0</v>
      </c>
    </row>
    <row r="28" spans="1:71" ht="12.75" customHeight="1" x14ac:dyDescent="0.2">
      <c r="A28" s="60">
        <v>42563</v>
      </c>
      <c r="B28" s="6">
        <v>178.3</v>
      </c>
      <c r="C28" s="6">
        <v>84.55</v>
      </c>
      <c r="D28" s="6">
        <v>262.85000000000002</v>
      </c>
      <c r="E28"/>
      <c r="F28" s="5">
        <v>3</v>
      </c>
      <c r="G28" s="5">
        <v>0</v>
      </c>
      <c r="H28" s="5">
        <v>0</v>
      </c>
      <c r="I28" s="9">
        <v>0</v>
      </c>
      <c r="J28" s="5">
        <v>0</v>
      </c>
      <c r="K28" s="5">
        <v>0</v>
      </c>
      <c r="L28" s="5">
        <v>1</v>
      </c>
      <c r="M28" s="5">
        <v>0</v>
      </c>
      <c r="N28" s="9">
        <v>0</v>
      </c>
      <c r="O28" s="5">
        <v>0</v>
      </c>
      <c r="P28" s="5">
        <v>0</v>
      </c>
      <c r="Q28" s="5">
        <v>0</v>
      </c>
      <c r="R28" s="5">
        <v>0</v>
      </c>
      <c r="S28" s="9">
        <v>0</v>
      </c>
      <c r="T28" s="5">
        <v>0</v>
      </c>
      <c r="U28" s="5">
        <v>0</v>
      </c>
      <c r="V28" s="5">
        <v>0</v>
      </c>
      <c r="W28" s="5">
        <v>1</v>
      </c>
      <c r="X28" s="9">
        <v>0</v>
      </c>
      <c r="Y28" s="5">
        <v>0</v>
      </c>
      <c r="Z28" s="5">
        <v>0</v>
      </c>
      <c r="AA28" s="5">
        <v>0</v>
      </c>
      <c r="AB28" s="5">
        <v>0</v>
      </c>
      <c r="AC28" s="9">
        <v>0</v>
      </c>
      <c r="AD28" s="5">
        <v>0</v>
      </c>
      <c r="AE28" s="5">
        <v>4</v>
      </c>
      <c r="AF28" s="5">
        <v>0</v>
      </c>
      <c r="AG28" s="5">
        <v>1</v>
      </c>
      <c r="AH28" s="9">
        <v>0</v>
      </c>
      <c r="AI28" s="5">
        <v>0</v>
      </c>
      <c r="AJ28" s="5">
        <v>0</v>
      </c>
      <c r="AK28" s="9">
        <v>0</v>
      </c>
      <c r="AL28" s="5">
        <v>0</v>
      </c>
      <c r="AM28" s="5">
        <v>0</v>
      </c>
      <c r="AN28" s="9">
        <v>0</v>
      </c>
      <c r="AO28" s="5">
        <v>0</v>
      </c>
      <c r="AP28" s="5">
        <v>0</v>
      </c>
      <c r="AQ28" s="5">
        <v>0</v>
      </c>
      <c r="AR28" s="9">
        <v>0</v>
      </c>
      <c r="AS28" s="5">
        <v>0</v>
      </c>
      <c r="AT28" s="5">
        <v>0</v>
      </c>
      <c r="AU28" s="5">
        <v>0</v>
      </c>
      <c r="AV28" s="9">
        <v>0</v>
      </c>
      <c r="AW28" s="5">
        <v>0</v>
      </c>
      <c r="AX28" s="5">
        <v>0</v>
      </c>
      <c r="AY28" s="5">
        <v>0</v>
      </c>
      <c r="AZ28" s="9">
        <v>0</v>
      </c>
      <c r="BA28" s="5">
        <v>0</v>
      </c>
      <c r="BB28" s="5">
        <v>0</v>
      </c>
      <c r="BC28" s="5">
        <v>0</v>
      </c>
      <c r="BD28" s="9">
        <v>0</v>
      </c>
      <c r="BE28" s="5">
        <v>2</v>
      </c>
      <c r="BF28" s="9">
        <v>0</v>
      </c>
      <c r="BG28" s="5">
        <v>0</v>
      </c>
      <c r="BH28" s="5">
        <v>4</v>
      </c>
      <c r="BI28" s="5">
        <v>2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  <c r="BO28" s="5">
        <v>0</v>
      </c>
      <c r="BP28" s="5">
        <v>0</v>
      </c>
      <c r="BQ28" s="5">
        <v>0</v>
      </c>
      <c r="BR28" s="5">
        <v>0</v>
      </c>
      <c r="BS28" s="5">
        <v>0</v>
      </c>
    </row>
    <row r="29" spans="1:71" ht="12.75" customHeight="1" x14ac:dyDescent="0.2">
      <c r="A29" s="60">
        <v>42564</v>
      </c>
      <c r="B29" s="6">
        <v>136.15</v>
      </c>
      <c r="C29" s="6">
        <v>23.9</v>
      </c>
      <c r="D29" s="6">
        <v>160.05000000000001</v>
      </c>
      <c r="E29"/>
      <c r="F29" s="5">
        <v>3</v>
      </c>
      <c r="G29" s="5">
        <v>2</v>
      </c>
      <c r="H29" s="5">
        <v>0</v>
      </c>
      <c r="I29" s="9">
        <v>0</v>
      </c>
      <c r="J29" s="5">
        <v>0</v>
      </c>
      <c r="K29" s="5">
        <v>0</v>
      </c>
      <c r="L29" s="5">
        <v>1</v>
      </c>
      <c r="M29" s="5">
        <v>0</v>
      </c>
      <c r="N29" s="9">
        <v>0</v>
      </c>
      <c r="O29" s="5">
        <v>0</v>
      </c>
      <c r="P29" s="5">
        <v>0</v>
      </c>
      <c r="Q29" s="5">
        <v>0</v>
      </c>
      <c r="R29" s="5">
        <v>0</v>
      </c>
      <c r="S29" s="9">
        <v>0</v>
      </c>
      <c r="T29" s="5">
        <v>0</v>
      </c>
      <c r="U29" s="5">
        <v>0</v>
      </c>
      <c r="V29" s="5">
        <v>0</v>
      </c>
      <c r="W29" s="5">
        <v>0</v>
      </c>
      <c r="X29" s="9">
        <v>0</v>
      </c>
      <c r="Y29" s="5">
        <v>0</v>
      </c>
      <c r="Z29" s="5">
        <v>0</v>
      </c>
      <c r="AA29" s="5">
        <v>0</v>
      </c>
      <c r="AB29" s="5">
        <v>0</v>
      </c>
      <c r="AC29" s="9">
        <v>0</v>
      </c>
      <c r="AD29" s="5">
        <v>0</v>
      </c>
      <c r="AE29" s="5">
        <v>0</v>
      </c>
      <c r="AF29" s="5">
        <v>0</v>
      </c>
      <c r="AG29" s="5">
        <v>0</v>
      </c>
      <c r="AH29" s="9">
        <v>0</v>
      </c>
      <c r="AI29" s="5">
        <v>4</v>
      </c>
      <c r="AJ29" s="5">
        <v>0</v>
      </c>
      <c r="AK29" s="9">
        <v>0</v>
      </c>
      <c r="AL29" s="5">
        <v>0</v>
      </c>
      <c r="AM29" s="5">
        <v>0</v>
      </c>
      <c r="AN29" s="9">
        <v>0</v>
      </c>
      <c r="AO29" s="5">
        <v>0</v>
      </c>
      <c r="AP29" s="5">
        <v>0</v>
      </c>
      <c r="AQ29" s="5">
        <v>0</v>
      </c>
      <c r="AR29" s="9">
        <v>0</v>
      </c>
      <c r="AS29" s="5">
        <v>1</v>
      </c>
      <c r="AT29" s="5">
        <v>0</v>
      </c>
      <c r="AU29" s="5">
        <v>0</v>
      </c>
      <c r="AV29" s="9">
        <v>0</v>
      </c>
      <c r="AW29" s="5">
        <v>0</v>
      </c>
      <c r="AX29" s="5">
        <v>0</v>
      </c>
      <c r="AY29" s="5">
        <v>0</v>
      </c>
      <c r="AZ29" s="9">
        <v>0</v>
      </c>
      <c r="BA29" s="5">
        <v>0</v>
      </c>
      <c r="BB29" s="5">
        <v>0</v>
      </c>
      <c r="BC29" s="5">
        <v>0</v>
      </c>
      <c r="BD29" s="9">
        <v>0</v>
      </c>
      <c r="BE29" s="5">
        <v>1</v>
      </c>
      <c r="BF29" s="9">
        <v>0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  <c r="BO29" s="5">
        <v>0</v>
      </c>
      <c r="BP29" s="5">
        <v>0</v>
      </c>
      <c r="BQ29" s="5">
        <v>0</v>
      </c>
      <c r="BR29" s="5">
        <v>0</v>
      </c>
      <c r="BS29" s="5">
        <v>1</v>
      </c>
    </row>
    <row r="30" spans="1:71" ht="12.75" customHeight="1" x14ac:dyDescent="0.2">
      <c r="A30" s="60">
        <v>42565</v>
      </c>
      <c r="B30" s="6">
        <v>115.2</v>
      </c>
      <c r="C30" s="6">
        <v>45.8</v>
      </c>
      <c r="D30" s="6">
        <v>161</v>
      </c>
      <c r="E30"/>
      <c r="F30" s="5">
        <v>8</v>
      </c>
      <c r="G30" s="5">
        <v>0</v>
      </c>
      <c r="H30" s="5">
        <v>0</v>
      </c>
      <c r="I30" s="9">
        <v>0</v>
      </c>
      <c r="J30" s="5">
        <v>0</v>
      </c>
      <c r="K30" s="5">
        <v>0</v>
      </c>
      <c r="L30" s="5">
        <v>0</v>
      </c>
      <c r="M30" s="5">
        <v>0</v>
      </c>
      <c r="N30" s="9">
        <v>0</v>
      </c>
      <c r="O30" s="5">
        <v>0</v>
      </c>
      <c r="P30" s="5">
        <v>0</v>
      </c>
      <c r="Q30" s="5">
        <v>0</v>
      </c>
      <c r="R30" s="5">
        <v>0</v>
      </c>
      <c r="S30" s="9">
        <v>0</v>
      </c>
      <c r="T30" s="5">
        <v>0</v>
      </c>
      <c r="U30" s="5">
        <v>0</v>
      </c>
      <c r="V30" s="5">
        <v>0</v>
      </c>
      <c r="W30" s="5">
        <v>0</v>
      </c>
      <c r="X30" s="9">
        <v>0</v>
      </c>
      <c r="Y30" s="5">
        <v>0</v>
      </c>
      <c r="Z30" s="5">
        <v>0</v>
      </c>
      <c r="AA30" s="5">
        <v>0</v>
      </c>
      <c r="AB30" s="5">
        <v>0</v>
      </c>
      <c r="AC30" s="9">
        <v>0</v>
      </c>
      <c r="AD30" s="5">
        <v>0</v>
      </c>
      <c r="AE30" s="5">
        <v>0</v>
      </c>
      <c r="AF30" s="5">
        <v>0</v>
      </c>
      <c r="AG30" s="5">
        <v>0</v>
      </c>
      <c r="AH30" s="9">
        <v>0</v>
      </c>
      <c r="AI30" s="5">
        <v>0</v>
      </c>
      <c r="AJ30" s="5">
        <v>0</v>
      </c>
      <c r="AK30" s="9">
        <v>0</v>
      </c>
      <c r="AL30" s="5">
        <v>1</v>
      </c>
      <c r="AM30" s="5">
        <v>0</v>
      </c>
      <c r="AN30" s="9">
        <v>0</v>
      </c>
      <c r="AO30" s="5">
        <v>0</v>
      </c>
      <c r="AP30" s="5">
        <v>0</v>
      </c>
      <c r="AQ30" s="5">
        <v>0</v>
      </c>
      <c r="AR30" s="9">
        <v>0</v>
      </c>
      <c r="AS30" s="5">
        <v>0</v>
      </c>
      <c r="AT30" s="5">
        <v>0</v>
      </c>
      <c r="AU30" s="5">
        <v>0</v>
      </c>
      <c r="AV30" s="9">
        <v>0</v>
      </c>
      <c r="AW30" s="5">
        <v>0</v>
      </c>
      <c r="AX30" s="5">
        <v>0</v>
      </c>
      <c r="AY30" s="5">
        <v>0</v>
      </c>
      <c r="AZ30" s="9">
        <v>0</v>
      </c>
      <c r="BA30" s="5">
        <v>0</v>
      </c>
      <c r="BB30" s="5">
        <v>0</v>
      </c>
      <c r="BC30" s="5">
        <v>0</v>
      </c>
      <c r="BD30" s="9">
        <v>0</v>
      </c>
      <c r="BE30" s="5">
        <v>2</v>
      </c>
      <c r="BF30" s="9">
        <v>0</v>
      </c>
      <c r="BG30" s="5">
        <v>0</v>
      </c>
      <c r="BH30" s="5">
        <v>0</v>
      </c>
      <c r="BI30" s="5">
        <v>3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  <c r="BO30" s="5">
        <v>0</v>
      </c>
      <c r="BP30" s="5">
        <v>0</v>
      </c>
      <c r="BQ30" s="5">
        <v>0</v>
      </c>
      <c r="BR30" s="5">
        <v>0</v>
      </c>
      <c r="BS30" s="5">
        <v>1</v>
      </c>
    </row>
    <row r="31" spans="1:71" ht="12.75" customHeight="1" x14ac:dyDescent="0.2">
      <c r="A31" s="60">
        <v>42566</v>
      </c>
      <c r="B31" s="6">
        <v>271.35000000000002</v>
      </c>
      <c r="C31" s="6">
        <v>0</v>
      </c>
      <c r="D31" s="6">
        <v>271.35000000000002</v>
      </c>
      <c r="E31"/>
      <c r="F31" s="5">
        <v>6</v>
      </c>
      <c r="G31" s="5">
        <v>2</v>
      </c>
      <c r="H31" s="5">
        <v>0</v>
      </c>
      <c r="I31" s="9">
        <v>0</v>
      </c>
      <c r="J31" s="5">
        <v>2</v>
      </c>
      <c r="K31" s="5">
        <v>0</v>
      </c>
      <c r="L31" s="5">
        <v>1</v>
      </c>
      <c r="M31" s="5">
        <v>0</v>
      </c>
      <c r="N31" s="9">
        <v>0</v>
      </c>
      <c r="O31" s="5">
        <v>0</v>
      </c>
      <c r="P31" s="5">
        <v>2</v>
      </c>
      <c r="Q31" s="5">
        <v>1</v>
      </c>
      <c r="R31" s="5">
        <v>0</v>
      </c>
      <c r="S31" s="9">
        <v>0</v>
      </c>
      <c r="T31" s="5">
        <v>0</v>
      </c>
      <c r="U31" s="5">
        <v>2</v>
      </c>
      <c r="V31" s="5">
        <v>0</v>
      </c>
      <c r="W31" s="5">
        <v>0</v>
      </c>
      <c r="X31" s="9">
        <v>0</v>
      </c>
      <c r="Y31" s="5">
        <v>1</v>
      </c>
      <c r="Z31" s="5">
        <v>0</v>
      </c>
      <c r="AA31" s="5">
        <v>0</v>
      </c>
      <c r="AB31" s="5">
        <v>0</v>
      </c>
      <c r="AC31" s="9">
        <v>0</v>
      </c>
      <c r="AD31" s="5">
        <v>0</v>
      </c>
      <c r="AE31" s="5">
        <v>8</v>
      </c>
      <c r="AF31" s="5">
        <v>0</v>
      </c>
      <c r="AG31" s="5">
        <v>0</v>
      </c>
      <c r="AH31" s="9">
        <v>0</v>
      </c>
      <c r="AI31" s="5">
        <v>0</v>
      </c>
      <c r="AJ31" s="5">
        <v>0</v>
      </c>
      <c r="AK31" s="9">
        <v>0</v>
      </c>
      <c r="AL31" s="5">
        <v>0</v>
      </c>
      <c r="AM31" s="5">
        <v>0</v>
      </c>
      <c r="AN31" s="9">
        <v>0</v>
      </c>
      <c r="AO31" s="5">
        <v>0</v>
      </c>
      <c r="AP31" s="5">
        <v>0</v>
      </c>
      <c r="AQ31" s="5">
        <v>0</v>
      </c>
      <c r="AR31" s="9">
        <v>0</v>
      </c>
      <c r="AS31" s="5">
        <v>0</v>
      </c>
      <c r="AT31" s="5">
        <v>0</v>
      </c>
      <c r="AU31" s="5">
        <v>0</v>
      </c>
      <c r="AV31" s="9">
        <v>0</v>
      </c>
      <c r="AW31" s="5">
        <v>0</v>
      </c>
      <c r="AX31" s="5">
        <v>0</v>
      </c>
      <c r="AY31" s="5">
        <v>1</v>
      </c>
      <c r="AZ31" s="9">
        <v>0</v>
      </c>
      <c r="BA31" s="5">
        <v>0</v>
      </c>
      <c r="BB31" s="5">
        <v>0</v>
      </c>
      <c r="BC31" s="5">
        <v>0</v>
      </c>
      <c r="BD31" s="9">
        <v>0</v>
      </c>
      <c r="BE31" s="5">
        <v>1</v>
      </c>
      <c r="BF31" s="9">
        <v>0</v>
      </c>
      <c r="BG31" s="5">
        <v>0</v>
      </c>
      <c r="BH31" s="5">
        <v>0</v>
      </c>
      <c r="BI31" s="5">
        <v>9</v>
      </c>
      <c r="BJ31" s="5">
        <v>1</v>
      </c>
      <c r="BK31" s="5">
        <v>0</v>
      </c>
      <c r="BL31" s="5">
        <v>0</v>
      </c>
      <c r="BM31" s="5">
        <v>0</v>
      </c>
      <c r="BN31" s="5">
        <v>0</v>
      </c>
      <c r="BO31" s="5">
        <v>0</v>
      </c>
      <c r="BP31" s="5">
        <v>0</v>
      </c>
      <c r="BQ31" s="5">
        <v>0</v>
      </c>
      <c r="BR31" s="5">
        <v>0</v>
      </c>
      <c r="BS31" s="5">
        <v>1</v>
      </c>
    </row>
    <row r="32" spans="1:71" ht="12.75" customHeight="1" x14ac:dyDescent="0.2">
      <c r="A32" s="60">
        <v>42567</v>
      </c>
      <c r="B32" s="6">
        <v>186.8</v>
      </c>
      <c r="C32" s="6">
        <v>15.95</v>
      </c>
      <c r="D32" s="6">
        <v>202.75</v>
      </c>
      <c r="E32"/>
      <c r="F32" s="5">
        <v>4</v>
      </c>
      <c r="G32" s="5">
        <v>1</v>
      </c>
      <c r="H32" s="5">
        <v>0</v>
      </c>
      <c r="I32" s="9">
        <v>0</v>
      </c>
      <c r="J32" s="5">
        <v>0</v>
      </c>
      <c r="K32" s="5">
        <v>1</v>
      </c>
      <c r="L32" s="5">
        <v>0</v>
      </c>
      <c r="M32" s="5">
        <v>2</v>
      </c>
      <c r="N32" s="9">
        <v>0</v>
      </c>
      <c r="O32" s="5">
        <v>1</v>
      </c>
      <c r="P32" s="5">
        <v>0</v>
      </c>
      <c r="Q32" s="5">
        <v>0</v>
      </c>
      <c r="R32" s="5">
        <v>0</v>
      </c>
      <c r="S32" s="9">
        <v>0</v>
      </c>
      <c r="T32" s="5">
        <v>0</v>
      </c>
      <c r="U32" s="5">
        <v>0</v>
      </c>
      <c r="V32" s="5">
        <v>0</v>
      </c>
      <c r="W32" s="5">
        <v>0</v>
      </c>
      <c r="X32" s="9">
        <v>0</v>
      </c>
      <c r="Y32" s="5">
        <v>0</v>
      </c>
      <c r="Z32" s="5">
        <v>0</v>
      </c>
      <c r="AA32" s="5">
        <v>1</v>
      </c>
      <c r="AB32" s="5">
        <v>0</v>
      </c>
      <c r="AC32" s="9">
        <v>0</v>
      </c>
      <c r="AD32" s="5">
        <v>0</v>
      </c>
      <c r="AE32" s="5">
        <v>3</v>
      </c>
      <c r="AF32" s="5">
        <v>0</v>
      </c>
      <c r="AG32" s="5">
        <v>1</v>
      </c>
      <c r="AH32" s="9">
        <v>0</v>
      </c>
      <c r="AI32" s="5">
        <v>0</v>
      </c>
      <c r="AJ32" s="5">
        <v>1</v>
      </c>
      <c r="AK32" s="9">
        <v>0</v>
      </c>
      <c r="AL32" s="5">
        <v>1</v>
      </c>
      <c r="AM32" s="5">
        <v>0</v>
      </c>
      <c r="AN32" s="9">
        <v>0</v>
      </c>
      <c r="AO32" s="5">
        <v>1</v>
      </c>
      <c r="AP32" s="5">
        <v>0</v>
      </c>
      <c r="AQ32" s="5">
        <v>0</v>
      </c>
      <c r="AR32" s="9">
        <v>0</v>
      </c>
      <c r="AS32" s="5">
        <v>0</v>
      </c>
      <c r="AT32" s="5">
        <v>1</v>
      </c>
      <c r="AU32" s="5">
        <v>0</v>
      </c>
      <c r="AV32" s="9">
        <v>0</v>
      </c>
      <c r="AW32" s="5">
        <v>0</v>
      </c>
      <c r="AX32" s="5">
        <v>0</v>
      </c>
      <c r="AY32" s="5">
        <v>0</v>
      </c>
      <c r="AZ32" s="9">
        <v>0</v>
      </c>
      <c r="BA32" s="5">
        <v>0</v>
      </c>
      <c r="BB32" s="5">
        <v>0</v>
      </c>
      <c r="BC32" s="5">
        <v>0</v>
      </c>
      <c r="BD32" s="9">
        <v>0</v>
      </c>
      <c r="BE32" s="5">
        <v>0</v>
      </c>
      <c r="BF32" s="9">
        <v>0</v>
      </c>
      <c r="BG32" s="5">
        <v>1</v>
      </c>
      <c r="BH32" s="5">
        <v>0</v>
      </c>
      <c r="BI32" s="5">
        <v>2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  <c r="BO32" s="5">
        <v>0</v>
      </c>
      <c r="BP32" s="5">
        <v>0</v>
      </c>
      <c r="BQ32" s="5">
        <v>0</v>
      </c>
      <c r="BR32" s="5">
        <v>0</v>
      </c>
      <c r="BS32" s="5">
        <v>1</v>
      </c>
    </row>
    <row r="33" spans="1:71" ht="12.75" customHeight="1" x14ac:dyDescent="0.2">
      <c r="A33" s="60">
        <v>42568</v>
      </c>
      <c r="B33" s="6">
        <v>261.25</v>
      </c>
      <c r="C33" s="6">
        <v>85.65</v>
      </c>
      <c r="D33" s="6">
        <v>346.9</v>
      </c>
      <c r="E33"/>
      <c r="F33" s="5">
        <v>9</v>
      </c>
      <c r="G33" s="5">
        <v>2</v>
      </c>
      <c r="H33" s="5">
        <v>0</v>
      </c>
      <c r="I33" s="9">
        <v>0</v>
      </c>
      <c r="J33" s="5">
        <v>2</v>
      </c>
      <c r="K33" s="5">
        <v>1</v>
      </c>
      <c r="L33" s="5">
        <v>0</v>
      </c>
      <c r="M33" s="5">
        <v>0</v>
      </c>
      <c r="N33" s="9">
        <v>0</v>
      </c>
      <c r="O33" s="5">
        <v>0</v>
      </c>
      <c r="P33" s="5">
        <v>0</v>
      </c>
      <c r="Q33" s="5">
        <v>0</v>
      </c>
      <c r="R33" s="5">
        <v>0</v>
      </c>
      <c r="S33" s="9">
        <v>0</v>
      </c>
      <c r="T33" s="5">
        <v>0</v>
      </c>
      <c r="U33" s="5">
        <v>0</v>
      </c>
      <c r="V33" s="5">
        <v>1</v>
      </c>
      <c r="W33" s="5">
        <v>0</v>
      </c>
      <c r="X33" s="9">
        <v>0</v>
      </c>
      <c r="Y33" s="5">
        <v>1</v>
      </c>
      <c r="Z33" s="5">
        <v>0</v>
      </c>
      <c r="AA33" s="5">
        <v>1</v>
      </c>
      <c r="AB33" s="5">
        <v>0</v>
      </c>
      <c r="AC33" s="9">
        <v>0</v>
      </c>
      <c r="AD33" s="5">
        <v>2</v>
      </c>
      <c r="AE33" s="5">
        <v>0</v>
      </c>
      <c r="AF33" s="5">
        <v>0</v>
      </c>
      <c r="AG33" s="5">
        <v>0</v>
      </c>
      <c r="AH33" s="9">
        <v>0</v>
      </c>
      <c r="AI33" s="5">
        <v>0</v>
      </c>
      <c r="AJ33" s="5">
        <v>0</v>
      </c>
      <c r="AK33" s="9">
        <v>0</v>
      </c>
      <c r="AL33" s="5">
        <v>0</v>
      </c>
      <c r="AM33" s="5">
        <v>0</v>
      </c>
      <c r="AN33" s="9">
        <v>0</v>
      </c>
      <c r="AO33" s="5">
        <v>0</v>
      </c>
      <c r="AP33" s="5">
        <v>0</v>
      </c>
      <c r="AQ33" s="5">
        <v>0</v>
      </c>
      <c r="AR33" s="9">
        <v>0</v>
      </c>
      <c r="AS33" s="5">
        <v>0</v>
      </c>
      <c r="AT33" s="5">
        <v>0</v>
      </c>
      <c r="AU33" s="5">
        <v>0</v>
      </c>
      <c r="AV33" s="9">
        <v>0</v>
      </c>
      <c r="AW33" s="5">
        <v>0</v>
      </c>
      <c r="AX33" s="5">
        <v>0</v>
      </c>
      <c r="AY33" s="5">
        <v>0</v>
      </c>
      <c r="AZ33" s="9">
        <v>0</v>
      </c>
      <c r="BA33" s="5">
        <v>0</v>
      </c>
      <c r="BB33" s="5">
        <v>0</v>
      </c>
      <c r="BC33" s="5">
        <v>0</v>
      </c>
      <c r="BD33" s="9">
        <v>0</v>
      </c>
      <c r="BE33" s="5">
        <v>0</v>
      </c>
      <c r="BF33" s="9">
        <v>0</v>
      </c>
      <c r="BG33" s="5">
        <v>3</v>
      </c>
      <c r="BH33" s="5">
        <v>1</v>
      </c>
      <c r="BI33" s="5">
        <v>4</v>
      </c>
      <c r="BJ33" s="5">
        <v>0</v>
      </c>
      <c r="BK33" s="5">
        <v>1</v>
      </c>
      <c r="BL33" s="5">
        <v>1</v>
      </c>
      <c r="BM33" s="5">
        <v>0</v>
      </c>
      <c r="BN33" s="5">
        <v>0</v>
      </c>
      <c r="BO33" s="5">
        <v>0</v>
      </c>
      <c r="BP33" s="5">
        <v>0</v>
      </c>
      <c r="BQ33" s="5">
        <v>0</v>
      </c>
      <c r="BR33" s="5">
        <v>0</v>
      </c>
      <c r="BS33" s="5">
        <v>0</v>
      </c>
    </row>
    <row r="34" spans="1:71" ht="12.75" customHeight="1" x14ac:dyDescent="0.2">
      <c r="A34" s="60">
        <v>42569</v>
      </c>
      <c r="B34" s="6">
        <v>159.91</v>
      </c>
      <c r="C34" s="6">
        <v>108.65</v>
      </c>
      <c r="D34" s="6">
        <v>268.56</v>
      </c>
      <c r="E34"/>
      <c r="F34" s="5">
        <v>7</v>
      </c>
      <c r="G34" s="5">
        <v>0</v>
      </c>
      <c r="H34" s="5">
        <v>3</v>
      </c>
      <c r="I34" s="9">
        <v>0</v>
      </c>
      <c r="J34" s="5">
        <v>0</v>
      </c>
      <c r="K34" s="5">
        <v>1</v>
      </c>
      <c r="L34" s="5">
        <v>0</v>
      </c>
      <c r="M34" s="5">
        <v>0</v>
      </c>
      <c r="N34" s="9">
        <v>0</v>
      </c>
      <c r="O34" s="5">
        <v>0</v>
      </c>
      <c r="P34" s="5">
        <v>1</v>
      </c>
      <c r="Q34" s="5">
        <v>0</v>
      </c>
      <c r="R34" s="5">
        <v>0</v>
      </c>
      <c r="S34" s="9">
        <v>0</v>
      </c>
      <c r="T34" s="5">
        <v>0</v>
      </c>
      <c r="U34" s="5">
        <v>0</v>
      </c>
      <c r="V34" s="5">
        <v>0</v>
      </c>
      <c r="W34" s="5">
        <v>0</v>
      </c>
      <c r="X34" s="9">
        <v>0</v>
      </c>
      <c r="Y34" s="5">
        <v>0</v>
      </c>
      <c r="Z34" s="5">
        <v>0</v>
      </c>
      <c r="AA34" s="5">
        <v>0</v>
      </c>
      <c r="AB34" s="5">
        <v>0</v>
      </c>
      <c r="AC34" s="9">
        <v>0</v>
      </c>
      <c r="AD34" s="5">
        <v>0</v>
      </c>
      <c r="AE34" s="5">
        <v>1</v>
      </c>
      <c r="AF34" s="5">
        <v>0</v>
      </c>
      <c r="AG34" s="5">
        <v>0</v>
      </c>
      <c r="AH34" s="9">
        <v>0</v>
      </c>
      <c r="AI34" s="5">
        <v>0</v>
      </c>
      <c r="AJ34" s="5">
        <v>0</v>
      </c>
      <c r="AK34" s="9">
        <v>0</v>
      </c>
      <c r="AL34" s="5">
        <v>0</v>
      </c>
      <c r="AM34" s="5">
        <v>0</v>
      </c>
      <c r="AN34" s="9">
        <v>0</v>
      </c>
      <c r="AO34" s="5">
        <v>0</v>
      </c>
      <c r="AP34" s="5">
        <v>0</v>
      </c>
      <c r="AQ34" s="5">
        <v>0</v>
      </c>
      <c r="AR34" s="9">
        <v>0</v>
      </c>
      <c r="AS34" s="5">
        <v>0</v>
      </c>
      <c r="AT34" s="5">
        <v>0</v>
      </c>
      <c r="AU34" s="5">
        <v>0</v>
      </c>
      <c r="AV34" s="9">
        <v>0</v>
      </c>
      <c r="AW34" s="5">
        <v>0</v>
      </c>
      <c r="AX34" s="5">
        <v>0</v>
      </c>
      <c r="AY34" s="5">
        <v>0</v>
      </c>
      <c r="AZ34" s="9">
        <v>0</v>
      </c>
      <c r="BA34" s="5">
        <v>0</v>
      </c>
      <c r="BB34" s="5">
        <v>0</v>
      </c>
      <c r="BC34" s="5">
        <v>0</v>
      </c>
      <c r="BD34" s="9">
        <v>0</v>
      </c>
      <c r="BE34" s="5">
        <v>0</v>
      </c>
      <c r="BF34" s="9">
        <v>0</v>
      </c>
      <c r="BG34" s="5">
        <v>1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  <c r="BO34" s="5">
        <v>0</v>
      </c>
      <c r="BP34" s="5">
        <v>0</v>
      </c>
      <c r="BQ34" s="5">
        <v>0</v>
      </c>
      <c r="BR34" s="5">
        <v>0</v>
      </c>
      <c r="BS34" s="5">
        <v>0</v>
      </c>
    </row>
    <row r="35" spans="1:71" ht="12.75" customHeight="1" x14ac:dyDescent="0.2">
      <c r="A35" s="60">
        <v>42570</v>
      </c>
      <c r="B35" s="6">
        <v>103.1</v>
      </c>
      <c r="C35" s="6">
        <v>48.8</v>
      </c>
      <c r="D35" s="6">
        <v>151.9</v>
      </c>
      <c r="E35"/>
      <c r="F35" s="5">
        <v>2</v>
      </c>
      <c r="G35" s="5">
        <v>1</v>
      </c>
      <c r="H35" s="5">
        <v>0</v>
      </c>
      <c r="I35" s="9">
        <v>0</v>
      </c>
      <c r="J35" s="5">
        <v>0</v>
      </c>
      <c r="K35" s="5">
        <v>0</v>
      </c>
      <c r="L35" s="5">
        <v>0</v>
      </c>
      <c r="M35" s="5">
        <v>0</v>
      </c>
      <c r="N35" s="9">
        <v>0</v>
      </c>
      <c r="O35" s="5">
        <v>0</v>
      </c>
      <c r="P35" s="5">
        <v>0</v>
      </c>
      <c r="Q35" s="5">
        <v>0</v>
      </c>
      <c r="R35" s="5">
        <v>0</v>
      </c>
      <c r="S35" s="9">
        <v>0</v>
      </c>
      <c r="T35" s="5">
        <v>0</v>
      </c>
      <c r="U35" s="5">
        <v>1</v>
      </c>
      <c r="V35" s="5">
        <v>0</v>
      </c>
      <c r="W35" s="5">
        <v>0</v>
      </c>
      <c r="X35" s="9">
        <v>0</v>
      </c>
      <c r="Y35" s="5">
        <v>0</v>
      </c>
      <c r="Z35" s="5">
        <v>0</v>
      </c>
      <c r="AA35" s="5">
        <v>0</v>
      </c>
      <c r="AB35" s="5">
        <v>0</v>
      </c>
      <c r="AC35" s="9">
        <v>0</v>
      </c>
      <c r="AD35" s="5">
        <v>0</v>
      </c>
      <c r="AE35" s="5">
        <v>0</v>
      </c>
      <c r="AF35" s="5">
        <v>0</v>
      </c>
      <c r="AG35" s="5">
        <v>0</v>
      </c>
      <c r="AH35" s="9">
        <v>0</v>
      </c>
      <c r="AI35" s="5">
        <v>0</v>
      </c>
      <c r="AJ35" s="5">
        <v>0</v>
      </c>
      <c r="AK35" s="9">
        <v>0</v>
      </c>
      <c r="AL35" s="5">
        <v>0</v>
      </c>
      <c r="AM35" s="5">
        <v>0</v>
      </c>
      <c r="AN35" s="9">
        <v>0</v>
      </c>
      <c r="AO35" s="5">
        <v>0</v>
      </c>
      <c r="AP35" s="5">
        <v>0</v>
      </c>
      <c r="AQ35" s="5">
        <v>0</v>
      </c>
      <c r="AR35" s="9">
        <v>0</v>
      </c>
      <c r="AS35" s="5">
        <v>0</v>
      </c>
      <c r="AT35" s="5">
        <v>0</v>
      </c>
      <c r="AU35" s="5">
        <v>0</v>
      </c>
      <c r="AV35" s="9">
        <v>0</v>
      </c>
      <c r="AW35" s="5">
        <v>0</v>
      </c>
      <c r="AX35" s="5">
        <v>0</v>
      </c>
      <c r="AY35" s="5">
        <v>0</v>
      </c>
      <c r="AZ35" s="9">
        <v>0</v>
      </c>
      <c r="BA35" s="5">
        <v>0</v>
      </c>
      <c r="BB35" s="5">
        <v>0</v>
      </c>
      <c r="BC35" s="5">
        <v>0</v>
      </c>
      <c r="BD35" s="9">
        <v>0</v>
      </c>
      <c r="BE35" s="5">
        <v>3</v>
      </c>
      <c r="BF35" s="9">
        <v>0</v>
      </c>
      <c r="BG35" s="5">
        <v>1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  <c r="BO35" s="5">
        <v>0</v>
      </c>
      <c r="BP35" s="5">
        <v>0</v>
      </c>
      <c r="BQ35" s="5">
        <v>0</v>
      </c>
      <c r="BR35" s="5">
        <v>0</v>
      </c>
      <c r="BS35" s="5">
        <v>2</v>
      </c>
    </row>
    <row r="36" spans="1:71" ht="12.75" customHeight="1" x14ac:dyDescent="0.2">
      <c r="A36" s="60">
        <v>42571</v>
      </c>
      <c r="B36" s="6">
        <v>151.15</v>
      </c>
      <c r="C36" s="6">
        <v>0</v>
      </c>
      <c r="D36" s="6">
        <v>151.15</v>
      </c>
      <c r="E36"/>
      <c r="F36" s="5">
        <v>6</v>
      </c>
      <c r="G36" s="5">
        <v>1</v>
      </c>
      <c r="H36" s="5">
        <v>2</v>
      </c>
      <c r="I36" s="9">
        <v>0</v>
      </c>
      <c r="J36" s="5">
        <v>1</v>
      </c>
      <c r="K36" s="5">
        <v>0</v>
      </c>
      <c r="L36" s="5">
        <v>0</v>
      </c>
      <c r="M36" s="5">
        <v>0</v>
      </c>
      <c r="N36" s="9">
        <v>0</v>
      </c>
      <c r="O36" s="5">
        <v>0</v>
      </c>
      <c r="P36" s="5">
        <v>0</v>
      </c>
      <c r="Q36" s="5">
        <v>0</v>
      </c>
      <c r="R36" s="5">
        <v>0</v>
      </c>
      <c r="S36" s="9">
        <v>0</v>
      </c>
      <c r="T36" s="5">
        <v>0</v>
      </c>
      <c r="U36" s="5">
        <v>0</v>
      </c>
      <c r="V36" s="5">
        <v>0</v>
      </c>
      <c r="W36" s="5">
        <v>0</v>
      </c>
      <c r="X36" s="9">
        <v>0</v>
      </c>
      <c r="Y36" s="5">
        <v>0</v>
      </c>
      <c r="Z36" s="5">
        <v>0</v>
      </c>
      <c r="AA36" s="5">
        <v>0</v>
      </c>
      <c r="AB36" s="5">
        <v>0</v>
      </c>
      <c r="AC36" s="9">
        <v>0</v>
      </c>
      <c r="AD36" s="5">
        <v>0</v>
      </c>
      <c r="AE36" s="5">
        <v>0</v>
      </c>
      <c r="AF36" s="5">
        <v>0</v>
      </c>
      <c r="AG36" s="5">
        <v>0</v>
      </c>
      <c r="AH36" s="9">
        <v>0</v>
      </c>
      <c r="AI36" s="5">
        <v>0</v>
      </c>
      <c r="AJ36" s="5">
        <v>0</v>
      </c>
      <c r="AK36" s="9">
        <v>0</v>
      </c>
      <c r="AL36" s="5">
        <v>0</v>
      </c>
      <c r="AM36" s="5">
        <v>0</v>
      </c>
      <c r="AN36" s="9">
        <v>0</v>
      </c>
      <c r="AO36" s="5">
        <v>0</v>
      </c>
      <c r="AP36" s="5">
        <v>0</v>
      </c>
      <c r="AQ36" s="5">
        <v>1</v>
      </c>
      <c r="AR36" s="9">
        <v>0</v>
      </c>
      <c r="AS36" s="5">
        <v>0</v>
      </c>
      <c r="AT36" s="5">
        <v>0</v>
      </c>
      <c r="AU36" s="5">
        <v>0</v>
      </c>
      <c r="AV36" s="9">
        <v>0</v>
      </c>
      <c r="AW36" s="5">
        <v>0</v>
      </c>
      <c r="AX36" s="5">
        <v>0</v>
      </c>
      <c r="AY36" s="5">
        <v>0</v>
      </c>
      <c r="AZ36" s="9">
        <v>0</v>
      </c>
      <c r="BA36" s="5">
        <v>0</v>
      </c>
      <c r="BB36" s="5">
        <v>0</v>
      </c>
      <c r="BC36" s="5">
        <v>0</v>
      </c>
      <c r="BD36" s="9">
        <v>0</v>
      </c>
      <c r="BE36" s="5">
        <v>0</v>
      </c>
      <c r="BF36" s="9">
        <v>0</v>
      </c>
      <c r="BG36" s="5">
        <v>1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  <c r="BO36" s="5">
        <v>0</v>
      </c>
      <c r="BP36" s="5">
        <v>0</v>
      </c>
      <c r="BQ36" s="5">
        <v>0</v>
      </c>
      <c r="BR36" s="5">
        <v>0</v>
      </c>
      <c r="BS36" s="5">
        <v>1</v>
      </c>
    </row>
    <row r="37" spans="1:71" ht="12.75" customHeight="1" x14ac:dyDescent="0.2">
      <c r="A37" s="60">
        <v>42572</v>
      </c>
      <c r="B37" s="6">
        <v>182.9</v>
      </c>
      <c r="C37" s="6">
        <v>91.5</v>
      </c>
      <c r="D37" s="6">
        <v>274.39999999999998</v>
      </c>
      <c r="E37"/>
      <c r="F37" s="5">
        <v>7</v>
      </c>
      <c r="G37" s="5">
        <v>2</v>
      </c>
      <c r="H37" s="5">
        <v>0</v>
      </c>
      <c r="I37" s="9">
        <v>0</v>
      </c>
      <c r="J37" s="5">
        <v>1</v>
      </c>
      <c r="K37" s="5">
        <v>0</v>
      </c>
      <c r="L37" s="5">
        <v>1</v>
      </c>
      <c r="M37" s="5">
        <v>0</v>
      </c>
      <c r="N37" s="9">
        <v>0</v>
      </c>
      <c r="O37" s="5">
        <v>0</v>
      </c>
      <c r="P37" s="5">
        <v>0</v>
      </c>
      <c r="Q37" s="5">
        <v>0</v>
      </c>
      <c r="R37" s="5">
        <v>0</v>
      </c>
      <c r="S37" s="9">
        <v>0</v>
      </c>
      <c r="T37" s="5">
        <v>0</v>
      </c>
      <c r="U37" s="5">
        <v>1</v>
      </c>
      <c r="V37" s="5">
        <v>1</v>
      </c>
      <c r="W37" s="5">
        <v>1</v>
      </c>
      <c r="X37" s="9">
        <v>0</v>
      </c>
      <c r="Y37" s="5">
        <v>0</v>
      </c>
      <c r="Z37" s="5">
        <v>0</v>
      </c>
      <c r="AA37" s="5">
        <v>0</v>
      </c>
      <c r="AB37" s="5">
        <v>0</v>
      </c>
      <c r="AC37" s="9">
        <v>0</v>
      </c>
      <c r="AD37" s="5">
        <v>0</v>
      </c>
      <c r="AE37" s="5">
        <v>0</v>
      </c>
      <c r="AF37" s="5">
        <v>0</v>
      </c>
      <c r="AG37" s="5">
        <v>0</v>
      </c>
      <c r="AH37" s="9">
        <v>0</v>
      </c>
      <c r="AI37" s="5">
        <v>0</v>
      </c>
      <c r="AJ37" s="5">
        <v>0</v>
      </c>
      <c r="AK37" s="9">
        <v>0</v>
      </c>
      <c r="AL37" s="5">
        <v>0</v>
      </c>
      <c r="AM37" s="5">
        <v>0</v>
      </c>
      <c r="AN37" s="9">
        <v>0</v>
      </c>
      <c r="AO37" s="5">
        <v>0</v>
      </c>
      <c r="AP37" s="5">
        <v>0</v>
      </c>
      <c r="AQ37" s="5">
        <v>0</v>
      </c>
      <c r="AR37" s="9">
        <v>0</v>
      </c>
      <c r="AS37" s="5">
        <v>0</v>
      </c>
      <c r="AT37" s="5">
        <v>0</v>
      </c>
      <c r="AU37" s="5">
        <v>0</v>
      </c>
      <c r="AV37" s="9">
        <v>0</v>
      </c>
      <c r="AW37" s="5">
        <v>0</v>
      </c>
      <c r="AX37" s="5">
        <v>0</v>
      </c>
      <c r="AY37" s="5">
        <v>0</v>
      </c>
      <c r="AZ37" s="9">
        <v>0</v>
      </c>
      <c r="BA37" s="5">
        <v>0</v>
      </c>
      <c r="BB37" s="5">
        <v>0</v>
      </c>
      <c r="BC37" s="5">
        <v>0</v>
      </c>
      <c r="BD37" s="9">
        <v>0</v>
      </c>
      <c r="BE37" s="5">
        <v>0</v>
      </c>
      <c r="BF37" s="9">
        <v>0</v>
      </c>
      <c r="BG37" s="5">
        <v>2</v>
      </c>
      <c r="BH37" s="5">
        <v>1</v>
      </c>
      <c r="BI37" s="5">
        <v>5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  <c r="BO37" s="5">
        <v>0</v>
      </c>
      <c r="BP37" s="5">
        <v>0</v>
      </c>
      <c r="BQ37" s="5">
        <v>0</v>
      </c>
      <c r="BR37" s="5">
        <v>0</v>
      </c>
      <c r="BS37" s="5">
        <v>1</v>
      </c>
    </row>
    <row r="38" spans="1:71" ht="12.75" customHeight="1" x14ac:dyDescent="0.2">
      <c r="A38" s="60">
        <v>42573</v>
      </c>
      <c r="B38" s="6">
        <v>203.3</v>
      </c>
      <c r="C38" s="6">
        <v>120.55</v>
      </c>
      <c r="D38" s="6">
        <v>323.85000000000002</v>
      </c>
      <c r="E38"/>
      <c r="F38" s="5">
        <v>5</v>
      </c>
      <c r="G38" s="5">
        <v>1</v>
      </c>
      <c r="H38" s="5">
        <v>1</v>
      </c>
      <c r="I38" s="9">
        <v>0</v>
      </c>
      <c r="J38" s="5">
        <v>1</v>
      </c>
      <c r="K38" s="5">
        <v>1</v>
      </c>
      <c r="L38" s="5">
        <v>1</v>
      </c>
      <c r="M38" s="5">
        <v>0</v>
      </c>
      <c r="N38" s="9">
        <v>0</v>
      </c>
      <c r="O38" s="5">
        <v>0</v>
      </c>
      <c r="P38" s="5">
        <v>0</v>
      </c>
      <c r="Q38" s="5">
        <v>1</v>
      </c>
      <c r="R38" s="5">
        <v>0</v>
      </c>
      <c r="S38" s="9">
        <v>0</v>
      </c>
      <c r="T38" s="5">
        <v>0</v>
      </c>
      <c r="U38" s="5">
        <v>0</v>
      </c>
      <c r="V38" s="5">
        <v>0</v>
      </c>
      <c r="W38" s="5">
        <v>0</v>
      </c>
      <c r="X38" s="9">
        <v>0</v>
      </c>
      <c r="Y38" s="5">
        <v>0</v>
      </c>
      <c r="Z38" s="5">
        <v>1</v>
      </c>
      <c r="AA38" s="5">
        <v>0</v>
      </c>
      <c r="AB38" s="5">
        <v>0</v>
      </c>
      <c r="AC38" s="9">
        <v>0</v>
      </c>
      <c r="AD38" s="5">
        <v>2</v>
      </c>
      <c r="AE38" s="5">
        <v>1</v>
      </c>
      <c r="AF38" s="5">
        <v>0</v>
      </c>
      <c r="AG38" s="5">
        <v>0</v>
      </c>
      <c r="AH38" s="9">
        <v>0</v>
      </c>
      <c r="AI38" s="5">
        <v>2</v>
      </c>
      <c r="AJ38" s="5">
        <v>0</v>
      </c>
      <c r="AK38" s="9">
        <v>0</v>
      </c>
      <c r="AL38" s="5">
        <v>1</v>
      </c>
      <c r="AM38" s="5">
        <v>0</v>
      </c>
      <c r="AN38" s="9">
        <v>0</v>
      </c>
      <c r="AO38" s="5">
        <v>0</v>
      </c>
      <c r="AP38" s="5">
        <v>0</v>
      </c>
      <c r="AQ38" s="5">
        <v>0</v>
      </c>
      <c r="AR38" s="9">
        <v>0</v>
      </c>
      <c r="AS38" s="5">
        <v>0</v>
      </c>
      <c r="AT38" s="5">
        <v>0</v>
      </c>
      <c r="AU38" s="5">
        <v>0</v>
      </c>
      <c r="AV38" s="9">
        <v>0</v>
      </c>
      <c r="AW38" s="5">
        <v>0</v>
      </c>
      <c r="AX38" s="5">
        <v>0</v>
      </c>
      <c r="AY38" s="5">
        <v>0</v>
      </c>
      <c r="AZ38" s="9">
        <v>0</v>
      </c>
      <c r="BA38" s="5">
        <v>0</v>
      </c>
      <c r="BB38" s="5">
        <v>0</v>
      </c>
      <c r="BC38" s="5">
        <v>0</v>
      </c>
      <c r="BD38" s="9">
        <v>0</v>
      </c>
      <c r="BE38" s="5">
        <v>0</v>
      </c>
      <c r="BF38" s="9">
        <v>0</v>
      </c>
      <c r="BG38" s="5">
        <v>0</v>
      </c>
      <c r="BH38" s="5">
        <v>1</v>
      </c>
      <c r="BI38" s="5">
        <v>6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  <c r="BO38" s="5">
        <v>0</v>
      </c>
      <c r="BP38" s="5">
        <v>0</v>
      </c>
      <c r="BQ38" s="5">
        <v>0</v>
      </c>
      <c r="BR38" s="5">
        <v>0</v>
      </c>
      <c r="BS38" s="5">
        <v>3</v>
      </c>
    </row>
    <row r="39" spans="1:71" ht="12.75" customHeight="1" x14ac:dyDescent="0.2">
      <c r="A39" s="60">
        <v>42574</v>
      </c>
      <c r="B39" s="6">
        <v>278.39999999999998</v>
      </c>
      <c r="C39" s="6">
        <v>0</v>
      </c>
      <c r="D39" s="6">
        <v>278.39999999999998</v>
      </c>
      <c r="E39"/>
      <c r="F39" s="5">
        <v>14</v>
      </c>
      <c r="G39" s="5">
        <v>2</v>
      </c>
      <c r="H39" s="5">
        <v>0</v>
      </c>
      <c r="I39" s="9">
        <v>0</v>
      </c>
      <c r="J39" s="5">
        <v>0</v>
      </c>
      <c r="K39" s="5">
        <v>1</v>
      </c>
      <c r="L39" s="5">
        <v>4</v>
      </c>
      <c r="M39" s="5">
        <v>0</v>
      </c>
      <c r="N39" s="9">
        <v>0</v>
      </c>
      <c r="O39" s="5">
        <v>0</v>
      </c>
      <c r="P39" s="5">
        <v>1</v>
      </c>
      <c r="Q39" s="5">
        <v>0</v>
      </c>
      <c r="R39" s="5">
        <v>0</v>
      </c>
      <c r="S39" s="9">
        <v>0</v>
      </c>
      <c r="T39" s="5">
        <v>0</v>
      </c>
      <c r="U39" s="5">
        <v>2</v>
      </c>
      <c r="V39" s="5">
        <v>0</v>
      </c>
      <c r="W39" s="5">
        <v>1</v>
      </c>
      <c r="X39" s="9">
        <v>0</v>
      </c>
      <c r="Y39" s="5">
        <v>0</v>
      </c>
      <c r="Z39" s="5">
        <v>0</v>
      </c>
      <c r="AA39" s="5">
        <v>1</v>
      </c>
      <c r="AB39" s="5">
        <v>0</v>
      </c>
      <c r="AC39" s="9">
        <v>0</v>
      </c>
      <c r="AD39" s="5">
        <v>1</v>
      </c>
      <c r="AE39" s="5">
        <v>2</v>
      </c>
      <c r="AF39" s="5">
        <v>0</v>
      </c>
      <c r="AG39" s="5">
        <v>0</v>
      </c>
      <c r="AH39" s="9">
        <v>0</v>
      </c>
      <c r="AI39" s="5">
        <v>2</v>
      </c>
      <c r="AJ39" s="5">
        <v>0</v>
      </c>
      <c r="AK39" s="9">
        <v>0</v>
      </c>
      <c r="AL39" s="5">
        <v>0</v>
      </c>
      <c r="AM39" s="5">
        <v>1</v>
      </c>
      <c r="AN39" s="9">
        <v>0</v>
      </c>
      <c r="AO39" s="5">
        <v>0</v>
      </c>
      <c r="AP39" s="5">
        <v>0</v>
      </c>
      <c r="AQ39" s="5">
        <v>0</v>
      </c>
      <c r="AR39" s="9">
        <v>0</v>
      </c>
      <c r="AS39" s="5">
        <v>0</v>
      </c>
      <c r="AT39" s="5">
        <v>0</v>
      </c>
      <c r="AU39" s="5">
        <v>0</v>
      </c>
      <c r="AV39" s="9">
        <v>0</v>
      </c>
      <c r="AW39" s="5">
        <v>0</v>
      </c>
      <c r="AX39" s="5">
        <v>0</v>
      </c>
      <c r="AY39" s="5">
        <v>0</v>
      </c>
      <c r="AZ39" s="9">
        <v>0</v>
      </c>
      <c r="BA39" s="5">
        <v>0</v>
      </c>
      <c r="BB39" s="5">
        <v>0</v>
      </c>
      <c r="BC39" s="5">
        <v>0</v>
      </c>
      <c r="BD39" s="9">
        <v>0</v>
      </c>
      <c r="BE39" s="5">
        <v>0</v>
      </c>
      <c r="BF39" s="9">
        <v>0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  <c r="BO39" s="5">
        <v>0</v>
      </c>
      <c r="BP39" s="5">
        <v>0</v>
      </c>
      <c r="BQ39" s="5">
        <v>0</v>
      </c>
      <c r="BR39" s="5">
        <v>0</v>
      </c>
      <c r="BS39" s="5">
        <v>0</v>
      </c>
    </row>
    <row r="40" spans="1:71" ht="12.75" customHeight="1" x14ac:dyDescent="0.2">
      <c r="A40" s="60">
        <v>42575</v>
      </c>
      <c r="B40" s="6">
        <v>278.60000000000002</v>
      </c>
      <c r="C40" s="6">
        <v>43.8</v>
      </c>
      <c r="D40" s="6">
        <v>322.39999999999998</v>
      </c>
      <c r="E40"/>
      <c r="F40" s="5">
        <v>3</v>
      </c>
      <c r="G40" s="5">
        <v>2</v>
      </c>
      <c r="H40" s="5">
        <v>3</v>
      </c>
      <c r="I40" s="9">
        <v>0</v>
      </c>
      <c r="J40" s="5">
        <v>0</v>
      </c>
      <c r="K40" s="5">
        <v>0</v>
      </c>
      <c r="L40" s="5">
        <v>2</v>
      </c>
      <c r="M40" s="5">
        <v>0</v>
      </c>
      <c r="N40" s="9">
        <v>0</v>
      </c>
      <c r="O40" s="5">
        <v>0</v>
      </c>
      <c r="P40" s="5">
        <v>0</v>
      </c>
      <c r="Q40" s="5">
        <v>0</v>
      </c>
      <c r="R40" s="5">
        <v>0</v>
      </c>
      <c r="S40" s="9">
        <v>0</v>
      </c>
      <c r="T40" s="5">
        <v>0</v>
      </c>
      <c r="U40" s="5">
        <v>0</v>
      </c>
      <c r="V40" s="5">
        <v>0</v>
      </c>
      <c r="W40" s="5">
        <v>0</v>
      </c>
      <c r="X40" s="9">
        <v>0</v>
      </c>
      <c r="Y40" s="5">
        <v>0</v>
      </c>
      <c r="Z40" s="5">
        <v>0</v>
      </c>
      <c r="AA40" s="5">
        <v>0</v>
      </c>
      <c r="AB40" s="5">
        <v>0</v>
      </c>
      <c r="AC40" s="9">
        <v>0</v>
      </c>
      <c r="AD40" s="5">
        <v>0</v>
      </c>
      <c r="AE40" s="5">
        <v>0</v>
      </c>
      <c r="AF40" s="5">
        <v>1</v>
      </c>
      <c r="AG40" s="5">
        <v>0</v>
      </c>
      <c r="AH40" s="9">
        <v>0</v>
      </c>
      <c r="AI40" s="5">
        <v>0</v>
      </c>
      <c r="AJ40" s="5">
        <v>0</v>
      </c>
      <c r="AK40" s="9">
        <v>0</v>
      </c>
      <c r="AL40" s="5">
        <v>0</v>
      </c>
      <c r="AM40" s="5">
        <v>0</v>
      </c>
      <c r="AN40" s="9">
        <v>0</v>
      </c>
      <c r="AO40" s="5">
        <v>0</v>
      </c>
      <c r="AP40" s="5">
        <v>1</v>
      </c>
      <c r="AQ40" s="5">
        <v>0</v>
      </c>
      <c r="AR40" s="9">
        <v>0</v>
      </c>
      <c r="AS40" s="5">
        <v>0</v>
      </c>
      <c r="AT40" s="5">
        <v>0</v>
      </c>
      <c r="AU40" s="5">
        <v>0</v>
      </c>
      <c r="AV40" s="9">
        <v>0</v>
      </c>
      <c r="AW40" s="5">
        <v>0</v>
      </c>
      <c r="AX40" s="5">
        <v>0</v>
      </c>
      <c r="AY40" s="5">
        <v>1</v>
      </c>
      <c r="AZ40" s="9">
        <v>0</v>
      </c>
      <c r="BA40" s="5">
        <v>1</v>
      </c>
      <c r="BB40" s="5">
        <v>0</v>
      </c>
      <c r="BC40" s="5">
        <v>0</v>
      </c>
      <c r="BD40" s="9">
        <v>0</v>
      </c>
      <c r="BE40" s="5">
        <v>1</v>
      </c>
      <c r="BF40" s="9">
        <v>0</v>
      </c>
      <c r="BG40" s="5">
        <v>1</v>
      </c>
      <c r="BH40" s="5">
        <v>2</v>
      </c>
      <c r="BI40" s="5">
        <v>6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  <c r="BO40" s="5">
        <v>0</v>
      </c>
      <c r="BP40" s="5">
        <v>0</v>
      </c>
      <c r="BQ40" s="5">
        <v>0</v>
      </c>
      <c r="BR40" s="5">
        <v>0</v>
      </c>
      <c r="BS40" s="5">
        <v>2</v>
      </c>
    </row>
    <row r="41" spans="1:71" ht="12.75" customHeight="1" x14ac:dyDescent="0.2">
      <c r="A41" s="60">
        <v>42576</v>
      </c>
      <c r="B41" s="6">
        <v>243.95</v>
      </c>
      <c r="C41" s="6">
        <v>55.8</v>
      </c>
      <c r="D41" s="6">
        <v>299.75</v>
      </c>
      <c r="E41"/>
      <c r="F41" s="5">
        <v>8</v>
      </c>
      <c r="G41" s="5">
        <v>3</v>
      </c>
      <c r="H41" s="5">
        <v>0</v>
      </c>
      <c r="I41" s="9">
        <v>0</v>
      </c>
      <c r="J41" s="5">
        <v>2</v>
      </c>
      <c r="K41" s="5">
        <v>0</v>
      </c>
      <c r="L41" s="5">
        <v>0</v>
      </c>
      <c r="M41" s="5">
        <v>0</v>
      </c>
      <c r="N41" s="9">
        <v>0</v>
      </c>
      <c r="O41" s="5">
        <v>0</v>
      </c>
      <c r="P41" s="5">
        <v>0</v>
      </c>
      <c r="Q41" s="5">
        <v>0</v>
      </c>
      <c r="R41" s="5">
        <v>0</v>
      </c>
      <c r="S41" s="9">
        <v>0</v>
      </c>
      <c r="T41" s="5">
        <v>0</v>
      </c>
      <c r="U41" s="5">
        <v>1</v>
      </c>
      <c r="V41" s="5">
        <v>0</v>
      </c>
      <c r="W41" s="5">
        <v>0</v>
      </c>
      <c r="X41" s="9">
        <v>0</v>
      </c>
      <c r="Y41" s="5">
        <v>0</v>
      </c>
      <c r="Z41" s="5">
        <v>0</v>
      </c>
      <c r="AA41" s="5">
        <v>0</v>
      </c>
      <c r="AB41" s="5">
        <v>0</v>
      </c>
      <c r="AC41" s="9">
        <v>0</v>
      </c>
      <c r="AD41" s="5">
        <v>1</v>
      </c>
      <c r="AE41" s="5">
        <v>0</v>
      </c>
      <c r="AF41" s="5">
        <v>0</v>
      </c>
      <c r="AG41" s="5">
        <v>0</v>
      </c>
      <c r="AH41" s="9">
        <v>0</v>
      </c>
      <c r="AI41" s="5">
        <v>0</v>
      </c>
      <c r="AJ41" s="5">
        <v>0</v>
      </c>
      <c r="AK41" s="9">
        <v>0</v>
      </c>
      <c r="AL41" s="5">
        <v>0</v>
      </c>
      <c r="AM41" s="5">
        <v>0</v>
      </c>
      <c r="AN41" s="9">
        <v>0</v>
      </c>
      <c r="AO41" s="5">
        <v>1</v>
      </c>
      <c r="AP41" s="5">
        <v>0</v>
      </c>
      <c r="AQ41" s="5">
        <v>2</v>
      </c>
      <c r="AR41" s="9">
        <v>0</v>
      </c>
      <c r="AS41" s="5">
        <v>0</v>
      </c>
      <c r="AT41" s="5">
        <v>0</v>
      </c>
      <c r="AU41" s="5">
        <v>0</v>
      </c>
      <c r="AV41" s="9">
        <v>0</v>
      </c>
      <c r="AW41" s="5">
        <v>0</v>
      </c>
      <c r="AX41" s="5">
        <v>0</v>
      </c>
      <c r="AY41" s="5">
        <v>0</v>
      </c>
      <c r="AZ41" s="9">
        <v>0</v>
      </c>
      <c r="BA41" s="5">
        <v>0</v>
      </c>
      <c r="BB41" s="5">
        <v>0</v>
      </c>
      <c r="BC41" s="5">
        <v>0</v>
      </c>
      <c r="BD41" s="9">
        <v>0</v>
      </c>
      <c r="BE41" s="5">
        <v>1</v>
      </c>
      <c r="BF41" s="9">
        <v>0</v>
      </c>
      <c r="BG41" s="5">
        <v>0</v>
      </c>
      <c r="BH41" s="5">
        <v>2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  <c r="BO41" s="5">
        <v>0</v>
      </c>
      <c r="BP41" s="5">
        <v>0</v>
      </c>
      <c r="BQ41" s="5">
        <v>0</v>
      </c>
      <c r="BR41" s="5">
        <v>1</v>
      </c>
      <c r="BS41" s="5">
        <v>0</v>
      </c>
    </row>
    <row r="42" spans="1:71" ht="12.75" customHeight="1" x14ac:dyDescent="0.2">
      <c r="A42" s="60">
        <v>42577</v>
      </c>
      <c r="B42" s="6">
        <v>131.4</v>
      </c>
      <c r="C42" s="6">
        <v>83.7</v>
      </c>
      <c r="D42" s="6">
        <v>215.1</v>
      </c>
      <c r="E42"/>
      <c r="F42" s="5">
        <v>4</v>
      </c>
      <c r="G42" s="5">
        <v>0</v>
      </c>
      <c r="H42" s="5">
        <v>0</v>
      </c>
      <c r="I42" s="9">
        <v>0</v>
      </c>
      <c r="J42" s="5">
        <v>0</v>
      </c>
      <c r="K42" s="5">
        <v>0</v>
      </c>
      <c r="L42" s="5">
        <v>0</v>
      </c>
      <c r="M42" s="5">
        <v>0</v>
      </c>
      <c r="N42" s="9">
        <v>0</v>
      </c>
      <c r="O42" s="5">
        <v>1</v>
      </c>
      <c r="P42" s="5">
        <v>1</v>
      </c>
      <c r="Q42" s="5">
        <v>1</v>
      </c>
      <c r="R42" s="5">
        <v>0</v>
      </c>
      <c r="S42" s="9">
        <v>0</v>
      </c>
      <c r="T42" s="5">
        <v>0</v>
      </c>
      <c r="U42" s="5">
        <v>0</v>
      </c>
      <c r="V42" s="5">
        <v>0</v>
      </c>
      <c r="W42" s="5">
        <v>0</v>
      </c>
      <c r="X42" s="9">
        <v>0</v>
      </c>
      <c r="Y42" s="5">
        <v>0</v>
      </c>
      <c r="Z42" s="5">
        <v>0</v>
      </c>
      <c r="AA42" s="5">
        <v>0</v>
      </c>
      <c r="AB42" s="5">
        <v>0</v>
      </c>
      <c r="AC42" s="9">
        <v>0</v>
      </c>
      <c r="AD42" s="5">
        <v>0</v>
      </c>
      <c r="AE42" s="5">
        <v>0</v>
      </c>
      <c r="AF42" s="5">
        <v>0</v>
      </c>
      <c r="AG42" s="5">
        <v>0</v>
      </c>
      <c r="AH42" s="9">
        <v>0</v>
      </c>
      <c r="AI42" s="5">
        <v>0</v>
      </c>
      <c r="AJ42" s="5">
        <v>0</v>
      </c>
      <c r="AK42" s="9">
        <v>0</v>
      </c>
      <c r="AL42" s="5">
        <v>0</v>
      </c>
      <c r="AM42" s="5">
        <v>0</v>
      </c>
      <c r="AN42" s="9">
        <v>0</v>
      </c>
      <c r="AO42" s="5">
        <v>0</v>
      </c>
      <c r="AP42" s="5">
        <v>0</v>
      </c>
      <c r="AQ42" s="5">
        <v>0</v>
      </c>
      <c r="AR42" s="9">
        <v>0</v>
      </c>
      <c r="AS42" s="5">
        <v>0</v>
      </c>
      <c r="AT42" s="5">
        <v>0</v>
      </c>
      <c r="AU42" s="5">
        <v>0</v>
      </c>
      <c r="AV42" s="9">
        <v>0</v>
      </c>
      <c r="AW42" s="5">
        <v>0</v>
      </c>
      <c r="AX42" s="5">
        <v>0</v>
      </c>
      <c r="AY42" s="5">
        <v>0</v>
      </c>
      <c r="AZ42" s="9">
        <v>0</v>
      </c>
      <c r="BA42" s="5">
        <v>0</v>
      </c>
      <c r="BB42" s="5">
        <v>0</v>
      </c>
      <c r="BC42" s="5">
        <v>0</v>
      </c>
      <c r="BD42" s="9">
        <v>0</v>
      </c>
      <c r="BE42" s="5">
        <v>2</v>
      </c>
      <c r="BF42" s="9">
        <v>0</v>
      </c>
      <c r="BG42" s="5">
        <v>0</v>
      </c>
      <c r="BH42" s="5">
        <v>1</v>
      </c>
      <c r="BI42" s="5">
        <v>0</v>
      </c>
      <c r="BJ42" s="5">
        <v>0</v>
      </c>
      <c r="BK42" s="5">
        <v>2</v>
      </c>
      <c r="BL42" s="5">
        <v>0</v>
      </c>
      <c r="BM42" s="5">
        <v>0</v>
      </c>
      <c r="BN42" s="5">
        <v>0</v>
      </c>
      <c r="BO42" s="5">
        <v>0</v>
      </c>
      <c r="BP42" s="5">
        <v>0</v>
      </c>
      <c r="BQ42" s="5">
        <v>0</v>
      </c>
      <c r="BR42" s="5">
        <v>0</v>
      </c>
      <c r="BS42" s="5">
        <v>0</v>
      </c>
    </row>
    <row r="43" spans="1:71" ht="12.75" customHeight="1" x14ac:dyDescent="0.2">
      <c r="A43" s="60">
        <v>42578</v>
      </c>
      <c r="B43" s="6">
        <v>189.3</v>
      </c>
      <c r="C43" s="6">
        <v>30.65</v>
      </c>
      <c r="D43" s="6">
        <v>219.95</v>
      </c>
      <c r="E43"/>
      <c r="F43" s="5">
        <v>3</v>
      </c>
      <c r="G43" s="5">
        <v>0</v>
      </c>
      <c r="H43" s="5">
        <v>1</v>
      </c>
      <c r="I43" s="9">
        <v>0</v>
      </c>
      <c r="J43" s="5">
        <v>0</v>
      </c>
      <c r="K43" s="5">
        <v>0</v>
      </c>
      <c r="L43" s="5">
        <v>0</v>
      </c>
      <c r="M43" s="5">
        <v>0</v>
      </c>
      <c r="N43" s="9">
        <v>0</v>
      </c>
      <c r="O43" s="5">
        <v>1</v>
      </c>
      <c r="P43" s="5">
        <v>0</v>
      </c>
      <c r="Q43" s="5">
        <v>1</v>
      </c>
      <c r="R43" s="5">
        <v>0</v>
      </c>
      <c r="S43" s="9">
        <v>0</v>
      </c>
      <c r="T43" s="5">
        <v>1</v>
      </c>
      <c r="U43" s="5">
        <v>1</v>
      </c>
      <c r="V43" s="5">
        <v>0</v>
      </c>
      <c r="W43" s="5">
        <v>0</v>
      </c>
      <c r="X43" s="9">
        <v>0</v>
      </c>
      <c r="Y43" s="5">
        <v>0</v>
      </c>
      <c r="Z43" s="5">
        <v>0</v>
      </c>
      <c r="AA43" s="5">
        <v>0</v>
      </c>
      <c r="AB43" s="5">
        <v>0</v>
      </c>
      <c r="AC43" s="9">
        <v>0</v>
      </c>
      <c r="AD43" s="5">
        <v>0</v>
      </c>
      <c r="AE43" s="5">
        <v>0</v>
      </c>
      <c r="AF43" s="5">
        <v>0</v>
      </c>
      <c r="AG43" s="5">
        <v>0</v>
      </c>
      <c r="AH43" s="9">
        <v>0</v>
      </c>
      <c r="AI43" s="5">
        <v>0</v>
      </c>
      <c r="AJ43" s="5">
        <v>0</v>
      </c>
      <c r="AK43" s="9">
        <v>0</v>
      </c>
      <c r="AL43" s="5">
        <v>0</v>
      </c>
      <c r="AM43" s="5">
        <v>1</v>
      </c>
      <c r="AN43" s="9">
        <v>0</v>
      </c>
      <c r="AO43" s="5">
        <v>0</v>
      </c>
      <c r="AP43" s="5">
        <v>0</v>
      </c>
      <c r="AQ43" s="5">
        <v>2</v>
      </c>
      <c r="AR43" s="9">
        <v>0</v>
      </c>
      <c r="AS43" s="5">
        <v>0</v>
      </c>
      <c r="AT43" s="5">
        <v>0</v>
      </c>
      <c r="AU43" s="5">
        <v>0</v>
      </c>
      <c r="AV43" s="9">
        <v>0</v>
      </c>
      <c r="AW43" s="5">
        <v>0</v>
      </c>
      <c r="AX43" s="5">
        <v>0</v>
      </c>
      <c r="AY43" s="5">
        <v>0</v>
      </c>
      <c r="AZ43" s="9">
        <v>0</v>
      </c>
      <c r="BA43" s="5">
        <v>0</v>
      </c>
      <c r="BB43" s="5">
        <v>0</v>
      </c>
      <c r="BC43" s="5">
        <v>0</v>
      </c>
      <c r="BD43" s="9">
        <v>0</v>
      </c>
      <c r="BE43" s="5">
        <v>1</v>
      </c>
      <c r="BF43" s="9">
        <v>0</v>
      </c>
      <c r="BG43" s="5">
        <v>0</v>
      </c>
      <c r="BH43" s="5">
        <v>2</v>
      </c>
      <c r="BI43" s="5">
        <v>11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  <c r="BO43" s="5">
        <v>0</v>
      </c>
      <c r="BP43" s="5">
        <v>0</v>
      </c>
      <c r="BQ43" s="5">
        <v>0</v>
      </c>
      <c r="BR43" s="5">
        <v>0</v>
      </c>
      <c r="BS43" s="5">
        <v>0</v>
      </c>
    </row>
    <row r="44" spans="1:71" ht="12.75" customHeight="1" x14ac:dyDescent="0.2">
      <c r="A44" s="60">
        <v>42579</v>
      </c>
      <c r="B44" s="6">
        <v>145.63999999999999</v>
      </c>
      <c r="C44" s="6">
        <v>37.9</v>
      </c>
      <c r="D44" s="6">
        <v>183.54</v>
      </c>
      <c r="E44"/>
      <c r="F44" s="5">
        <v>3</v>
      </c>
      <c r="G44" s="5">
        <v>1</v>
      </c>
      <c r="H44" s="5">
        <v>0</v>
      </c>
      <c r="I44" s="9">
        <v>0</v>
      </c>
      <c r="J44" s="5">
        <v>6</v>
      </c>
      <c r="K44" s="5">
        <v>1</v>
      </c>
      <c r="L44" s="5">
        <v>0</v>
      </c>
      <c r="M44" s="5">
        <v>0</v>
      </c>
      <c r="N44" s="9">
        <v>0</v>
      </c>
      <c r="O44" s="5">
        <v>1</v>
      </c>
      <c r="P44" s="5">
        <v>0</v>
      </c>
      <c r="Q44" s="5">
        <v>0</v>
      </c>
      <c r="R44" s="5">
        <v>0</v>
      </c>
      <c r="S44" s="9">
        <v>0</v>
      </c>
      <c r="T44" s="5">
        <v>0</v>
      </c>
      <c r="U44" s="5">
        <v>2</v>
      </c>
      <c r="V44" s="5">
        <v>0</v>
      </c>
      <c r="W44" s="5">
        <v>0</v>
      </c>
      <c r="X44" s="9">
        <v>0</v>
      </c>
      <c r="Y44" s="5">
        <v>0</v>
      </c>
      <c r="Z44" s="5">
        <v>0</v>
      </c>
      <c r="AA44" s="5">
        <v>0</v>
      </c>
      <c r="AB44" s="5">
        <v>0</v>
      </c>
      <c r="AC44" s="9">
        <v>0</v>
      </c>
      <c r="AD44" s="5">
        <v>0</v>
      </c>
      <c r="AE44" s="5">
        <v>0</v>
      </c>
      <c r="AF44" s="5">
        <v>1</v>
      </c>
      <c r="AG44" s="5">
        <v>0</v>
      </c>
      <c r="AH44" s="9">
        <v>0</v>
      </c>
      <c r="AI44" s="5">
        <v>0</v>
      </c>
      <c r="AJ44" s="5">
        <v>0</v>
      </c>
      <c r="AK44" s="9">
        <v>0</v>
      </c>
      <c r="AL44" s="5">
        <v>0</v>
      </c>
      <c r="AM44" s="5">
        <v>0</v>
      </c>
      <c r="AN44" s="9">
        <v>0</v>
      </c>
      <c r="AO44" s="5">
        <v>0</v>
      </c>
      <c r="AP44" s="5">
        <v>1</v>
      </c>
      <c r="AQ44" s="5">
        <v>0</v>
      </c>
      <c r="AR44" s="9">
        <v>0</v>
      </c>
      <c r="AS44" s="5">
        <v>0</v>
      </c>
      <c r="AT44" s="5">
        <v>0</v>
      </c>
      <c r="AU44" s="5">
        <v>0</v>
      </c>
      <c r="AV44" s="9">
        <v>0</v>
      </c>
      <c r="AW44" s="5">
        <v>0</v>
      </c>
      <c r="AX44" s="5">
        <v>0</v>
      </c>
      <c r="AY44" s="5">
        <v>0</v>
      </c>
      <c r="AZ44" s="9">
        <v>0</v>
      </c>
      <c r="BA44" s="5">
        <v>0</v>
      </c>
      <c r="BB44" s="5">
        <v>0</v>
      </c>
      <c r="BC44" s="5">
        <v>0</v>
      </c>
      <c r="BD44" s="9">
        <v>0</v>
      </c>
      <c r="BE44" s="5">
        <v>0</v>
      </c>
      <c r="BF44" s="9">
        <v>0</v>
      </c>
      <c r="BG44" s="5">
        <v>0</v>
      </c>
      <c r="BH44" s="5">
        <v>1</v>
      </c>
      <c r="BI44" s="5">
        <v>4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  <c r="BO44" s="5">
        <v>0</v>
      </c>
      <c r="BP44" s="5">
        <v>0</v>
      </c>
      <c r="BQ44" s="5">
        <v>0</v>
      </c>
      <c r="BR44" s="5">
        <v>0</v>
      </c>
      <c r="BS44" s="5">
        <v>0</v>
      </c>
    </row>
    <row r="45" spans="1:71" ht="12.75" customHeight="1" x14ac:dyDescent="0.2">
      <c r="A45" s="60">
        <v>42580</v>
      </c>
      <c r="B45" s="6">
        <v>27.85</v>
      </c>
      <c r="C45" s="6">
        <v>205.35</v>
      </c>
      <c r="D45" s="6">
        <v>233.2</v>
      </c>
      <c r="E45"/>
      <c r="F45" s="5">
        <v>0</v>
      </c>
      <c r="G45" s="5">
        <v>0</v>
      </c>
      <c r="H45" s="5">
        <v>0</v>
      </c>
      <c r="I45" s="9">
        <v>0</v>
      </c>
      <c r="J45" s="5">
        <v>1</v>
      </c>
      <c r="K45" s="5">
        <v>0</v>
      </c>
      <c r="L45" s="5">
        <v>0</v>
      </c>
      <c r="M45" s="5">
        <v>0</v>
      </c>
      <c r="N45" s="9">
        <v>0</v>
      </c>
      <c r="O45" s="5">
        <v>0</v>
      </c>
      <c r="P45" s="5">
        <v>1</v>
      </c>
      <c r="Q45" s="5">
        <v>1</v>
      </c>
      <c r="R45" s="5">
        <v>0</v>
      </c>
      <c r="S45" s="9">
        <v>0</v>
      </c>
      <c r="T45" s="5">
        <v>0</v>
      </c>
      <c r="U45" s="5">
        <v>0</v>
      </c>
      <c r="V45" s="5">
        <v>0</v>
      </c>
      <c r="W45" s="5">
        <v>0</v>
      </c>
      <c r="X45" s="9">
        <v>0</v>
      </c>
      <c r="Y45" s="5">
        <v>0</v>
      </c>
      <c r="Z45" s="5">
        <v>0</v>
      </c>
      <c r="AA45" s="5">
        <v>0</v>
      </c>
      <c r="AB45" s="5">
        <v>0</v>
      </c>
      <c r="AC45" s="9">
        <v>0</v>
      </c>
      <c r="AD45" s="5">
        <v>0</v>
      </c>
      <c r="AE45" s="5">
        <v>0</v>
      </c>
      <c r="AF45" s="5">
        <v>0</v>
      </c>
      <c r="AG45" s="5">
        <v>0</v>
      </c>
      <c r="AH45" s="9">
        <v>0</v>
      </c>
      <c r="AI45" s="5">
        <v>0</v>
      </c>
      <c r="AJ45" s="5">
        <v>0</v>
      </c>
      <c r="AK45" s="9">
        <v>0</v>
      </c>
      <c r="AL45" s="5">
        <v>0</v>
      </c>
      <c r="AM45" s="5">
        <v>0</v>
      </c>
      <c r="AN45" s="9">
        <v>0</v>
      </c>
      <c r="AO45" s="5">
        <v>0</v>
      </c>
      <c r="AP45" s="5">
        <v>0</v>
      </c>
      <c r="AQ45" s="5">
        <v>0</v>
      </c>
      <c r="AR45" s="9">
        <v>0</v>
      </c>
      <c r="AS45" s="5">
        <v>0</v>
      </c>
      <c r="AT45" s="5">
        <v>0</v>
      </c>
      <c r="AU45" s="5">
        <v>0</v>
      </c>
      <c r="AV45" s="9">
        <v>0</v>
      </c>
      <c r="AW45" s="5">
        <v>0</v>
      </c>
      <c r="AX45" s="5">
        <v>0</v>
      </c>
      <c r="AY45" s="5">
        <v>0</v>
      </c>
      <c r="AZ45" s="9">
        <v>0</v>
      </c>
      <c r="BA45" s="5">
        <v>0</v>
      </c>
      <c r="BB45" s="5">
        <v>0</v>
      </c>
      <c r="BC45" s="5">
        <v>0</v>
      </c>
      <c r="BD45" s="9">
        <v>0</v>
      </c>
      <c r="BE45" s="5">
        <v>0</v>
      </c>
      <c r="BF45" s="9">
        <v>0</v>
      </c>
      <c r="BG45" s="5">
        <v>0</v>
      </c>
      <c r="BH45" s="5">
        <v>0</v>
      </c>
      <c r="BI45" s="5">
        <v>3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  <c r="BO45" s="5">
        <v>0</v>
      </c>
      <c r="BP45" s="5">
        <v>0</v>
      </c>
      <c r="BQ45" s="5">
        <v>0</v>
      </c>
      <c r="BR45" s="5">
        <v>0</v>
      </c>
      <c r="BS45" s="5">
        <v>0</v>
      </c>
    </row>
    <row r="46" spans="1:71" ht="12.75" customHeight="1" x14ac:dyDescent="0.2">
      <c r="A46" s="60">
        <v>42581</v>
      </c>
      <c r="B46" s="6">
        <v>149.35</v>
      </c>
      <c r="C46" s="6">
        <v>47.75</v>
      </c>
      <c r="D46" s="6">
        <v>197.1</v>
      </c>
      <c r="E46"/>
      <c r="F46" s="5">
        <v>2</v>
      </c>
      <c r="G46" s="5">
        <v>2</v>
      </c>
      <c r="H46" s="5">
        <v>0</v>
      </c>
      <c r="I46" s="9">
        <v>0</v>
      </c>
      <c r="J46" s="5">
        <v>0</v>
      </c>
      <c r="K46" s="5">
        <v>1</v>
      </c>
      <c r="L46" s="5">
        <v>0</v>
      </c>
      <c r="M46" s="5">
        <v>0</v>
      </c>
      <c r="N46" s="9">
        <v>0</v>
      </c>
      <c r="O46" s="5">
        <v>0</v>
      </c>
      <c r="P46" s="5">
        <v>0</v>
      </c>
      <c r="Q46" s="5">
        <v>0</v>
      </c>
      <c r="R46" s="5">
        <v>0</v>
      </c>
      <c r="S46" s="9">
        <v>0</v>
      </c>
      <c r="T46" s="5">
        <v>0</v>
      </c>
      <c r="U46" s="5">
        <v>0</v>
      </c>
      <c r="V46" s="5">
        <v>0</v>
      </c>
      <c r="W46" s="5">
        <v>1</v>
      </c>
      <c r="X46" s="9">
        <v>0</v>
      </c>
      <c r="Y46" s="5">
        <v>0</v>
      </c>
      <c r="Z46" s="5">
        <v>0</v>
      </c>
      <c r="AA46" s="5">
        <v>0</v>
      </c>
      <c r="AB46" s="5">
        <v>0</v>
      </c>
      <c r="AC46" s="9">
        <v>0</v>
      </c>
      <c r="AD46" s="5">
        <v>1</v>
      </c>
      <c r="AE46" s="5">
        <v>1</v>
      </c>
      <c r="AF46" s="5">
        <v>1</v>
      </c>
      <c r="AG46" s="5">
        <v>0</v>
      </c>
      <c r="AH46" s="9">
        <v>0</v>
      </c>
      <c r="AI46" s="5">
        <v>1</v>
      </c>
      <c r="AJ46" s="5">
        <v>0</v>
      </c>
      <c r="AK46" s="9">
        <v>0</v>
      </c>
      <c r="AL46" s="5">
        <v>0</v>
      </c>
      <c r="AM46" s="5">
        <v>0</v>
      </c>
      <c r="AN46" s="9">
        <v>0</v>
      </c>
      <c r="AO46" s="5">
        <v>0</v>
      </c>
      <c r="AP46" s="5">
        <v>0</v>
      </c>
      <c r="AQ46" s="5">
        <v>0</v>
      </c>
      <c r="AR46" s="9">
        <v>0</v>
      </c>
      <c r="AS46" s="5">
        <v>0</v>
      </c>
      <c r="AT46" s="5">
        <v>0</v>
      </c>
      <c r="AU46" s="5">
        <v>0</v>
      </c>
      <c r="AV46" s="9">
        <v>0</v>
      </c>
      <c r="AW46" s="5">
        <v>0</v>
      </c>
      <c r="AX46" s="5">
        <v>0</v>
      </c>
      <c r="AY46" s="5">
        <v>0</v>
      </c>
      <c r="AZ46" s="9">
        <v>0</v>
      </c>
      <c r="BA46" s="5">
        <v>0</v>
      </c>
      <c r="BB46" s="5">
        <v>0</v>
      </c>
      <c r="BC46" s="5">
        <v>0</v>
      </c>
      <c r="BD46" s="9">
        <v>0</v>
      </c>
      <c r="BE46" s="5">
        <v>2</v>
      </c>
      <c r="BF46" s="9">
        <v>0</v>
      </c>
      <c r="BG46" s="5">
        <v>0</v>
      </c>
      <c r="BH46" s="5">
        <v>0</v>
      </c>
      <c r="BI46" s="5">
        <v>13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  <c r="BO46" s="5">
        <v>1</v>
      </c>
      <c r="BP46" s="5">
        <v>0</v>
      </c>
      <c r="BQ46" s="5">
        <v>0</v>
      </c>
      <c r="BR46" s="5">
        <v>0</v>
      </c>
      <c r="BS46" s="5">
        <v>0</v>
      </c>
    </row>
    <row r="47" spans="1:71" ht="12.75" customHeight="1" x14ac:dyDescent="0.2">
      <c r="A47" s="60">
        <v>42582</v>
      </c>
      <c r="B47" s="6">
        <v>92.5</v>
      </c>
      <c r="C47" s="6">
        <v>107.5</v>
      </c>
      <c r="D47" s="6">
        <v>200</v>
      </c>
      <c r="E47"/>
      <c r="F47" s="5">
        <v>2</v>
      </c>
      <c r="G47" s="5">
        <v>1</v>
      </c>
      <c r="H47" s="5">
        <v>0</v>
      </c>
      <c r="I47" s="9">
        <v>0</v>
      </c>
      <c r="J47" s="5">
        <v>1</v>
      </c>
      <c r="K47" s="5">
        <v>0</v>
      </c>
      <c r="L47" s="5">
        <v>2</v>
      </c>
      <c r="M47" s="5">
        <v>0</v>
      </c>
      <c r="N47" s="9">
        <v>0</v>
      </c>
      <c r="O47" s="5">
        <v>0</v>
      </c>
      <c r="P47" s="5">
        <v>0</v>
      </c>
      <c r="Q47" s="5">
        <v>1</v>
      </c>
      <c r="R47" s="5">
        <v>0</v>
      </c>
      <c r="S47" s="9">
        <v>0</v>
      </c>
      <c r="T47" s="5">
        <v>0</v>
      </c>
      <c r="U47" s="5">
        <v>0</v>
      </c>
      <c r="V47" s="5">
        <v>0</v>
      </c>
      <c r="W47" s="5">
        <v>0</v>
      </c>
      <c r="X47" s="9">
        <v>0</v>
      </c>
      <c r="Y47" s="5">
        <v>0</v>
      </c>
      <c r="Z47" s="5">
        <v>0</v>
      </c>
      <c r="AA47" s="5">
        <v>0</v>
      </c>
      <c r="AB47" s="5">
        <v>0</v>
      </c>
      <c r="AC47" s="9">
        <v>0</v>
      </c>
      <c r="AD47" s="5">
        <v>1</v>
      </c>
      <c r="AE47" s="5">
        <v>0</v>
      </c>
      <c r="AF47" s="5">
        <v>1</v>
      </c>
      <c r="AG47" s="5">
        <v>0</v>
      </c>
      <c r="AH47" s="9">
        <v>0</v>
      </c>
      <c r="AI47" s="5">
        <v>0</v>
      </c>
      <c r="AJ47" s="5">
        <v>0</v>
      </c>
      <c r="AK47" s="9">
        <v>0</v>
      </c>
      <c r="AL47" s="5">
        <v>0</v>
      </c>
      <c r="AM47" s="5">
        <v>0</v>
      </c>
      <c r="AN47" s="9">
        <v>0</v>
      </c>
      <c r="AO47" s="5">
        <v>1</v>
      </c>
      <c r="AP47" s="5">
        <v>0</v>
      </c>
      <c r="AQ47" s="5">
        <v>0</v>
      </c>
      <c r="AR47" s="9">
        <v>0</v>
      </c>
      <c r="AS47" s="5">
        <v>0</v>
      </c>
      <c r="AT47" s="5">
        <v>0</v>
      </c>
      <c r="AU47" s="5">
        <v>0</v>
      </c>
      <c r="AV47" s="9">
        <v>0</v>
      </c>
      <c r="AW47" s="5">
        <v>0</v>
      </c>
      <c r="AX47" s="5">
        <v>0</v>
      </c>
      <c r="AY47" s="5">
        <v>0</v>
      </c>
      <c r="AZ47" s="9">
        <v>0</v>
      </c>
      <c r="BA47" s="5">
        <v>0</v>
      </c>
      <c r="BB47" s="5">
        <v>0</v>
      </c>
      <c r="BC47" s="5">
        <v>0</v>
      </c>
      <c r="BD47" s="9">
        <v>0</v>
      </c>
      <c r="BE47" s="5">
        <v>0</v>
      </c>
      <c r="BF47" s="9">
        <v>0</v>
      </c>
      <c r="BG47" s="5">
        <v>0</v>
      </c>
      <c r="BH47" s="5">
        <v>0</v>
      </c>
      <c r="BI47" s="5">
        <v>4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  <c r="BO47" s="5">
        <v>0</v>
      </c>
      <c r="BP47" s="5">
        <v>0</v>
      </c>
      <c r="BQ47" s="5">
        <v>0</v>
      </c>
      <c r="BR47" s="5">
        <v>0</v>
      </c>
      <c r="BS47" s="5">
        <v>0</v>
      </c>
    </row>
    <row r="48" spans="1:71" ht="15" x14ac:dyDescent="0.25">
      <c r="A48" s="57">
        <v>42583</v>
      </c>
      <c r="B48" s="58">
        <f>SUM(B49:B79)</f>
        <v>0</v>
      </c>
      <c r="C48" s="58">
        <f>SUM(C49:C79)</f>
        <v>0</v>
      </c>
      <c r="D48" s="58">
        <f t="shared" ref="D48:D79" si="0">SUM(B48:C48)</f>
        <v>0</v>
      </c>
      <c r="E48" s="59"/>
      <c r="F48" s="59">
        <f t="shared" ref="F48:AK48" si="1">SUM(F49:F79)</f>
        <v>0</v>
      </c>
      <c r="G48" s="59">
        <f t="shared" si="1"/>
        <v>0</v>
      </c>
      <c r="H48" s="59">
        <f t="shared" si="1"/>
        <v>0</v>
      </c>
      <c r="I48" s="59">
        <f t="shared" si="1"/>
        <v>0</v>
      </c>
      <c r="J48" s="59">
        <f t="shared" si="1"/>
        <v>0</v>
      </c>
      <c r="K48" s="59">
        <f t="shared" si="1"/>
        <v>0</v>
      </c>
      <c r="L48" s="59">
        <f t="shared" si="1"/>
        <v>0</v>
      </c>
      <c r="M48" s="59">
        <f t="shared" si="1"/>
        <v>0</v>
      </c>
      <c r="N48" s="59">
        <f t="shared" si="1"/>
        <v>0</v>
      </c>
      <c r="O48" s="59">
        <f t="shared" si="1"/>
        <v>0</v>
      </c>
      <c r="P48" s="59">
        <f t="shared" si="1"/>
        <v>0</v>
      </c>
      <c r="Q48" s="59">
        <f t="shared" si="1"/>
        <v>0</v>
      </c>
      <c r="R48" s="59">
        <f t="shared" si="1"/>
        <v>0</v>
      </c>
      <c r="S48" s="59">
        <f t="shared" si="1"/>
        <v>0</v>
      </c>
      <c r="T48" s="59">
        <f t="shared" si="1"/>
        <v>0</v>
      </c>
      <c r="U48" s="59">
        <f t="shared" si="1"/>
        <v>0</v>
      </c>
      <c r="V48" s="59">
        <f t="shared" si="1"/>
        <v>0</v>
      </c>
      <c r="W48" s="59">
        <f t="shared" si="1"/>
        <v>0</v>
      </c>
      <c r="X48" s="59">
        <f t="shared" si="1"/>
        <v>0</v>
      </c>
      <c r="Y48" s="59">
        <f t="shared" si="1"/>
        <v>0</v>
      </c>
      <c r="Z48" s="59">
        <f t="shared" si="1"/>
        <v>0</v>
      </c>
      <c r="AA48" s="59">
        <f t="shared" si="1"/>
        <v>0</v>
      </c>
      <c r="AB48" s="59">
        <f t="shared" si="1"/>
        <v>0</v>
      </c>
      <c r="AC48" s="59">
        <f t="shared" si="1"/>
        <v>0</v>
      </c>
      <c r="AD48" s="59">
        <f t="shared" si="1"/>
        <v>0</v>
      </c>
      <c r="AE48" s="59">
        <f t="shared" si="1"/>
        <v>0</v>
      </c>
      <c r="AF48" s="59">
        <f t="shared" si="1"/>
        <v>0</v>
      </c>
      <c r="AG48" s="59">
        <f t="shared" si="1"/>
        <v>0</v>
      </c>
      <c r="AH48" s="59">
        <f t="shared" si="1"/>
        <v>0</v>
      </c>
      <c r="AI48" s="59">
        <f t="shared" si="1"/>
        <v>0</v>
      </c>
      <c r="AJ48" s="59">
        <f t="shared" si="1"/>
        <v>0</v>
      </c>
      <c r="AK48" s="59">
        <f t="shared" si="1"/>
        <v>0</v>
      </c>
      <c r="AL48" s="59">
        <f t="shared" ref="AL48:BQ48" si="2">SUM(AL49:AL79)</f>
        <v>0</v>
      </c>
      <c r="AM48" s="59">
        <f t="shared" si="2"/>
        <v>0</v>
      </c>
      <c r="AN48" s="59">
        <f t="shared" si="2"/>
        <v>0</v>
      </c>
      <c r="AO48" s="59">
        <f t="shared" si="2"/>
        <v>0</v>
      </c>
      <c r="AP48" s="59">
        <f t="shared" si="2"/>
        <v>0</v>
      </c>
      <c r="AQ48" s="59">
        <f t="shared" si="2"/>
        <v>0</v>
      </c>
      <c r="AR48" s="59">
        <f t="shared" si="2"/>
        <v>0</v>
      </c>
      <c r="AS48" s="59">
        <f t="shared" si="2"/>
        <v>0</v>
      </c>
      <c r="AT48" s="59">
        <f t="shared" si="2"/>
        <v>0</v>
      </c>
      <c r="AU48" s="59">
        <f t="shared" si="2"/>
        <v>0</v>
      </c>
      <c r="AV48" s="59">
        <f t="shared" si="2"/>
        <v>0</v>
      </c>
      <c r="AW48" s="59">
        <f t="shared" si="2"/>
        <v>0</v>
      </c>
      <c r="AX48" s="59">
        <f t="shared" si="2"/>
        <v>0</v>
      </c>
      <c r="AY48" s="59">
        <f t="shared" si="2"/>
        <v>0</v>
      </c>
      <c r="AZ48" s="59">
        <f t="shared" si="2"/>
        <v>0</v>
      </c>
      <c r="BA48" s="59">
        <f t="shared" si="2"/>
        <v>0</v>
      </c>
      <c r="BB48" s="59">
        <f t="shared" si="2"/>
        <v>0</v>
      </c>
      <c r="BC48" s="59">
        <f t="shared" si="2"/>
        <v>0</v>
      </c>
      <c r="BD48" s="59">
        <f t="shared" si="2"/>
        <v>0</v>
      </c>
      <c r="BE48" s="59">
        <f t="shared" si="2"/>
        <v>0</v>
      </c>
      <c r="BF48" s="59">
        <f t="shared" si="2"/>
        <v>0</v>
      </c>
      <c r="BG48" s="59">
        <f t="shared" si="2"/>
        <v>0</v>
      </c>
      <c r="BH48" s="59">
        <f t="shared" si="2"/>
        <v>0</v>
      </c>
      <c r="BI48" s="59">
        <f t="shared" si="2"/>
        <v>0</v>
      </c>
      <c r="BJ48" s="59">
        <f t="shared" si="2"/>
        <v>0</v>
      </c>
      <c r="BK48" s="59">
        <f t="shared" si="2"/>
        <v>0</v>
      </c>
      <c r="BL48" s="59">
        <f t="shared" si="2"/>
        <v>0</v>
      </c>
      <c r="BM48" s="59">
        <f t="shared" si="2"/>
        <v>0</v>
      </c>
      <c r="BN48" s="59">
        <f t="shared" si="2"/>
        <v>0</v>
      </c>
      <c r="BO48" s="59">
        <f t="shared" si="2"/>
        <v>0</v>
      </c>
      <c r="BP48" s="59">
        <f t="shared" si="2"/>
        <v>0</v>
      </c>
      <c r="BQ48" s="59">
        <f t="shared" si="2"/>
        <v>0</v>
      </c>
      <c r="BR48" s="59">
        <f t="shared" ref="BR48:CW48" si="3">SUM(BR49:BR79)</f>
        <v>0</v>
      </c>
      <c r="BS48" s="59">
        <f t="shared" si="3"/>
        <v>0</v>
      </c>
    </row>
    <row r="49" spans="1:71" x14ac:dyDescent="0.2">
      <c r="A49" s="60">
        <v>42583</v>
      </c>
      <c r="B49" s="6">
        <f>SUMPRODUCT((Ventas!$D$2:$D$10000=0)*(YEAR(Ventas!$A$2:$A$10000)=YEAR($A49))*(MONTH(Ventas!$A$2:$A$10000)=MONTH($A49))*(DAY(Ventas!$A$2:$A$10000)=DAY($A49)), Ventas!$F$2:$F$10000)</f>
        <v>0</v>
      </c>
      <c r="C49" s="6">
        <f>SUMPRODUCT((Ventas!$D$2:$D$10000=1)*(YEAR(Ventas!$A$2:$A$10000)=YEAR($A49))*(MONTH(Ventas!$A$2:$A$10000)=MONTH($A49))*(DAY(Ventas!$A$2:$A$10000)=DAY($A49)), Ventas!$F$2:$F$10000)</f>
        <v>0</v>
      </c>
      <c r="D49" s="6">
        <f t="shared" si="0"/>
        <v>0</v>
      </c>
      <c r="F49" s="5">
        <f>SUMPRODUCT((Ventas!$D$2:$D$10000=0)*(YEAR(Ventas!$A$2:$A$10000)=YEAR($A49))*(MONTH(Ventas!$A$2:$A$10000)=MONTH($A49))*(DAY(Ventas!$A$2:$A$10000)=DAY($A49)), Ventas!H$2:H$10000)</f>
        <v>0</v>
      </c>
      <c r="G49" s="5">
        <f>SUMPRODUCT((Ventas!$D$2:$D$10000=0)*(YEAR(Ventas!$A$2:$A$10000)=YEAR($A49))*(MONTH(Ventas!$A$2:$A$10000)=MONTH($A49))*(DAY(Ventas!$A$2:$A$10000)=DAY($A49)), Ventas!I$2:I$10000)</f>
        <v>0</v>
      </c>
      <c r="H49" s="5">
        <f>SUMPRODUCT((Ventas!$D$2:$D$10000=0)*(YEAR(Ventas!$A$2:$A$10000)=YEAR($A49))*(MONTH(Ventas!$A$2:$A$10000)=MONTH($A49))*(DAY(Ventas!$A$2:$A$10000)=DAY($A49)), Ventas!J$2:J$10000)</f>
        <v>0</v>
      </c>
      <c r="I49" s="9">
        <f>SUMPRODUCT((Ventas!$D$2:$D$10000=0)*(YEAR(Ventas!$A$2:$A$10000)=YEAR($A49))*(MONTH(Ventas!$A$2:$A$10000)=MONTH($A49))*(DAY(Ventas!$A$2:$A$10000)=DAY($A49)), Ventas!K$2:K$10000)</f>
        <v>0</v>
      </c>
      <c r="J49" s="5">
        <f>SUMPRODUCT((Ventas!$D$2:$D$10000=0)*(YEAR(Ventas!$A$2:$A$10000)=YEAR($A49))*(MONTH(Ventas!$A$2:$A$10000)=MONTH($A49))*(DAY(Ventas!$A$2:$A$10000)=DAY($A49)), Ventas!L$2:L$10000)</f>
        <v>0</v>
      </c>
      <c r="K49" s="5">
        <f>SUMPRODUCT((Ventas!$D$2:$D$10000=0)*(YEAR(Ventas!$A$2:$A$10000)=YEAR($A49))*(MONTH(Ventas!$A$2:$A$10000)=MONTH($A49))*(DAY(Ventas!$A$2:$A$10000)=DAY($A49)), Ventas!M$2:M$10000)</f>
        <v>0</v>
      </c>
      <c r="L49" s="5">
        <f>SUMPRODUCT((Ventas!$D$2:$D$10000=0)*(YEAR(Ventas!$A$2:$A$10000)=YEAR($A49))*(MONTH(Ventas!$A$2:$A$10000)=MONTH($A49))*(DAY(Ventas!$A$2:$A$10000)=DAY($A49)), Ventas!N$2:N$10000)</f>
        <v>0</v>
      </c>
      <c r="M49" s="5">
        <f>SUMPRODUCT((Ventas!$D$2:$D$10000=0)*(YEAR(Ventas!$A$2:$A$10000)=YEAR($A49))*(MONTH(Ventas!$A$2:$A$10000)=MONTH($A49))*(DAY(Ventas!$A$2:$A$10000)=DAY($A49)), Ventas!O$2:O$10000)</f>
        <v>0</v>
      </c>
      <c r="N49" s="9">
        <f>SUMPRODUCT((Ventas!$D$2:$D$10000=0)*(YEAR(Ventas!$A$2:$A$10000)=YEAR($A49))*(MONTH(Ventas!$A$2:$A$10000)=MONTH($A49))*(DAY(Ventas!$A$2:$A$10000)=DAY($A49)), Ventas!P$2:P$10000)</f>
        <v>0</v>
      </c>
      <c r="O49" s="5">
        <f>SUMPRODUCT((Ventas!$D$2:$D$10000=0)*(YEAR(Ventas!$A$2:$A$10000)=YEAR($A49))*(MONTH(Ventas!$A$2:$A$10000)=MONTH($A49))*(DAY(Ventas!$A$2:$A$10000)=DAY($A49)), Ventas!Q$2:Q$10000)</f>
        <v>0</v>
      </c>
      <c r="P49" s="5">
        <f>SUMPRODUCT((Ventas!$D$2:$D$10000=0)*(YEAR(Ventas!$A$2:$A$10000)=YEAR($A49))*(MONTH(Ventas!$A$2:$A$10000)=MONTH($A49))*(DAY(Ventas!$A$2:$A$10000)=DAY($A49)), Ventas!R$2:R$10000)</f>
        <v>0</v>
      </c>
      <c r="Q49" s="5">
        <f>SUMPRODUCT((Ventas!$D$2:$D$10000=0)*(YEAR(Ventas!$A$2:$A$10000)=YEAR($A49))*(MONTH(Ventas!$A$2:$A$10000)=MONTH($A49))*(DAY(Ventas!$A$2:$A$10000)=DAY($A49)), Ventas!S$2:S$10000)</f>
        <v>0</v>
      </c>
      <c r="R49" s="5">
        <f>SUMPRODUCT((Ventas!$D$2:$D$10000=0)*(YEAR(Ventas!$A$2:$A$10000)=YEAR($A49))*(MONTH(Ventas!$A$2:$A$10000)=MONTH($A49))*(DAY(Ventas!$A$2:$A$10000)=DAY($A49)), Ventas!T$2:T$10000)</f>
        <v>0</v>
      </c>
      <c r="S49" s="9">
        <f>SUMPRODUCT((Ventas!$D$2:$D$10000=0)*(YEAR(Ventas!$A$2:$A$10000)=YEAR($A49))*(MONTH(Ventas!$A$2:$A$10000)=MONTH($A49))*(DAY(Ventas!$A$2:$A$10000)=DAY($A49)), Ventas!U$2:U$10000)</f>
        <v>0</v>
      </c>
      <c r="T49" s="5">
        <f>SUMPRODUCT((Ventas!$D$2:$D$10000=0)*(YEAR(Ventas!$A$2:$A$10000)=YEAR($A49))*(MONTH(Ventas!$A$2:$A$10000)=MONTH($A49))*(DAY(Ventas!$A$2:$A$10000)=DAY($A49)), Ventas!V$2:V$10000)</f>
        <v>0</v>
      </c>
      <c r="U49" s="5">
        <f>SUMPRODUCT((Ventas!$D$2:$D$10000=0)*(YEAR(Ventas!$A$2:$A$10000)=YEAR($A49))*(MONTH(Ventas!$A$2:$A$10000)=MONTH($A49))*(DAY(Ventas!$A$2:$A$10000)=DAY($A49)), Ventas!W$2:W$10000)</f>
        <v>0</v>
      </c>
      <c r="V49" s="5">
        <f>SUMPRODUCT((Ventas!$D$2:$D$10000=0)*(YEAR(Ventas!$A$2:$A$10000)=YEAR($A49))*(MONTH(Ventas!$A$2:$A$10000)=MONTH($A49))*(DAY(Ventas!$A$2:$A$10000)=DAY($A49)), Ventas!X$2:X$10000)</f>
        <v>0</v>
      </c>
      <c r="W49" s="5">
        <f>SUMPRODUCT((Ventas!$D$2:$D$10000=0)*(YEAR(Ventas!$A$2:$A$10000)=YEAR($A49))*(MONTH(Ventas!$A$2:$A$10000)=MONTH($A49))*(DAY(Ventas!$A$2:$A$10000)=DAY($A49)), Ventas!Y$2:Y$10000)</f>
        <v>0</v>
      </c>
      <c r="X49" s="9">
        <f>SUMPRODUCT((Ventas!$D$2:$D$10000=0)*(YEAR(Ventas!$A$2:$A$10000)=YEAR($A49))*(MONTH(Ventas!$A$2:$A$10000)=MONTH($A49))*(DAY(Ventas!$A$2:$A$10000)=DAY($A49)), Ventas!Z$2:Z$10000)</f>
        <v>0</v>
      </c>
      <c r="Y49" s="5">
        <f>SUMPRODUCT((Ventas!$D$2:$D$10000=0)*(YEAR(Ventas!$A$2:$A$10000)=YEAR($A49))*(MONTH(Ventas!$A$2:$A$10000)=MONTH($A49))*(DAY(Ventas!$A$2:$A$10000)=DAY($A49)), Ventas!AA$2:AA$10000)</f>
        <v>0</v>
      </c>
      <c r="Z49" s="5">
        <f>SUMPRODUCT((Ventas!$D$2:$D$10000=0)*(YEAR(Ventas!$A$2:$A$10000)=YEAR($A49))*(MONTH(Ventas!$A$2:$A$10000)=MONTH($A49))*(DAY(Ventas!$A$2:$A$10000)=DAY($A49)), Ventas!AB$2:AB$10000)</f>
        <v>0</v>
      </c>
      <c r="AA49" s="5">
        <f>SUMPRODUCT((Ventas!$D$2:$D$10000=0)*(YEAR(Ventas!$A$2:$A$10000)=YEAR($A49))*(MONTH(Ventas!$A$2:$A$10000)=MONTH($A49))*(DAY(Ventas!$A$2:$A$10000)=DAY($A49)), Ventas!AC$2:AC$10000)</f>
        <v>0</v>
      </c>
      <c r="AB49" s="5">
        <f>SUMPRODUCT((Ventas!$D$2:$D$10000=0)*(YEAR(Ventas!$A$2:$A$10000)=YEAR($A49))*(MONTH(Ventas!$A$2:$A$10000)=MONTH($A49))*(DAY(Ventas!$A$2:$A$10000)=DAY($A49)), Ventas!AD$2:AD$10000)</f>
        <v>0</v>
      </c>
      <c r="AC49" s="9">
        <f>SUMPRODUCT((Ventas!$D$2:$D$10000=0)*(YEAR(Ventas!$A$2:$A$10000)=YEAR($A49))*(MONTH(Ventas!$A$2:$A$10000)=MONTH($A49))*(DAY(Ventas!$A$2:$A$10000)=DAY($A49)), Ventas!AE$2:AE$10000)</f>
        <v>0</v>
      </c>
      <c r="AD49" s="5">
        <f>SUMPRODUCT((Ventas!$D$2:$D$10000=0)*(YEAR(Ventas!$A$2:$A$10000)=YEAR($A49))*(MONTH(Ventas!$A$2:$A$10000)=MONTH($A49))*(DAY(Ventas!$A$2:$A$10000)=DAY($A49)), Ventas!AF$2:AF$10000)</f>
        <v>0</v>
      </c>
      <c r="AE49" s="5">
        <f>SUMPRODUCT((Ventas!$D$2:$D$10000=0)*(YEAR(Ventas!$A$2:$A$10000)=YEAR($A49))*(MONTH(Ventas!$A$2:$A$10000)=MONTH($A49))*(DAY(Ventas!$A$2:$A$10000)=DAY($A49)), Ventas!AG$2:AG$10000)</f>
        <v>0</v>
      </c>
      <c r="AF49" s="5">
        <f>SUMPRODUCT((Ventas!$D$2:$D$10000=0)*(YEAR(Ventas!$A$2:$A$10000)=YEAR($A49))*(MONTH(Ventas!$A$2:$A$10000)=MONTH($A49))*(DAY(Ventas!$A$2:$A$10000)=DAY($A49)), Ventas!AH$2:AH$10000)</f>
        <v>0</v>
      </c>
      <c r="AG49" s="5">
        <f>SUMPRODUCT((Ventas!$D$2:$D$10000=0)*(YEAR(Ventas!$A$2:$A$10000)=YEAR($A49))*(MONTH(Ventas!$A$2:$A$10000)=MONTH($A49))*(DAY(Ventas!$A$2:$A$10000)=DAY($A49)), Ventas!AI$2:AI$10000)</f>
        <v>0</v>
      </c>
      <c r="AH49" s="9">
        <f>SUMPRODUCT((Ventas!$D$2:$D$10000=0)*(YEAR(Ventas!$A$2:$A$10000)=YEAR($A49))*(MONTH(Ventas!$A$2:$A$10000)=MONTH($A49))*(DAY(Ventas!$A$2:$A$10000)=DAY($A49)), Ventas!AJ$2:AJ$10000)</f>
        <v>0</v>
      </c>
      <c r="AI49" s="5">
        <f>SUMPRODUCT((Ventas!$D$2:$D$10000=0)*(YEAR(Ventas!$A$2:$A$10000)=YEAR($A49))*(MONTH(Ventas!$A$2:$A$10000)=MONTH($A49))*(DAY(Ventas!$A$2:$A$10000)=DAY($A49)), Ventas!AK$2:AK$10000)</f>
        <v>0</v>
      </c>
      <c r="AJ49" s="5">
        <f>SUMPRODUCT((Ventas!$D$2:$D$10000=0)*(YEAR(Ventas!$A$2:$A$10000)=YEAR($A49))*(MONTH(Ventas!$A$2:$A$10000)=MONTH($A49))*(DAY(Ventas!$A$2:$A$10000)=DAY($A49)), Ventas!AL$2:AL$10000)</f>
        <v>0</v>
      </c>
      <c r="AK49" s="9">
        <f>SUMPRODUCT((Ventas!$D$2:$D$10000=0)*(YEAR(Ventas!$A$2:$A$10000)=YEAR($A49))*(MONTH(Ventas!$A$2:$A$10000)=MONTH($A49))*(DAY(Ventas!$A$2:$A$10000)=DAY($A49)), Ventas!AM$2:AM$10000)</f>
        <v>0</v>
      </c>
      <c r="AL49" s="5">
        <f>SUMPRODUCT((Ventas!$D$2:$D$10000=0)*(YEAR(Ventas!$A$2:$A$10000)=YEAR($A49))*(MONTH(Ventas!$A$2:$A$10000)=MONTH($A49))*(DAY(Ventas!$A$2:$A$10000)=DAY($A49)), Ventas!AN$2:AN$10000)</f>
        <v>0</v>
      </c>
      <c r="AM49" s="5">
        <f>SUMPRODUCT((Ventas!$D$2:$D$10000=0)*(YEAR(Ventas!$A$2:$A$10000)=YEAR($A49))*(MONTH(Ventas!$A$2:$A$10000)=MONTH($A49))*(DAY(Ventas!$A$2:$A$10000)=DAY($A49)), Ventas!AO$2:AO$10000)</f>
        <v>0</v>
      </c>
      <c r="AN49" s="9">
        <f>SUMPRODUCT((Ventas!$D$2:$D$10000=0)*(YEAR(Ventas!$A$2:$A$10000)=YEAR($A49))*(MONTH(Ventas!$A$2:$A$10000)=MONTH($A49))*(DAY(Ventas!$A$2:$A$10000)=DAY($A49)), Ventas!AP$2:AP$10000)</f>
        <v>0</v>
      </c>
      <c r="AO49" s="5">
        <f>SUMPRODUCT((Ventas!$D$2:$D$10000=0)*(YEAR(Ventas!$A$2:$A$10000)=YEAR($A49))*(MONTH(Ventas!$A$2:$A$10000)=MONTH($A49))*(DAY(Ventas!$A$2:$A$10000)=DAY($A49)), Ventas!AQ$2:AQ$10000)</f>
        <v>0</v>
      </c>
      <c r="AP49" s="5">
        <f>SUMPRODUCT((Ventas!$D$2:$D$10000=0)*(YEAR(Ventas!$A$2:$A$10000)=YEAR($A49))*(MONTH(Ventas!$A$2:$A$10000)=MONTH($A49))*(DAY(Ventas!$A$2:$A$10000)=DAY($A49)), Ventas!AR$2:AR$10000)</f>
        <v>0</v>
      </c>
      <c r="AQ49" s="5">
        <f>SUMPRODUCT((Ventas!$D$2:$D$10000=0)*(YEAR(Ventas!$A$2:$A$10000)=YEAR($A49))*(MONTH(Ventas!$A$2:$A$10000)=MONTH($A49))*(DAY(Ventas!$A$2:$A$10000)=DAY($A49)), Ventas!AS$2:AS$10000)</f>
        <v>0</v>
      </c>
      <c r="AR49" s="9">
        <f>SUMPRODUCT((Ventas!$D$2:$D$10000=0)*(YEAR(Ventas!$A$2:$A$10000)=YEAR($A49))*(MONTH(Ventas!$A$2:$A$10000)=MONTH($A49))*(DAY(Ventas!$A$2:$A$10000)=DAY($A49)), Ventas!AT$2:AT$10000)</f>
        <v>0</v>
      </c>
      <c r="AS49" s="5">
        <f>SUMPRODUCT((Ventas!$D$2:$D$10000=0)*(YEAR(Ventas!$A$2:$A$10000)=YEAR($A49))*(MONTH(Ventas!$A$2:$A$10000)=MONTH($A49))*(DAY(Ventas!$A$2:$A$10000)=DAY($A49)), Ventas!AU$2:AU$10000)</f>
        <v>0</v>
      </c>
      <c r="AT49" s="5">
        <f>SUMPRODUCT((Ventas!$D$2:$D$10000=0)*(YEAR(Ventas!$A$2:$A$10000)=YEAR($A49))*(MONTH(Ventas!$A$2:$A$10000)=MONTH($A49))*(DAY(Ventas!$A$2:$A$10000)=DAY($A49)), Ventas!AV$2:AV$10000)</f>
        <v>0</v>
      </c>
      <c r="AU49" s="5">
        <f>SUMPRODUCT((Ventas!$D$2:$D$10000=0)*(YEAR(Ventas!$A$2:$A$10000)=YEAR($A49))*(MONTH(Ventas!$A$2:$A$10000)=MONTH($A49))*(DAY(Ventas!$A$2:$A$10000)=DAY($A49)), Ventas!AW$2:AW$10000)</f>
        <v>0</v>
      </c>
      <c r="AV49" s="9">
        <f>SUMPRODUCT((Ventas!$D$2:$D$10000=0)*(YEAR(Ventas!$A$2:$A$10000)=YEAR($A49))*(MONTH(Ventas!$A$2:$A$10000)=MONTH($A49))*(DAY(Ventas!$A$2:$A$10000)=DAY($A49)), Ventas!AX$2:AX$10000)</f>
        <v>0</v>
      </c>
      <c r="AW49" s="5">
        <f>SUMPRODUCT((Ventas!$D$2:$D$10000=0)*(YEAR(Ventas!$A$2:$A$10000)=YEAR($A49))*(MONTH(Ventas!$A$2:$A$10000)=MONTH($A49))*(DAY(Ventas!$A$2:$A$10000)=DAY($A49)), Ventas!AY$2:AY$10000)</f>
        <v>0</v>
      </c>
      <c r="AX49" s="5">
        <f>SUMPRODUCT((Ventas!$D$2:$D$10000=0)*(YEAR(Ventas!$A$2:$A$10000)=YEAR($A49))*(MONTH(Ventas!$A$2:$A$10000)=MONTH($A49))*(DAY(Ventas!$A$2:$A$10000)=DAY($A49)), Ventas!AZ$2:AZ$10000)</f>
        <v>0</v>
      </c>
      <c r="AY49" s="5">
        <f>SUMPRODUCT((Ventas!$D$2:$D$10000=0)*(YEAR(Ventas!$A$2:$A$10000)=YEAR($A49))*(MONTH(Ventas!$A$2:$A$10000)=MONTH($A49))*(DAY(Ventas!$A$2:$A$10000)=DAY($A49)), Ventas!BA$2:BA$10000)</f>
        <v>0</v>
      </c>
      <c r="AZ49" s="9">
        <f>SUMPRODUCT((Ventas!$D$2:$D$10000=0)*(YEAR(Ventas!$A$2:$A$10000)=YEAR($A49))*(MONTH(Ventas!$A$2:$A$10000)=MONTH($A49))*(DAY(Ventas!$A$2:$A$10000)=DAY($A49)), Ventas!BB$2:BB$10000)</f>
        <v>0</v>
      </c>
      <c r="BA49" s="5">
        <f>SUMPRODUCT((Ventas!$D$2:$D$10000=0)*(YEAR(Ventas!$A$2:$A$10000)=YEAR($A49))*(MONTH(Ventas!$A$2:$A$10000)=MONTH($A49))*(DAY(Ventas!$A$2:$A$10000)=DAY($A49)), Ventas!BC$2:BC$10000)</f>
        <v>0</v>
      </c>
      <c r="BB49" s="5">
        <f>SUMPRODUCT((Ventas!$D$2:$D$10000=0)*(YEAR(Ventas!$A$2:$A$10000)=YEAR($A49))*(MONTH(Ventas!$A$2:$A$10000)=MONTH($A49))*(DAY(Ventas!$A$2:$A$10000)=DAY($A49)), Ventas!BD$2:BD$10000)</f>
        <v>0</v>
      </c>
      <c r="BC49" s="5">
        <f>SUMPRODUCT((Ventas!$D$2:$D$10000=0)*(YEAR(Ventas!$A$2:$A$10000)=YEAR($A49))*(MONTH(Ventas!$A$2:$A$10000)=MONTH($A49))*(DAY(Ventas!$A$2:$A$10000)=DAY($A49)), Ventas!BE$2:BE$10000)</f>
        <v>0</v>
      </c>
      <c r="BD49" s="9">
        <f>SUMPRODUCT((Ventas!$D$2:$D$10000=0)*(YEAR(Ventas!$A$2:$A$10000)=YEAR($A49))*(MONTH(Ventas!$A$2:$A$10000)=MONTH($A49))*(DAY(Ventas!$A$2:$A$10000)=DAY($A49)), Ventas!BF$2:BF$10000)</f>
        <v>0</v>
      </c>
      <c r="BE49" s="5">
        <f>SUMPRODUCT((Ventas!$D$2:$D$10000=0)*(YEAR(Ventas!$A$2:$A$10000)=YEAR($A49))*(MONTH(Ventas!$A$2:$A$10000)=MONTH($A49))*(DAY(Ventas!$A$2:$A$10000)=DAY($A49)), Ventas!BG$2:BG$10000)</f>
        <v>0</v>
      </c>
      <c r="BF49" s="9">
        <f>SUMPRODUCT((Ventas!$D$2:$D$10000=0)*(YEAR(Ventas!$A$2:$A$10000)=YEAR($A49))*(MONTH(Ventas!$A$2:$A$10000)=MONTH($A49))*(DAY(Ventas!$A$2:$A$10000)=DAY($A49)), Ventas!BH$2:BH$10000)</f>
        <v>0</v>
      </c>
      <c r="BG49" s="5">
        <f>SUMPRODUCT((Ventas!$D$2:$D$10000=0)*(YEAR(Ventas!$A$2:$A$10000)=YEAR($A49))*(MONTH(Ventas!$A$2:$A$10000)=MONTH($A49))*(DAY(Ventas!$A$2:$A$10000)=DAY($A49)), Ventas!BI$2:BI$10000)</f>
        <v>0</v>
      </c>
      <c r="BH49" s="5">
        <f>SUMPRODUCT((Ventas!$D$2:$D$10000=0)*(YEAR(Ventas!$A$2:$A$10000)=YEAR($A49))*(MONTH(Ventas!$A$2:$A$10000)=MONTH($A49))*(DAY(Ventas!$A$2:$A$10000)=DAY($A49)), Ventas!BJ$2:BJ$10000)</f>
        <v>0</v>
      </c>
      <c r="BI49" s="5">
        <f>SUMPRODUCT((Ventas!$D$2:$D$10000=0)*(YEAR(Ventas!$A$2:$A$10000)=YEAR($A49))*(MONTH(Ventas!$A$2:$A$10000)=MONTH($A49))*(DAY(Ventas!$A$2:$A$10000)=DAY($A49)), Ventas!BK$2:BK$10000)</f>
        <v>0</v>
      </c>
      <c r="BJ49" s="5">
        <f>SUMPRODUCT((Ventas!$D$2:$D$10000=0)*(YEAR(Ventas!$A$2:$A$10000)=YEAR($A49))*(MONTH(Ventas!$A$2:$A$10000)=MONTH($A49))*(DAY(Ventas!$A$2:$A$10000)=DAY($A49)), Ventas!BL$2:BL$10000)</f>
        <v>0</v>
      </c>
      <c r="BK49" s="5">
        <f>SUMPRODUCT((Ventas!$D$2:$D$10000=0)*(YEAR(Ventas!$A$2:$A$10000)=YEAR($A49))*(MONTH(Ventas!$A$2:$A$10000)=MONTH($A49))*(DAY(Ventas!$A$2:$A$10000)=DAY($A49)), Ventas!BM$2:BM$10000)</f>
        <v>0</v>
      </c>
      <c r="BL49" s="5">
        <f>SUMPRODUCT((Ventas!$D$2:$D$10000=0)*(YEAR(Ventas!$A$2:$A$10000)=YEAR($A49))*(MONTH(Ventas!$A$2:$A$10000)=MONTH($A49))*(DAY(Ventas!$A$2:$A$10000)=DAY($A49)), Ventas!BN$2:BN$10000)</f>
        <v>0</v>
      </c>
      <c r="BM49" s="5">
        <f>SUMPRODUCT((Ventas!$D$2:$D$10000=0)*(YEAR(Ventas!$A$2:$A$10000)=YEAR($A49))*(MONTH(Ventas!$A$2:$A$10000)=MONTH($A49))*(DAY(Ventas!$A$2:$A$10000)=DAY($A49)), Ventas!BO$2:BO$10000)</f>
        <v>0</v>
      </c>
      <c r="BN49" s="5">
        <f>SUMPRODUCT((Ventas!$D$2:$D$10000=0)*(YEAR(Ventas!$A$2:$A$10000)=YEAR($A49))*(MONTH(Ventas!$A$2:$A$10000)=MONTH($A49))*(DAY(Ventas!$A$2:$A$10000)=DAY($A49)), Ventas!BP$2:BP$10000)</f>
        <v>0</v>
      </c>
      <c r="BO49" s="5">
        <f>SUMPRODUCT((Ventas!$D$2:$D$10000=0)*(YEAR(Ventas!$A$2:$A$10000)=YEAR($A49))*(MONTH(Ventas!$A$2:$A$10000)=MONTH($A49))*(DAY(Ventas!$A$2:$A$10000)=DAY($A49)), Ventas!BQ$2:BQ$10000)</f>
        <v>0</v>
      </c>
      <c r="BP49" s="5">
        <f>SUMPRODUCT((Ventas!$D$2:$D$10000=0)*(YEAR(Ventas!$A$2:$A$10000)=YEAR($A49))*(MONTH(Ventas!$A$2:$A$10000)=MONTH($A49))*(DAY(Ventas!$A$2:$A$10000)=DAY($A49)), Ventas!BR$2:BR$10000)</f>
        <v>0</v>
      </c>
      <c r="BQ49" s="5">
        <f>SUMPRODUCT((Ventas!$D$2:$D$10000=0)*(YEAR(Ventas!$A$2:$A$10000)=YEAR($A49))*(MONTH(Ventas!$A$2:$A$10000)=MONTH($A49))*(DAY(Ventas!$A$2:$A$10000)=DAY($A49)), Ventas!BS$2:BS$10000)</f>
        <v>0</v>
      </c>
      <c r="BR49" s="5">
        <f>SUMPRODUCT((Ventas!$D$2:$D$10000=0)*(YEAR(Ventas!$A$2:$A$10000)=YEAR($A49))*(MONTH(Ventas!$A$2:$A$10000)=MONTH($A49))*(DAY(Ventas!$A$2:$A$10000)=DAY($A49)), Ventas!BT$2:BT$10000)</f>
        <v>0</v>
      </c>
      <c r="BS49" s="5">
        <f>SUMPRODUCT((Ventas!$D$2:$D$10000=0)*(YEAR(Ventas!$A$2:$A$10000)=YEAR($A49))*(MONTH(Ventas!$A$2:$A$10000)=MONTH($A49))*(DAY(Ventas!$A$2:$A$10000)=DAY($A49)), Ventas!BU$2:BU$10000)</f>
        <v>0</v>
      </c>
    </row>
    <row r="50" spans="1:71" x14ac:dyDescent="0.2">
      <c r="A50" s="60">
        <v>42584</v>
      </c>
      <c r="B50" s="6">
        <f>SUMPRODUCT((Ventas!$D$2:$D$10000=0)*(YEAR(Ventas!$A$2:$A$10000)=YEAR($A50))*(MONTH(Ventas!$A$2:$A$10000)=MONTH($A50))*(DAY(Ventas!$A$2:$A$10000)=DAY($A50)), Ventas!$F$2:$F$10000)</f>
        <v>0</v>
      </c>
      <c r="C50" s="6">
        <f>SUMPRODUCT((Ventas!$D$2:$D$10000=1)*(YEAR(Ventas!$A$2:$A$10000)=YEAR($A50))*(MONTH(Ventas!$A$2:$A$10000)=MONTH($A50))*(DAY(Ventas!$A$2:$A$10000)=DAY($A50)), Ventas!$F$2:$F$10000)</f>
        <v>0</v>
      </c>
      <c r="D50" s="6">
        <f t="shared" si="0"/>
        <v>0</v>
      </c>
      <c r="F50" s="5">
        <f>SUMPRODUCT((Ventas!$D$2:$D$10000=0)*(YEAR(Ventas!$A$2:$A$10000)=YEAR($A50))*(MONTH(Ventas!$A$2:$A$10000)=MONTH($A50))*(DAY(Ventas!$A$2:$A$10000)=DAY($A50)), Ventas!H$2:H$10000)</f>
        <v>0</v>
      </c>
      <c r="G50" s="5">
        <f>SUMPRODUCT((Ventas!$D$2:$D$10000=0)*(YEAR(Ventas!$A$2:$A$10000)=YEAR($A50))*(MONTH(Ventas!$A$2:$A$10000)=MONTH($A50))*(DAY(Ventas!$A$2:$A$10000)=DAY($A50)), Ventas!I$2:I$10000)</f>
        <v>0</v>
      </c>
      <c r="H50" s="5">
        <f>SUMPRODUCT((Ventas!$D$2:$D$10000=0)*(YEAR(Ventas!$A$2:$A$10000)=YEAR($A50))*(MONTH(Ventas!$A$2:$A$10000)=MONTH($A50))*(DAY(Ventas!$A$2:$A$10000)=DAY($A50)), Ventas!J$2:J$10000)</f>
        <v>0</v>
      </c>
      <c r="I50" s="9">
        <f>SUMPRODUCT((Ventas!$D$2:$D$10000=0)*(YEAR(Ventas!$A$2:$A$10000)=YEAR($A50))*(MONTH(Ventas!$A$2:$A$10000)=MONTH($A50))*(DAY(Ventas!$A$2:$A$10000)=DAY($A50)), Ventas!K$2:K$10000)</f>
        <v>0</v>
      </c>
      <c r="J50" s="5">
        <f>SUMPRODUCT((Ventas!$D$2:$D$10000=0)*(YEAR(Ventas!$A$2:$A$10000)=YEAR($A50))*(MONTH(Ventas!$A$2:$A$10000)=MONTH($A50))*(DAY(Ventas!$A$2:$A$10000)=DAY($A50)), Ventas!L$2:L$10000)</f>
        <v>0</v>
      </c>
      <c r="K50" s="5">
        <f>SUMPRODUCT((Ventas!$D$2:$D$10000=0)*(YEAR(Ventas!$A$2:$A$10000)=YEAR($A50))*(MONTH(Ventas!$A$2:$A$10000)=MONTH($A50))*(DAY(Ventas!$A$2:$A$10000)=DAY($A50)), Ventas!M$2:M$10000)</f>
        <v>0</v>
      </c>
      <c r="L50" s="5">
        <f>SUMPRODUCT((Ventas!$D$2:$D$10000=0)*(YEAR(Ventas!$A$2:$A$10000)=YEAR($A50))*(MONTH(Ventas!$A$2:$A$10000)=MONTH($A50))*(DAY(Ventas!$A$2:$A$10000)=DAY($A50)), Ventas!N$2:N$10000)</f>
        <v>0</v>
      </c>
      <c r="M50" s="5">
        <f>SUMPRODUCT((Ventas!$D$2:$D$10000=0)*(YEAR(Ventas!$A$2:$A$10000)=YEAR($A50))*(MONTH(Ventas!$A$2:$A$10000)=MONTH($A50))*(DAY(Ventas!$A$2:$A$10000)=DAY($A50)), Ventas!O$2:O$10000)</f>
        <v>0</v>
      </c>
      <c r="N50" s="9">
        <f>SUMPRODUCT((Ventas!$D$2:$D$10000=0)*(YEAR(Ventas!$A$2:$A$10000)=YEAR($A50))*(MONTH(Ventas!$A$2:$A$10000)=MONTH($A50))*(DAY(Ventas!$A$2:$A$10000)=DAY($A50)), Ventas!P$2:P$10000)</f>
        <v>0</v>
      </c>
      <c r="O50" s="5">
        <f>SUMPRODUCT((Ventas!$D$2:$D$10000=0)*(YEAR(Ventas!$A$2:$A$10000)=YEAR($A50))*(MONTH(Ventas!$A$2:$A$10000)=MONTH($A50))*(DAY(Ventas!$A$2:$A$10000)=DAY($A50)), Ventas!Q$2:Q$10000)</f>
        <v>0</v>
      </c>
      <c r="P50" s="5">
        <f>SUMPRODUCT((Ventas!$D$2:$D$10000=0)*(YEAR(Ventas!$A$2:$A$10000)=YEAR($A50))*(MONTH(Ventas!$A$2:$A$10000)=MONTH($A50))*(DAY(Ventas!$A$2:$A$10000)=DAY($A50)), Ventas!R$2:R$10000)</f>
        <v>0</v>
      </c>
      <c r="Q50" s="5">
        <f>SUMPRODUCT((Ventas!$D$2:$D$10000=0)*(YEAR(Ventas!$A$2:$A$10000)=YEAR($A50))*(MONTH(Ventas!$A$2:$A$10000)=MONTH($A50))*(DAY(Ventas!$A$2:$A$10000)=DAY($A50)), Ventas!S$2:S$10000)</f>
        <v>0</v>
      </c>
      <c r="R50" s="5">
        <f>SUMPRODUCT((Ventas!$D$2:$D$10000=0)*(YEAR(Ventas!$A$2:$A$10000)=YEAR($A50))*(MONTH(Ventas!$A$2:$A$10000)=MONTH($A50))*(DAY(Ventas!$A$2:$A$10000)=DAY($A50)), Ventas!T$2:T$10000)</f>
        <v>0</v>
      </c>
      <c r="S50" s="9">
        <f>SUMPRODUCT((Ventas!$D$2:$D$10000=0)*(YEAR(Ventas!$A$2:$A$10000)=YEAR($A50))*(MONTH(Ventas!$A$2:$A$10000)=MONTH($A50))*(DAY(Ventas!$A$2:$A$10000)=DAY($A50)), Ventas!U$2:U$10000)</f>
        <v>0</v>
      </c>
      <c r="T50" s="5">
        <f>SUMPRODUCT((Ventas!$D$2:$D$10000=0)*(YEAR(Ventas!$A$2:$A$10000)=YEAR($A50))*(MONTH(Ventas!$A$2:$A$10000)=MONTH($A50))*(DAY(Ventas!$A$2:$A$10000)=DAY($A50)), Ventas!V$2:V$10000)</f>
        <v>0</v>
      </c>
      <c r="U50" s="5">
        <f>SUMPRODUCT((Ventas!$D$2:$D$10000=0)*(YEAR(Ventas!$A$2:$A$10000)=YEAR($A50))*(MONTH(Ventas!$A$2:$A$10000)=MONTH($A50))*(DAY(Ventas!$A$2:$A$10000)=DAY($A50)), Ventas!W$2:W$10000)</f>
        <v>0</v>
      </c>
      <c r="V50" s="5">
        <f>SUMPRODUCT((Ventas!$D$2:$D$10000=0)*(YEAR(Ventas!$A$2:$A$10000)=YEAR($A50))*(MONTH(Ventas!$A$2:$A$10000)=MONTH($A50))*(DAY(Ventas!$A$2:$A$10000)=DAY($A50)), Ventas!X$2:X$10000)</f>
        <v>0</v>
      </c>
      <c r="W50" s="5">
        <f>SUMPRODUCT((Ventas!$D$2:$D$10000=0)*(YEAR(Ventas!$A$2:$A$10000)=YEAR($A50))*(MONTH(Ventas!$A$2:$A$10000)=MONTH($A50))*(DAY(Ventas!$A$2:$A$10000)=DAY($A50)), Ventas!Y$2:Y$10000)</f>
        <v>0</v>
      </c>
      <c r="X50" s="9">
        <f>SUMPRODUCT((Ventas!$D$2:$D$10000=0)*(YEAR(Ventas!$A$2:$A$10000)=YEAR($A50))*(MONTH(Ventas!$A$2:$A$10000)=MONTH($A50))*(DAY(Ventas!$A$2:$A$10000)=DAY($A50)), Ventas!Z$2:Z$10000)</f>
        <v>0</v>
      </c>
      <c r="Y50" s="5">
        <f>SUMPRODUCT((Ventas!$D$2:$D$10000=0)*(YEAR(Ventas!$A$2:$A$10000)=YEAR($A50))*(MONTH(Ventas!$A$2:$A$10000)=MONTH($A50))*(DAY(Ventas!$A$2:$A$10000)=DAY($A50)), Ventas!AA$2:AA$10000)</f>
        <v>0</v>
      </c>
      <c r="Z50" s="5">
        <f>SUMPRODUCT((Ventas!$D$2:$D$10000=0)*(YEAR(Ventas!$A$2:$A$10000)=YEAR($A50))*(MONTH(Ventas!$A$2:$A$10000)=MONTH($A50))*(DAY(Ventas!$A$2:$A$10000)=DAY($A50)), Ventas!AB$2:AB$10000)</f>
        <v>0</v>
      </c>
      <c r="AA50" s="5">
        <f>SUMPRODUCT((Ventas!$D$2:$D$10000=0)*(YEAR(Ventas!$A$2:$A$10000)=YEAR($A50))*(MONTH(Ventas!$A$2:$A$10000)=MONTH($A50))*(DAY(Ventas!$A$2:$A$10000)=DAY($A50)), Ventas!AC$2:AC$10000)</f>
        <v>0</v>
      </c>
      <c r="AB50" s="5">
        <f>SUMPRODUCT((Ventas!$D$2:$D$10000=0)*(YEAR(Ventas!$A$2:$A$10000)=YEAR($A50))*(MONTH(Ventas!$A$2:$A$10000)=MONTH($A50))*(DAY(Ventas!$A$2:$A$10000)=DAY($A50)), Ventas!AD$2:AD$10000)</f>
        <v>0</v>
      </c>
      <c r="AC50" s="9">
        <f>SUMPRODUCT((Ventas!$D$2:$D$10000=0)*(YEAR(Ventas!$A$2:$A$10000)=YEAR($A50))*(MONTH(Ventas!$A$2:$A$10000)=MONTH($A50))*(DAY(Ventas!$A$2:$A$10000)=DAY($A50)), Ventas!AE$2:AE$10000)</f>
        <v>0</v>
      </c>
      <c r="AD50" s="5">
        <f>SUMPRODUCT((Ventas!$D$2:$D$10000=0)*(YEAR(Ventas!$A$2:$A$10000)=YEAR($A50))*(MONTH(Ventas!$A$2:$A$10000)=MONTH($A50))*(DAY(Ventas!$A$2:$A$10000)=DAY($A50)), Ventas!AF$2:AF$10000)</f>
        <v>0</v>
      </c>
      <c r="AE50" s="5">
        <f>SUMPRODUCT((Ventas!$D$2:$D$10000=0)*(YEAR(Ventas!$A$2:$A$10000)=YEAR($A50))*(MONTH(Ventas!$A$2:$A$10000)=MONTH($A50))*(DAY(Ventas!$A$2:$A$10000)=DAY($A50)), Ventas!AG$2:AG$10000)</f>
        <v>0</v>
      </c>
      <c r="AF50" s="5">
        <f>SUMPRODUCT((Ventas!$D$2:$D$10000=0)*(YEAR(Ventas!$A$2:$A$10000)=YEAR($A50))*(MONTH(Ventas!$A$2:$A$10000)=MONTH($A50))*(DAY(Ventas!$A$2:$A$10000)=DAY($A50)), Ventas!AH$2:AH$10000)</f>
        <v>0</v>
      </c>
      <c r="AG50" s="5">
        <f>SUMPRODUCT((Ventas!$D$2:$D$10000=0)*(YEAR(Ventas!$A$2:$A$10000)=YEAR($A50))*(MONTH(Ventas!$A$2:$A$10000)=MONTH($A50))*(DAY(Ventas!$A$2:$A$10000)=DAY($A50)), Ventas!AI$2:AI$10000)</f>
        <v>0</v>
      </c>
      <c r="AH50" s="9">
        <f>SUMPRODUCT((Ventas!$D$2:$D$10000=0)*(YEAR(Ventas!$A$2:$A$10000)=YEAR($A50))*(MONTH(Ventas!$A$2:$A$10000)=MONTH($A50))*(DAY(Ventas!$A$2:$A$10000)=DAY($A50)), Ventas!AJ$2:AJ$10000)</f>
        <v>0</v>
      </c>
      <c r="AI50" s="5">
        <f>SUMPRODUCT((Ventas!$D$2:$D$10000=0)*(YEAR(Ventas!$A$2:$A$10000)=YEAR($A50))*(MONTH(Ventas!$A$2:$A$10000)=MONTH($A50))*(DAY(Ventas!$A$2:$A$10000)=DAY($A50)), Ventas!AK$2:AK$10000)</f>
        <v>0</v>
      </c>
      <c r="AJ50" s="5">
        <f>SUMPRODUCT((Ventas!$D$2:$D$10000=0)*(YEAR(Ventas!$A$2:$A$10000)=YEAR($A50))*(MONTH(Ventas!$A$2:$A$10000)=MONTH($A50))*(DAY(Ventas!$A$2:$A$10000)=DAY($A50)), Ventas!AL$2:AL$10000)</f>
        <v>0</v>
      </c>
      <c r="AK50" s="9">
        <f>SUMPRODUCT((Ventas!$D$2:$D$10000=0)*(YEAR(Ventas!$A$2:$A$10000)=YEAR($A50))*(MONTH(Ventas!$A$2:$A$10000)=MONTH($A50))*(DAY(Ventas!$A$2:$A$10000)=DAY($A50)), Ventas!AM$2:AM$10000)</f>
        <v>0</v>
      </c>
      <c r="AL50" s="5">
        <f>SUMPRODUCT((Ventas!$D$2:$D$10000=0)*(YEAR(Ventas!$A$2:$A$10000)=YEAR($A50))*(MONTH(Ventas!$A$2:$A$10000)=MONTH($A50))*(DAY(Ventas!$A$2:$A$10000)=DAY($A50)), Ventas!AN$2:AN$10000)</f>
        <v>0</v>
      </c>
      <c r="AM50" s="5">
        <f>SUMPRODUCT((Ventas!$D$2:$D$10000=0)*(YEAR(Ventas!$A$2:$A$10000)=YEAR($A50))*(MONTH(Ventas!$A$2:$A$10000)=MONTH($A50))*(DAY(Ventas!$A$2:$A$10000)=DAY($A50)), Ventas!AO$2:AO$10000)</f>
        <v>0</v>
      </c>
      <c r="AN50" s="9">
        <f>SUMPRODUCT((Ventas!$D$2:$D$10000=0)*(YEAR(Ventas!$A$2:$A$10000)=YEAR($A50))*(MONTH(Ventas!$A$2:$A$10000)=MONTH($A50))*(DAY(Ventas!$A$2:$A$10000)=DAY($A50)), Ventas!AP$2:AP$10000)</f>
        <v>0</v>
      </c>
      <c r="AO50" s="5">
        <f>SUMPRODUCT((Ventas!$D$2:$D$10000=0)*(YEAR(Ventas!$A$2:$A$10000)=YEAR($A50))*(MONTH(Ventas!$A$2:$A$10000)=MONTH($A50))*(DAY(Ventas!$A$2:$A$10000)=DAY($A50)), Ventas!AQ$2:AQ$10000)</f>
        <v>0</v>
      </c>
      <c r="AP50" s="5">
        <f>SUMPRODUCT((Ventas!$D$2:$D$10000=0)*(YEAR(Ventas!$A$2:$A$10000)=YEAR($A50))*(MONTH(Ventas!$A$2:$A$10000)=MONTH($A50))*(DAY(Ventas!$A$2:$A$10000)=DAY($A50)), Ventas!AR$2:AR$10000)</f>
        <v>0</v>
      </c>
      <c r="AQ50" s="5">
        <f>SUMPRODUCT((Ventas!$D$2:$D$10000=0)*(YEAR(Ventas!$A$2:$A$10000)=YEAR($A50))*(MONTH(Ventas!$A$2:$A$10000)=MONTH($A50))*(DAY(Ventas!$A$2:$A$10000)=DAY($A50)), Ventas!AS$2:AS$10000)</f>
        <v>0</v>
      </c>
      <c r="AR50" s="9">
        <f>SUMPRODUCT((Ventas!$D$2:$D$10000=0)*(YEAR(Ventas!$A$2:$A$10000)=YEAR($A50))*(MONTH(Ventas!$A$2:$A$10000)=MONTH($A50))*(DAY(Ventas!$A$2:$A$10000)=DAY($A50)), Ventas!AT$2:AT$10000)</f>
        <v>0</v>
      </c>
      <c r="AS50" s="5">
        <f>SUMPRODUCT((Ventas!$D$2:$D$10000=0)*(YEAR(Ventas!$A$2:$A$10000)=YEAR($A50))*(MONTH(Ventas!$A$2:$A$10000)=MONTH($A50))*(DAY(Ventas!$A$2:$A$10000)=DAY($A50)), Ventas!AU$2:AU$10000)</f>
        <v>0</v>
      </c>
      <c r="AT50" s="5">
        <f>SUMPRODUCT((Ventas!$D$2:$D$10000=0)*(YEAR(Ventas!$A$2:$A$10000)=YEAR($A50))*(MONTH(Ventas!$A$2:$A$10000)=MONTH($A50))*(DAY(Ventas!$A$2:$A$10000)=DAY($A50)), Ventas!AV$2:AV$10000)</f>
        <v>0</v>
      </c>
      <c r="AU50" s="5">
        <f>SUMPRODUCT((Ventas!$D$2:$D$10000=0)*(YEAR(Ventas!$A$2:$A$10000)=YEAR($A50))*(MONTH(Ventas!$A$2:$A$10000)=MONTH($A50))*(DAY(Ventas!$A$2:$A$10000)=DAY($A50)), Ventas!AW$2:AW$10000)</f>
        <v>0</v>
      </c>
      <c r="AV50" s="9">
        <f>SUMPRODUCT((Ventas!$D$2:$D$10000=0)*(YEAR(Ventas!$A$2:$A$10000)=YEAR($A50))*(MONTH(Ventas!$A$2:$A$10000)=MONTH($A50))*(DAY(Ventas!$A$2:$A$10000)=DAY($A50)), Ventas!AX$2:AX$10000)</f>
        <v>0</v>
      </c>
      <c r="AW50" s="5">
        <f>SUMPRODUCT((Ventas!$D$2:$D$10000=0)*(YEAR(Ventas!$A$2:$A$10000)=YEAR($A50))*(MONTH(Ventas!$A$2:$A$10000)=MONTH($A50))*(DAY(Ventas!$A$2:$A$10000)=DAY($A50)), Ventas!AY$2:AY$10000)</f>
        <v>0</v>
      </c>
      <c r="AX50" s="5">
        <f>SUMPRODUCT((Ventas!$D$2:$D$10000=0)*(YEAR(Ventas!$A$2:$A$10000)=YEAR($A50))*(MONTH(Ventas!$A$2:$A$10000)=MONTH($A50))*(DAY(Ventas!$A$2:$A$10000)=DAY($A50)), Ventas!AZ$2:AZ$10000)</f>
        <v>0</v>
      </c>
      <c r="AY50" s="5">
        <f>SUMPRODUCT((Ventas!$D$2:$D$10000=0)*(YEAR(Ventas!$A$2:$A$10000)=YEAR($A50))*(MONTH(Ventas!$A$2:$A$10000)=MONTH($A50))*(DAY(Ventas!$A$2:$A$10000)=DAY($A50)), Ventas!BA$2:BA$10000)</f>
        <v>0</v>
      </c>
      <c r="AZ50" s="9">
        <f>SUMPRODUCT((Ventas!$D$2:$D$10000=0)*(YEAR(Ventas!$A$2:$A$10000)=YEAR($A50))*(MONTH(Ventas!$A$2:$A$10000)=MONTH($A50))*(DAY(Ventas!$A$2:$A$10000)=DAY($A50)), Ventas!BB$2:BB$10000)</f>
        <v>0</v>
      </c>
      <c r="BA50" s="5">
        <f>SUMPRODUCT((Ventas!$D$2:$D$10000=0)*(YEAR(Ventas!$A$2:$A$10000)=YEAR($A50))*(MONTH(Ventas!$A$2:$A$10000)=MONTH($A50))*(DAY(Ventas!$A$2:$A$10000)=DAY($A50)), Ventas!BC$2:BC$10000)</f>
        <v>0</v>
      </c>
      <c r="BB50" s="5">
        <f>SUMPRODUCT((Ventas!$D$2:$D$10000=0)*(YEAR(Ventas!$A$2:$A$10000)=YEAR($A50))*(MONTH(Ventas!$A$2:$A$10000)=MONTH($A50))*(DAY(Ventas!$A$2:$A$10000)=DAY($A50)), Ventas!BD$2:BD$10000)</f>
        <v>0</v>
      </c>
      <c r="BC50" s="5">
        <f>SUMPRODUCT((Ventas!$D$2:$D$10000=0)*(YEAR(Ventas!$A$2:$A$10000)=YEAR($A50))*(MONTH(Ventas!$A$2:$A$10000)=MONTH($A50))*(DAY(Ventas!$A$2:$A$10000)=DAY($A50)), Ventas!BE$2:BE$10000)</f>
        <v>0</v>
      </c>
      <c r="BD50" s="9">
        <f>SUMPRODUCT((Ventas!$D$2:$D$10000=0)*(YEAR(Ventas!$A$2:$A$10000)=YEAR($A50))*(MONTH(Ventas!$A$2:$A$10000)=MONTH($A50))*(DAY(Ventas!$A$2:$A$10000)=DAY($A50)), Ventas!BF$2:BF$10000)</f>
        <v>0</v>
      </c>
      <c r="BE50" s="5">
        <f>SUMPRODUCT((Ventas!$D$2:$D$10000=0)*(YEAR(Ventas!$A$2:$A$10000)=YEAR($A50))*(MONTH(Ventas!$A$2:$A$10000)=MONTH($A50))*(DAY(Ventas!$A$2:$A$10000)=DAY($A50)), Ventas!BG$2:BG$10000)</f>
        <v>0</v>
      </c>
      <c r="BF50" s="9">
        <f>SUMPRODUCT((Ventas!$D$2:$D$10000=0)*(YEAR(Ventas!$A$2:$A$10000)=YEAR($A50))*(MONTH(Ventas!$A$2:$A$10000)=MONTH($A50))*(DAY(Ventas!$A$2:$A$10000)=DAY($A50)), Ventas!BH$2:BH$10000)</f>
        <v>0</v>
      </c>
      <c r="BG50" s="5">
        <f>SUMPRODUCT((Ventas!$D$2:$D$10000=0)*(YEAR(Ventas!$A$2:$A$10000)=YEAR($A50))*(MONTH(Ventas!$A$2:$A$10000)=MONTH($A50))*(DAY(Ventas!$A$2:$A$10000)=DAY($A50)), Ventas!BI$2:BI$10000)</f>
        <v>0</v>
      </c>
      <c r="BH50" s="5">
        <f>SUMPRODUCT((Ventas!$D$2:$D$10000=0)*(YEAR(Ventas!$A$2:$A$10000)=YEAR($A50))*(MONTH(Ventas!$A$2:$A$10000)=MONTH($A50))*(DAY(Ventas!$A$2:$A$10000)=DAY($A50)), Ventas!BJ$2:BJ$10000)</f>
        <v>0</v>
      </c>
      <c r="BI50" s="5">
        <f>SUMPRODUCT((Ventas!$D$2:$D$10000=0)*(YEAR(Ventas!$A$2:$A$10000)=YEAR($A50))*(MONTH(Ventas!$A$2:$A$10000)=MONTH($A50))*(DAY(Ventas!$A$2:$A$10000)=DAY($A50)), Ventas!BK$2:BK$10000)</f>
        <v>0</v>
      </c>
      <c r="BJ50" s="5">
        <f>SUMPRODUCT((Ventas!$D$2:$D$10000=0)*(YEAR(Ventas!$A$2:$A$10000)=YEAR($A50))*(MONTH(Ventas!$A$2:$A$10000)=MONTH($A50))*(DAY(Ventas!$A$2:$A$10000)=DAY($A50)), Ventas!BL$2:BL$10000)</f>
        <v>0</v>
      </c>
      <c r="BK50" s="5">
        <f>SUMPRODUCT((Ventas!$D$2:$D$10000=0)*(YEAR(Ventas!$A$2:$A$10000)=YEAR($A50))*(MONTH(Ventas!$A$2:$A$10000)=MONTH($A50))*(DAY(Ventas!$A$2:$A$10000)=DAY($A50)), Ventas!BM$2:BM$10000)</f>
        <v>0</v>
      </c>
      <c r="BL50" s="5">
        <f>SUMPRODUCT((Ventas!$D$2:$D$10000=0)*(YEAR(Ventas!$A$2:$A$10000)=YEAR($A50))*(MONTH(Ventas!$A$2:$A$10000)=MONTH($A50))*(DAY(Ventas!$A$2:$A$10000)=DAY($A50)), Ventas!BN$2:BN$10000)</f>
        <v>0</v>
      </c>
      <c r="BM50" s="5">
        <f>SUMPRODUCT((Ventas!$D$2:$D$10000=0)*(YEAR(Ventas!$A$2:$A$10000)=YEAR($A50))*(MONTH(Ventas!$A$2:$A$10000)=MONTH($A50))*(DAY(Ventas!$A$2:$A$10000)=DAY($A50)), Ventas!BO$2:BO$10000)</f>
        <v>0</v>
      </c>
      <c r="BN50" s="5">
        <f>SUMPRODUCT((Ventas!$D$2:$D$10000=0)*(YEAR(Ventas!$A$2:$A$10000)=YEAR($A50))*(MONTH(Ventas!$A$2:$A$10000)=MONTH($A50))*(DAY(Ventas!$A$2:$A$10000)=DAY($A50)), Ventas!BP$2:BP$10000)</f>
        <v>0</v>
      </c>
      <c r="BO50" s="5">
        <f>SUMPRODUCT((Ventas!$D$2:$D$10000=0)*(YEAR(Ventas!$A$2:$A$10000)=YEAR($A50))*(MONTH(Ventas!$A$2:$A$10000)=MONTH($A50))*(DAY(Ventas!$A$2:$A$10000)=DAY($A50)), Ventas!BQ$2:BQ$10000)</f>
        <v>0</v>
      </c>
      <c r="BP50" s="5">
        <f>SUMPRODUCT((Ventas!$D$2:$D$10000=0)*(YEAR(Ventas!$A$2:$A$10000)=YEAR($A50))*(MONTH(Ventas!$A$2:$A$10000)=MONTH($A50))*(DAY(Ventas!$A$2:$A$10000)=DAY($A50)), Ventas!BR$2:BR$10000)</f>
        <v>0</v>
      </c>
      <c r="BQ50" s="5">
        <f>SUMPRODUCT((Ventas!$D$2:$D$10000=0)*(YEAR(Ventas!$A$2:$A$10000)=YEAR($A50))*(MONTH(Ventas!$A$2:$A$10000)=MONTH($A50))*(DAY(Ventas!$A$2:$A$10000)=DAY($A50)), Ventas!BS$2:BS$10000)</f>
        <v>0</v>
      </c>
      <c r="BR50" s="5">
        <f>SUMPRODUCT((Ventas!$D$2:$D$10000=0)*(YEAR(Ventas!$A$2:$A$10000)=YEAR($A50))*(MONTH(Ventas!$A$2:$A$10000)=MONTH($A50))*(DAY(Ventas!$A$2:$A$10000)=DAY($A50)), Ventas!BT$2:BT$10000)</f>
        <v>0</v>
      </c>
      <c r="BS50" s="5">
        <f>SUMPRODUCT((Ventas!$D$2:$D$10000=0)*(YEAR(Ventas!$A$2:$A$10000)=YEAR($A50))*(MONTH(Ventas!$A$2:$A$10000)=MONTH($A50))*(DAY(Ventas!$A$2:$A$10000)=DAY($A50)), Ventas!BU$2:BU$10000)</f>
        <v>0</v>
      </c>
    </row>
    <row r="51" spans="1:71" x14ac:dyDescent="0.2">
      <c r="A51" s="60">
        <v>42585</v>
      </c>
      <c r="B51" s="6">
        <f>SUMPRODUCT((Ventas!$D$2:$D$10000=0)*(YEAR(Ventas!$A$2:$A$10000)=YEAR($A51))*(MONTH(Ventas!$A$2:$A$10000)=MONTH($A51))*(DAY(Ventas!$A$2:$A$10000)=DAY($A51)), Ventas!$F$2:$F$10000)</f>
        <v>0</v>
      </c>
      <c r="C51" s="6">
        <f>SUMPRODUCT((Ventas!$D$2:$D$10000=1)*(YEAR(Ventas!$A$2:$A$10000)=YEAR($A51))*(MONTH(Ventas!$A$2:$A$10000)=MONTH($A51))*(DAY(Ventas!$A$2:$A$10000)=DAY($A51)), Ventas!$F$2:$F$10000)</f>
        <v>0</v>
      </c>
      <c r="D51" s="6">
        <f t="shared" si="0"/>
        <v>0</v>
      </c>
      <c r="F51" s="5">
        <f>SUMPRODUCT((Ventas!$D$2:$D$10000=0)*(YEAR(Ventas!$A$2:$A$10000)=YEAR($A51))*(MONTH(Ventas!$A$2:$A$10000)=MONTH($A51))*(DAY(Ventas!$A$2:$A$10000)=DAY($A51)), Ventas!H$2:H$10000)</f>
        <v>0</v>
      </c>
      <c r="G51" s="5">
        <f>SUMPRODUCT((Ventas!$D$2:$D$10000=0)*(YEAR(Ventas!$A$2:$A$10000)=YEAR($A51))*(MONTH(Ventas!$A$2:$A$10000)=MONTH($A51))*(DAY(Ventas!$A$2:$A$10000)=DAY($A51)), Ventas!I$2:I$10000)</f>
        <v>0</v>
      </c>
      <c r="H51" s="5">
        <f>SUMPRODUCT((Ventas!$D$2:$D$10000=0)*(YEAR(Ventas!$A$2:$A$10000)=YEAR($A51))*(MONTH(Ventas!$A$2:$A$10000)=MONTH($A51))*(DAY(Ventas!$A$2:$A$10000)=DAY($A51)), Ventas!J$2:J$10000)</f>
        <v>0</v>
      </c>
      <c r="I51" s="9">
        <f>SUMPRODUCT((Ventas!$D$2:$D$10000=0)*(YEAR(Ventas!$A$2:$A$10000)=YEAR($A51))*(MONTH(Ventas!$A$2:$A$10000)=MONTH($A51))*(DAY(Ventas!$A$2:$A$10000)=DAY($A51)), Ventas!K$2:K$10000)</f>
        <v>0</v>
      </c>
      <c r="J51" s="5">
        <f>SUMPRODUCT((Ventas!$D$2:$D$10000=0)*(YEAR(Ventas!$A$2:$A$10000)=YEAR($A51))*(MONTH(Ventas!$A$2:$A$10000)=MONTH($A51))*(DAY(Ventas!$A$2:$A$10000)=DAY($A51)), Ventas!L$2:L$10000)</f>
        <v>0</v>
      </c>
      <c r="K51" s="5">
        <f>SUMPRODUCT((Ventas!$D$2:$D$10000=0)*(YEAR(Ventas!$A$2:$A$10000)=YEAR($A51))*(MONTH(Ventas!$A$2:$A$10000)=MONTH($A51))*(DAY(Ventas!$A$2:$A$10000)=DAY($A51)), Ventas!M$2:M$10000)</f>
        <v>0</v>
      </c>
      <c r="L51" s="5">
        <f>SUMPRODUCT((Ventas!$D$2:$D$10000=0)*(YEAR(Ventas!$A$2:$A$10000)=YEAR($A51))*(MONTH(Ventas!$A$2:$A$10000)=MONTH($A51))*(DAY(Ventas!$A$2:$A$10000)=DAY($A51)), Ventas!N$2:N$10000)</f>
        <v>0</v>
      </c>
      <c r="M51" s="5">
        <f>SUMPRODUCT((Ventas!$D$2:$D$10000=0)*(YEAR(Ventas!$A$2:$A$10000)=YEAR($A51))*(MONTH(Ventas!$A$2:$A$10000)=MONTH($A51))*(DAY(Ventas!$A$2:$A$10000)=DAY($A51)), Ventas!O$2:O$10000)</f>
        <v>0</v>
      </c>
      <c r="N51" s="9">
        <f>SUMPRODUCT((Ventas!$D$2:$D$10000=0)*(YEAR(Ventas!$A$2:$A$10000)=YEAR($A51))*(MONTH(Ventas!$A$2:$A$10000)=MONTH($A51))*(DAY(Ventas!$A$2:$A$10000)=DAY($A51)), Ventas!P$2:P$10000)</f>
        <v>0</v>
      </c>
      <c r="O51" s="5">
        <f>SUMPRODUCT((Ventas!$D$2:$D$10000=0)*(YEAR(Ventas!$A$2:$A$10000)=YEAR($A51))*(MONTH(Ventas!$A$2:$A$10000)=MONTH($A51))*(DAY(Ventas!$A$2:$A$10000)=DAY($A51)), Ventas!Q$2:Q$10000)</f>
        <v>0</v>
      </c>
      <c r="P51" s="5">
        <f>SUMPRODUCT((Ventas!$D$2:$D$10000=0)*(YEAR(Ventas!$A$2:$A$10000)=YEAR($A51))*(MONTH(Ventas!$A$2:$A$10000)=MONTH($A51))*(DAY(Ventas!$A$2:$A$10000)=DAY($A51)), Ventas!R$2:R$10000)</f>
        <v>0</v>
      </c>
      <c r="Q51" s="5">
        <f>SUMPRODUCT((Ventas!$D$2:$D$10000=0)*(YEAR(Ventas!$A$2:$A$10000)=YEAR($A51))*(MONTH(Ventas!$A$2:$A$10000)=MONTH($A51))*(DAY(Ventas!$A$2:$A$10000)=DAY($A51)), Ventas!S$2:S$10000)</f>
        <v>0</v>
      </c>
      <c r="R51" s="5">
        <f>SUMPRODUCT((Ventas!$D$2:$D$10000=0)*(YEAR(Ventas!$A$2:$A$10000)=YEAR($A51))*(MONTH(Ventas!$A$2:$A$10000)=MONTH($A51))*(DAY(Ventas!$A$2:$A$10000)=DAY($A51)), Ventas!T$2:T$10000)</f>
        <v>0</v>
      </c>
      <c r="S51" s="9">
        <f>SUMPRODUCT((Ventas!$D$2:$D$10000=0)*(YEAR(Ventas!$A$2:$A$10000)=YEAR($A51))*(MONTH(Ventas!$A$2:$A$10000)=MONTH($A51))*(DAY(Ventas!$A$2:$A$10000)=DAY($A51)), Ventas!U$2:U$10000)</f>
        <v>0</v>
      </c>
      <c r="T51" s="5">
        <f>SUMPRODUCT((Ventas!$D$2:$D$10000=0)*(YEAR(Ventas!$A$2:$A$10000)=YEAR($A51))*(MONTH(Ventas!$A$2:$A$10000)=MONTH($A51))*(DAY(Ventas!$A$2:$A$10000)=DAY($A51)), Ventas!V$2:V$10000)</f>
        <v>0</v>
      </c>
      <c r="U51" s="5">
        <f>SUMPRODUCT((Ventas!$D$2:$D$10000=0)*(YEAR(Ventas!$A$2:$A$10000)=YEAR($A51))*(MONTH(Ventas!$A$2:$A$10000)=MONTH($A51))*(DAY(Ventas!$A$2:$A$10000)=DAY($A51)), Ventas!W$2:W$10000)</f>
        <v>0</v>
      </c>
      <c r="V51" s="5">
        <f>SUMPRODUCT((Ventas!$D$2:$D$10000=0)*(YEAR(Ventas!$A$2:$A$10000)=YEAR($A51))*(MONTH(Ventas!$A$2:$A$10000)=MONTH($A51))*(DAY(Ventas!$A$2:$A$10000)=DAY($A51)), Ventas!X$2:X$10000)</f>
        <v>0</v>
      </c>
      <c r="W51" s="5">
        <f>SUMPRODUCT((Ventas!$D$2:$D$10000=0)*(YEAR(Ventas!$A$2:$A$10000)=YEAR($A51))*(MONTH(Ventas!$A$2:$A$10000)=MONTH($A51))*(DAY(Ventas!$A$2:$A$10000)=DAY($A51)), Ventas!Y$2:Y$10000)</f>
        <v>0</v>
      </c>
      <c r="X51" s="9">
        <f>SUMPRODUCT((Ventas!$D$2:$D$10000=0)*(YEAR(Ventas!$A$2:$A$10000)=YEAR($A51))*(MONTH(Ventas!$A$2:$A$10000)=MONTH($A51))*(DAY(Ventas!$A$2:$A$10000)=DAY($A51)), Ventas!Z$2:Z$10000)</f>
        <v>0</v>
      </c>
      <c r="Y51" s="5">
        <f>SUMPRODUCT((Ventas!$D$2:$D$10000=0)*(YEAR(Ventas!$A$2:$A$10000)=YEAR($A51))*(MONTH(Ventas!$A$2:$A$10000)=MONTH($A51))*(DAY(Ventas!$A$2:$A$10000)=DAY($A51)), Ventas!AA$2:AA$10000)</f>
        <v>0</v>
      </c>
      <c r="Z51" s="5">
        <f>SUMPRODUCT((Ventas!$D$2:$D$10000=0)*(YEAR(Ventas!$A$2:$A$10000)=YEAR($A51))*(MONTH(Ventas!$A$2:$A$10000)=MONTH($A51))*(DAY(Ventas!$A$2:$A$10000)=DAY($A51)), Ventas!AB$2:AB$10000)</f>
        <v>0</v>
      </c>
      <c r="AA51" s="5">
        <f>SUMPRODUCT((Ventas!$D$2:$D$10000=0)*(YEAR(Ventas!$A$2:$A$10000)=YEAR($A51))*(MONTH(Ventas!$A$2:$A$10000)=MONTH($A51))*(DAY(Ventas!$A$2:$A$10000)=DAY($A51)), Ventas!AC$2:AC$10000)</f>
        <v>0</v>
      </c>
      <c r="AB51" s="5">
        <f>SUMPRODUCT((Ventas!$D$2:$D$10000=0)*(YEAR(Ventas!$A$2:$A$10000)=YEAR($A51))*(MONTH(Ventas!$A$2:$A$10000)=MONTH($A51))*(DAY(Ventas!$A$2:$A$10000)=DAY($A51)), Ventas!AD$2:AD$10000)</f>
        <v>0</v>
      </c>
      <c r="AC51" s="9">
        <f>SUMPRODUCT((Ventas!$D$2:$D$10000=0)*(YEAR(Ventas!$A$2:$A$10000)=YEAR($A51))*(MONTH(Ventas!$A$2:$A$10000)=MONTH($A51))*(DAY(Ventas!$A$2:$A$10000)=DAY($A51)), Ventas!AE$2:AE$10000)</f>
        <v>0</v>
      </c>
      <c r="AD51" s="5">
        <f>SUMPRODUCT((Ventas!$D$2:$D$10000=0)*(YEAR(Ventas!$A$2:$A$10000)=YEAR($A51))*(MONTH(Ventas!$A$2:$A$10000)=MONTH($A51))*(DAY(Ventas!$A$2:$A$10000)=DAY($A51)), Ventas!AF$2:AF$10000)</f>
        <v>0</v>
      </c>
      <c r="AE51" s="5">
        <f>SUMPRODUCT((Ventas!$D$2:$D$10000=0)*(YEAR(Ventas!$A$2:$A$10000)=YEAR($A51))*(MONTH(Ventas!$A$2:$A$10000)=MONTH($A51))*(DAY(Ventas!$A$2:$A$10000)=DAY($A51)), Ventas!AG$2:AG$10000)</f>
        <v>0</v>
      </c>
      <c r="AF51" s="5">
        <f>SUMPRODUCT((Ventas!$D$2:$D$10000=0)*(YEAR(Ventas!$A$2:$A$10000)=YEAR($A51))*(MONTH(Ventas!$A$2:$A$10000)=MONTH($A51))*(DAY(Ventas!$A$2:$A$10000)=DAY($A51)), Ventas!AH$2:AH$10000)</f>
        <v>0</v>
      </c>
      <c r="AG51" s="5">
        <f>SUMPRODUCT((Ventas!$D$2:$D$10000=0)*(YEAR(Ventas!$A$2:$A$10000)=YEAR($A51))*(MONTH(Ventas!$A$2:$A$10000)=MONTH($A51))*(DAY(Ventas!$A$2:$A$10000)=DAY($A51)), Ventas!AI$2:AI$10000)</f>
        <v>0</v>
      </c>
      <c r="AH51" s="9">
        <f>SUMPRODUCT((Ventas!$D$2:$D$10000=0)*(YEAR(Ventas!$A$2:$A$10000)=YEAR($A51))*(MONTH(Ventas!$A$2:$A$10000)=MONTH($A51))*(DAY(Ventas!$A$2:$A$10000)=DAY($A51)), Ventas!AJ$2:AJ$10000)</f>
        <v>0</v>
      </c>
      <c r="AI51" s="5">
        <f>SUMPRODUCT((Ventas!$D$2:$D$10000=0)*(YEAR(Ventas!$A$2:$A$10000)=YEAR($A51))*(MONTH(Ventas!$A$2:$A$10000)=MONTH($A51))*(DAY(Ventas!$A$2:$A$10000)=DAY($A51)), Ventas!AK$2:AK$10000)</f>
        <v>0</v>
      </c>
      <c r="AJ51" s="5">
        <f>SUMPRODUCT((Ventas!$D$2:$D$10000=0)*(YEAR(Ventas!$A$2:$A$10000)=YEAR($A51))*(MONTH(Ventas!$A$2:$A$10000)=MONTH($A51))*(DAY(Ventas!$A$2:$A$10000)=DAY($A51)), Ventas!AL$2:AL$10000)</f>
        <v>0</v>
      </c>
      <c r="AK51" s="9">
        <f>SUMPRODUCT((Ventas!$D$2:$D$10000=0)*(YEAR(Ventas!$A$2:$A$10000)=YEAR($A51))*(MONTH(Ventas!$A$2:$A$10000)=MONTH($A51))*(DAY(Ventas!$A$2:$A$10000)=DAY($A51)), Ventas!AM$2:AM$10000)</f>
        <v>0</v>
      </c>
      <c r="AL51" s="5">
        <f>SUMPRODUCT((Ventas!$D$2:$D$10000=0)*(YEAR(Ventas!$A$2:$A$10000)=YEAR($A51))*(MONTH(Ventas!$A$2:$A$10000)=MONTH($A51))*(DAY(Ventas!$A$2:$A$10000)=DAY($A51)), Ventas!AN$2:AN$10000)</f>
        <v>0</v>
      </c>
      <c r="AM51" s="5">
        <f>SUMPRODUCT((Ventas!$D$2:$D$10000=0)*(YEAR(Ventas!$A$2:$A$10000)=YEAR($A51))*(MONTH(Ventas!$A$2:$A$10000)=MONTH($A51))*(DAY(Ventas!$A$2:$A$10000)=DAY($A51)), Ventas!AO$2:AO$10000)</f>
        <v>0</v>
      </c>
      <c r="AN51" s="9">
        <f>SUMPRODUCT((Ventas!$D$2:$D$10000=0)*(YEAR(Ventas!$A$2:$A$10000)=YEAR($A51))*(MONTH(Ventas!$A$2:$A$10000)=MONTH($A51))*(DAY(Ventas!$A$2:$A$10000)=DAY($A51)), Ventas!AP$2:AP$10000)</f>
        <v>0</v>
      </c>
      <c r="AO51" s="5">
        <f>SUMPRODUCT((Ventas!$D$2:$D$10000=0)*(YEAR(Ventas!$A$2:$A$10000)=YEAR($A51))*(MONTH(Ventas!$A$2:$A$10000)=MONTH($A51))*(DAY(Ventas!$A$2:$A$10000)=DAY($A51)), Ventas!AQ$2:AQ$10000)</f>
        <v>0</v>
      </c>
      <c r="AP51" s="5">
        <f>SUMPRODUCT((Ventas!$D$2:$D$10000=0)*(YEAR(Ventas!$A$2:$A$10000)=YEAR($A51))*(MONTH(Ventas!$A$2:$A$10000)=MONTH($A51))*(DAY(Ventas!$A$2:$A$10000)=DAY($A51)), Ventas!AR$2:AR$10000)</f>
        <v>0</v>
      </c>
      <c r="AQ51" s="5">
        <f>SUMPRODUCT((Ventas!$D$2:$D$10000=0)*(YEAR(Ventas!$A$2:$A$10000)=YEAR($A51))*(MONTH(Ventas!$A$2:$A$10000)=MONTH($A51))*(DAY(Ventas!$A$2:$A$10000)=DAY($A51)), Ventas!AS$2:AS$10000)</f>
        <v>0</v>
      </c>
      <c r="AR51" s="9">
        <f>SUMPRODUCT((Ventas!$D$2:$D$10000=0)*(YEAR(Ventas!$A$2:$A$10000)=YEAR($A51))*(MONTH(Ventas!$A$2:$A$10000)=MONTH($A51))*(DAY(Ventas!$A$2:$A$10000)=DAY($A51)), Ventas!AT$2:AT$10000)</f>
        <v>0</v>
      </c>
      <c r="AS51" s="5">
        <f>SUMPRODUCT((Ventas!$D$2:$D$10000=0)*(YEAR(Ventas!$A$2:$A$10000)=YEAR($A51))*(MONTH(Ventas!$A$2:$A$10000)=MONTH($A51))*(DAY(Ventas!$A$2:$A$10000)=DAY($A51)), Ventas!AU$2:AU$10000)</f>
        <v>0</v>
      </c>
      <c r="AT51" s="5">
        <f>SUMPRODUCT((Ventas!$D$2:$D$10000=0)*(YEAR(Ventas!$A$2:$A$10000)=YEAR($A51))*(MONTH(Ventas!$A$2:$A$10000)=MONTH($A51))*(DAY(Ventas!$A$2:$A$10000)=DAY($A51)), Ventas!AV$2:AV$10000)</f>
        <v>0</v>
      </c>
      <c r="AU51" s="5">
        <f>SUMPRODUCT((Ventas!$D$2:$D$10000=0)*(YEAR(Ventas!$A$2:$A$10000)=YEAR($A51))*(MONTH(Ventas!$A$2:$A$10000)=MONTH($A51))*(DAY(Ventas!$A$2:$A$10000)=DAY($A51)), Ventas!AW$2:AW$10000)</f>
        <v>0</v>
      </c>
      <c r="AV51" s="9">
        <f>SUMPRODUCT((Ventas!$D$2:$D$10000=0)*(YEAR(Ventas!$A$2:$A$10000)=YEAR($A51))*(MONTH(Ventas!$A$2:$A$10000)=MONTH($A51))*(DAY(Ventas!$A$2:$A$10000)=DAY($A51)), Ventas!AX$2:AX$10000)</f>
        <v>0</v>
      </c>
      <c r="AW51" s="5">
        <f>SUMPRODUCT((Ventas!$D$2:$D$10000=0)*(YEAR(Ventas!$A$2:$A$10000)=YEAR($A51))*(MONTH(Ventas!$A$2:$A$10000)=MONTH($A51))*(DAY(Ventas!$A$2:$A$10000)=DAY($A51)), Ventas!AY$2:AY$10000)</f>
        <v>0</v>
      </c>
      <c r="AX51" s="5">
        <f>SUMPRODUCT((Ventas!$D$2:$D$10000=0)*(YEAR(Ventas!$A$2:$A$10000)=YEAR($A51))*(MONTH(Ventas!$A$2:$A$10000)=MONTH($A51))*(DAY(Ventas!$A$2:$A$10000)=DAY($A51)), Ventas!AZ$2:AZ$10000)</f>
        <v>0</v>
      </c>
      <c r="AY51" s="5">
        <f>SUMPRODUCT((Ventas!$D$2:$D$10000=0)*(YEAR(Ventas!$A$2:$A$10000)=YEAR($A51))*(MONTH(Ventas!$A$2:$A$10000)=MONTH($A51))*(DAY(Ventas!$A$2:$A$10000)=DAY($A51)), Ventas!BA$2:BA$10000)</f>
        <v>0</v>
      </c>
      <c r="AZ51" s="9">
        <f>SUMPRODUCT((Ventas!$D$2:$D$10000=0)*(YEAR(Ventas!$A$2:$A$10000)=YEAR($A51))*(MONTH(Ventas!$A$2:$A$10000)=MONTH($A51))*(DAY(Ventas!$A$2:$A$10000)=DAY($A51)), Ventas!BB$2:BB$10000)</f>
        <v>0</v>
      </c>
      <c r="BA51" s="5">
        <f>SUMPRODUCT((Ventas!$D$2:$D$10000=0)*(YEAR(Ventas!$A$2:$A$10000)=YEAR($A51))*(MONTH(Ventas!$A$2:$A$10000)=MONTH($A51))*(DAY(Ventas!$A$2:$A$10000)=DAY($A51)), Ventas!BC$2:BC$10000)</f>
        <v>0</v>
      </c>
      <c r="BB51" s="5">
        <f>SUMPRODUCT((Ventas!$D$2:$D$10000=0)*(YEAR(Ventas!$A$2:$A$10000)=YEAR($A51))*(MONTH(Ventas!$A$2:$A$10000)=MONTH($A51))*(DAY(Ventas!$A$2:$A$10000)=DAY($A51)), Ventas!BD$2:BD$10000)</f>
        <v>0</v>
      </c>
      <c r="BC51" s="5">
        <f>SUMPRODUCT((Ventas!$D$2:$D$10000=0)*(YEAR(Ventas!$A$2:$A$10000)=YEAR($A51))*(MONTH(Ventas!$A$2:$A$10000)=MONTH($A51))*(DAY(Ventas!$A$2:$A$10000)=DAY($A51)), Ventas!BE$2:BE$10000)</f>
        <v>0</v>
      </c>
      <c r="BD51" s="9">
        <f>SUMPRODUCT((Ventas!$D$2:$D$10000=0)*(YEAR(Ventas!$A$2:$A$10000)=YEAR($A51))*(MONTH(Ventas!$A$2:$A$10000)=MONTH($A51))*(DAY(Ventas!$A$2:$A$10000)=DAY($A51)), Ventas!BF$2:BF$10000)</f>
        <v>0</v>
      </c>
      <c r="BE51" s="5">
        <f>SUMPRODUCT((Ventas!$D$2:$D$10000=0)*(YEAR(Ventas!$A$2:$A$10000)=YEAR($A51))*(MONTH(Ventas!$A$2:$A$10000)=MONTH($A51))*(DAY(Ventas!$A$2:$A$10000)=DAY($A51)), Ventas!BG$2:BG$10000)</f>
        <v>0</v>
      </c>
      <c r="BF51" s="9">
        <f>SUMPRODUCT((Ventas!$D$2:$D$10000=0)*(YEAR(Ventas!$A$2:$A$10000)=YEAR($A51))*(MONTH(Ventas!$A$2:$A$10000)=MONTH($A51))*(DAY(Ventas!$A$2:$A$10000)=DAY($A51)), Ventas!BH$2:BH$10000)</f>
        <v>0</v>
      </c>
      <c r="BG51" s="5">
        <f>SUMPRODUCT((Ventas!$D$2:$D$10000=0)*(YEAR(Ventas!$A$2:$A$10000)=YEAR($A51))*(MONTH(Ventas!$A$2:$A$10000)=MONTH($A51))*(DAY(Ventas!$A$2:$A$10000)=DAY($A51)), Ventas!BI$2:BI$10000)</f>
        <v>0</v>
      </c>
      <c r="BH51" s="5">
        <f>SUMPRODUCT((Ventas!$D$2:$D$10000=0)*(YEAR(Ventas!$A$2:$A$10000)=YEAR($A51))*(MONTH(Ventas!$A$2:$A$10000)=MONTH($A51))*(DAY(Ventas!$A$2:$A$10000)=DAY($A51)), Ventas!BJ$2:BJ$10000)</f>
        <v>0</v>
      </c>
      <c r="BI51" s="5">
        <f>SUMPRODUCT((Ventas!$D$2:$D$10000=0)*(YEAR(Ventas!$A$2:$A$10000)=YEAR($A51))*(MONTH(Ventas!$A$2:$A$10000)=MONTH($A51))*(DAY(Ventas!$A$2:$A$10000)=DAY($A51)), Ventas!BK$2:BK$10000)</f>
        <v>0</v>
      </c>
      <c r="BJ51" s="5">
        <f>SUMPRODUCT((Ventas!$D$2:$D$10000=0)*(YEAR(Ventas!$A$2:$A$10000)=YEAR($A51))*(MONTH(Ventas!$A$2:$A$10000)=MONTH($A51))*(DAY(Ventas!$A$2:$A$10000)=DAY($A51)), Ventas!BL$2:BL$10000)</f>
        <v>0</v>
      </c>
      <c r="BK51" s="5">
        <f>SUMPRODUCT((Ventas!$D$2:$D$10000=0)*(YEAR(Ventas!$A$2:$A$10000)=YEAR($A51))*(MONTH(Ventas!$A$2:$A$10000)=MONTH($A51))*(DAY(Ventas!$A$2:$A$10000)=DAY($A51)), Ventas!BM$2:BM$10000)</f>
        <v>0</v>
      </c>
      <c r="BL51" s="5">
        <f>SUMPRODUCT((Ventas!$D$2:$D$10000=0)*(YEAR(Ventas!$A$2:$A$10000)=YEAR($A51))*(MONTH(Ventas!$A$2:$A$10000)=MONTH($A51))*(DAY(Ventas!$A$2:$A$10000)=DAY($A51)), Ventas!BN$2:BN$10000)</f>
        <v>0</v>
      </c>
      <c r="BM51" s="5">
        <f>SUMPRODUCT((Ventas!$D$2:$D$10000=0)*(YEAR(Ventas!$A$2:$A$10000)=YEAR($A51))*(MONTH(Ventas!$A$2:$A$10000)=MONTH($A51))*(DAY(Ventas!$A$2:$A$10000)=DAY($A51)), Ventas!BO$2:BO$10000)</f>
        <v>0</v>
      </c>
      <c r="BN51" s="5">
        <f>SUMPRODUCT((Ventas!$D$2:$D$10000=0)*(YEAR(Ventas!$A$2:$A$10000)=YEAR($A51))*(MONTH(Ventas!$A$2:$A$10000)=MONTH($A51))*(DAY(Ventas!$A$2:$A$10000)=DAY($A51)), Ventas!BP$2:BP$10000)</f>
        <v>0</v>
      </c>
      <c r="BO51" s="5">
        <f>SUMPRODUCT((Ventas!$D$2:$D$10000=0)*(YEAR(Ventas!$A$2:$A$10000)=YEAR($A51))*(MONTH(Ventas!$A$2:$A$10000)=MONTH($A51))*(DAY(Ventas!$A$2:$A$10000)=DAY($A51)), Ventas!BQ$2:BQ$10000)</f>
        <v>0</v>
      </c>
      <c r="BP51" s="5">
        <f>SUMPRODUCT((Ventas!$D$2:$D$10000=0)*(YEAR(Ventas!$A$2:$A$10000)=YEAR($A51))*(MONTH(Ventas!$A$2:$A$10000)=MONTH($A51))*(DAY(Ventas!$A$2:$A$10000)=DAY($A51)), Ventas!BR$2:BR$10000)</f>
        <v>0</v>
      </c>
      <c r="BQ51" s="5">
        <f>SUMPRODUCT((Ventas!$D$2:$D$10000=0)*(YEAR(Ventas!$A$2:$A$10000)=YEAR($A51))*(MONTH(Ventas!$A$2:$A$10000)=MONTH($A51))*(DAY(Ventas!$A$2:$A$10000)=DAY($A51)), Ventas!BS$2:BS$10000)</f>
        <v>0</v>
      </c>
      <c r="BR51" s="5">
        <f>SUMPRODUCT((Ventas!$D$2:$D$10000=0)*(YEAR(Ventas!$A$2:$A$10000)=YEAR($A51))*(MONTH(Ventas!$A$2:$A$10000)=MONTH($A51))*(DAY(Ventas!$A$2:$A$10000)=DAY($A51)), Ventas!BT$2:BT$10000)</f>
        <v>0</v>
      </c>
      <c r="BS51" s="5">
        <f>SUMPRODUCT((Ventas!$D$2:$D$10000=0)*(YEAR(Ventas!$A$2:$A$10000)=YEAR($A51))*(MONTH(Ventas!$A$2:$A$10000)=MONTH($A51))*(DAY(Ventas!$A$2:$A$10000)=DAY($A51)), Ventas!BU$2:BU$10000)</f>
        <v>0</v>
      </c>
    </row>
    <row r="52" spans="1:71" x14ac:dyDescent="0.2">
      <c r="A52" s="60">
        <v>42586</v>
      </c>
      <c r="B52" s="6">
        <f>SUMPRODUCT((Ventas!$D$2:$D$10000=0)*(YEAR(Ventas!$A$2:$A$10000)=YEAR($A52))*(MONTH(Ventas!$A$2:$A$10000)=MONTH($A52))*(DAY(Ventas!$A$2:$A$10000)=DAY($A52)), Ventas!$F$2:$F$10000)</f>
        <v>0</v>
      </c>
      <c r="C52" s="6">
        <f>SUMPRODUCT((Ventas!$D$2:$D$10000=1)*(YEAR(Ventas!$A$2:$A$10000)=YEAR($A52))*(MONTH(Ventas!$A$2:$A$10000)=MONTH($A52))*(DAY(Ventas!$A$2:$A$10000)=DAY($A52)), Ventas!$F$2:$F$10000)</f>
        <v>0</v>
      </c>
      <c r="D52" s="6">
        <f t="shared" si="0"/>
        <v>0</v>
      </c>
      <c r="F52" s="5">
        <f>SUMPRODUCT((Ventas!$D$2:$D$10000=0)*(YEAR(Ventas!$A$2:$A$10000)=YEAR($A52))*(MONTH(Ventas!$A$2:$A$10000)=MONTH($A52))*(DAY(Ventas!$A$2:$A$10000)=DAY($A52)), Ventas!H$2:H$10000)</f>
        <v>0</v>
      </c>
      <c r="G52" s="5">
        <f>SUMPRODUCT((Ventas!$D$2:$D$10000=0)*(YEAR(Ventas!$A$2:$A$10000)=YEAR($A52))*(MONTH(Ventas!$A$2:$A$10000)=MONTH($A52))*(DAY(Ventas!$A$2:$A$10000)=DAY($A52)), Ventas!I$2:I$10000)</f>
        <v>0</v>
      </c>
      <c r="H52" s="5">
        <f>SUMPRODUCT((Ventas!$D$2:$D$10000=0)*(YEAR(Ventas!$A$2:$A$10000)=YEAR($A52))*(MONTH(Ventas!$A$2:$A$10000)=MONTH($A52))*(DAY(Ventas!$A$2:$A$10000)=DAY($A52)), Ventas!J$2:J$10000)</f>
        <v>0</v>
      </c>
      <c r="I52" s="9">
        <f>SUMPRODUCT((Ventas!$D$2:$D$10000=0)*(YEAR(Ventas!$A$2:$A$10000)=YEAR($A52))*(MONTH(Ventas!$A$2:$A$10000)=MONTH($A52))*(DAY(Ventas!$A$2:$A$10000)=DAY($A52)), Ventas!K$2:K$10000)</f>
        <v>0</v>
      </c>
      <c r="J52" s="5">
        <f>SUMPRODUCT((Ventas!$D$2:$D$10000=0)*(YEAR(Ventas!$A$2:$A$10000)=YEAR($A52))*(MONTH(Ventas!$A$2:$A$10000)=MONTH($A52))*(DAY(Ventas!$A$2:$A$10000)=DAY($A52)), Ventas!L$2:L$10000)</f>
        <v>0</v>
      </c>
      <c r="K52" s="5">
        <f>SUMPRODUCT((Ventas!$D$2:$D$10000=0)*(YEAR(Ventas!$A$2:$A$10000)=YEAR($A52))*(MONTH(Ventas!$A$2:$A$10000)=MONTH($A52))*(DAY(Ventas!$A$2:$A$10000)=DAY($A52)), Ventas!M$2:M$10000)</f>
        <v>0</v>
      </c>
      <c r="L52" s="5">
        <f>SUMPRODUCT((Ventas!$D$2:$D$10000=0)*(YEAR(Ventas!$A$2:$A$10000)=YEAR($A52))*(MONTH(Ventas!$A$2:$A$10000)=MONTH($A52))*(DAY(Ventas!$A$2:$A$10000)=DAY($A52)), Ventas!N$2:N$10000)</f>
        <v>0</v>
      </c>
      <c r="M52" s="5">
        <f>SUMPRODUCT((Ventas!$D$2:$D$10000=0)*(YEAR(Ventas!$A$2:$A$10000)=YEAR($A52))*(MONTH(Ventas!$A$2:$A$10000)=MONTH($A52))*(DAY(Ventas!$A$2:$A$10000)=DAY($A52)), Ventas!O$2:O$10000)</f>
        <v>0</v>
      </c>
      <c r="N52" s="9">
        <f>SUMPRODUCT((Ventas!$D$2:$D$10000=0)*(YEAR(Ventas!$A$2:$A$10000)=YEAR($A52))*(MONTH(Ventas!$A$2:$A$10000)=MONTH($A52))*(DAY(Ventas!$A$2:$A$10000)=DAY($A52)), Ventas!P$2:P$10000)</f>
        <v>0</v>
      </c>
      <c r="O52" s="5">
        <f>SUMPRODUCT((Ventas!$D$2:$D$10000=0)*(YEAR(Ventas!$A$2:$A$10000)=YEAR($A52))*(MONTH(Ventas!$A$2:$A$10000)=MONTH($A52))*(DAY(Ventas!$A$2:$A$10000)=DAY($A52)), Ventas!Q$2:Q$10000)</f>
        <v>0</v>
      </c>
      <c r="P52" s="5">
        <f>SUMPRODUCT((Ventas!$D$2:$D$10000=0)*(YEAR(Ventas!$A$2:$A$10000)=YEAR($A52))*(MONTH(Ventas!$A$2:$A$10000)=MONTH($A52))*(DAY(Ventas!$A$2:$A$10000)=DAY($A52)), Ventas!R$2:R$10000)</f>
        <v>0</v>
      </c>
      <c r="Q52" s="5">
        <f>SUMPRODUCT((Ventas!$D$2:$D$10000=0)*(YEAR(Ventas!$A$2:$A$10000)=YEAR($A52))*(MONTH(Ventas!$A$2:$A$10000)=MONTH($A52))*(DAY(Ventas!$A$2:$A$10000)=DAY($A52)), Ventas!S$2:S$10000)</f>
        <v>0</v>
      </c>
      <c r="R52" s="5">
        <f>SUMPRODUCT((Ventas!$D$2:$D$10000=0)*(YEAR(Ventas!$A$2:$A$10000)=YEAR($A52))*(MONTH(Ventas!$A$2:$A$10000)=MONTH($A52))*(DAY(Ventas!$A$2:$A$10000)=DAY($A52)), Ventas!T$2:T$10000)</f>
        <v>0</v>
      </c>
      <c r="S52" s="9">
        <f>SUMPRODUCT((Ventas!$D$2:$D$10000=0)*(YEAR(Ventas!$A$2:$A$10000)=YEAR($A52))*(MONTH(Ventas!$A$2:$A$10000)=MONTH($A52))*(DAY(Ventas!$A$2:$A$10000)=DAY($A52)), Ventas!U$2:U$10000)</f>
        <v>0</v>
      </c>
      <c r="T52" s="5">
        <f>SUMPRODUCT((Ventas!$D$2:$D$10000=0)*(YEAR(Ventas!$A$2:$A$10000)=YEAR($A52))*(MONTH(Ventas!$A$2:$A$10000)=MONTH($A52))*(DAY(Ventas!$A$2:$A$10000)=DAY($A52)), Ventas!V$2:V$10000)</f>
        <v>0</v>
      </c>
      <c r="U52" s="5">
        <f>SUMPRODUCT((Ventas!$D$2:$D$10000=0)*(YEAR(Ventas!$A$2:$A$10000)=YEAR($A52))*(MONTH(Ventas!$A$2:$A$10000)=MONTH($A52))*(DAY(Ventas!$A$2:$A$10000)=DAY($A52)), Ventas!W$2:W$10000)</f>
        <v>0</v>
      </c>
      <c r="V52" s="5">
        <f>SUMPRODUCT((Ventas!$D$2:$D$10000=0)*(YEAR(Ventas!$A$2:$A$10000)=YEAR($A52))*(MONTH(Ventas!$A$2:$A$10000)=MONTH($A52))*(DAY(Ventas!$A$2:$A$10000)=DAY($A52)), Ventas!X$2:X$10000)</f>
        <v>0</v>
      </c>
      <c r="W52" s="5">
        <f>SUMPRODUCT((Ventas!$D$2:$D$10000=0)*(YEAR(Ventas!$A$2:$A$10000)=YEAR($A52))*(MONTH(Ventas!$A$2:$A$10000)=MONTH($A52))*(DAY(Ventas!$A$2:$A$10000)=DAY($A52)), Ventas!Y$2:Y$10000)</f>
        <v>0</v>
      </c>
      <c r="X52" s="9">
        <f>SUMPRODUCT((Ventas!$D$2:$D$10000=0)*(YEAR(Ventas!$A$2:$A$10000)=YEAR($A52))*(MONTH(Ventas!$A$2:$A$10000)=MONTH($A52))*(DAY(Ventas!$A$2:$A$10000)=DAY($A52)), Ventas!Z$2:Z$10000)</f>
        <v>0</v>
      </c>
      <c r="Y52" s="5">
        <f>SUMPRODUCT((Ventas!$D$2:$D$10000=0)*(YEAR(Ventas!$A$2:$A$10000)=YEAR($A52))*(MONTH(Ventas!$A$2:$A$10000)=MONTH($A52))*(DAY(Ventas!$A$2:$A$10000)=DAY($A52)), Ventas!AA$2:AA$10000)</f>
        <v>0</v>
      </c>
      <c r="Z52" s="5">
        <f>SUMPRODUCT((Ventas!$D$2:$D$10000=0)*(YEAR(Ventas!$A$2:$A$10000)=YEAR($A52))*(MONTH(Ventas!$A$2:$A$10000)=MONTH($A52))*(DAY(Ventas!$A$2:$A$10000)=DAY($A52)), Ventas!AB$2:AB$10000)</f>
        <v>0</v>
      </c>
      <c r="AA52" s="5">
        <f>SUMPRODUCT((Ventas!$D$2:$D$10000=0)*(YEAR(Ventas!$A$2:$A$10000)=YEAR($A52))*(MONTH(Ventas!$A$2:$A$10000)=MONTH($A52))*(DAY(Ventas!$A$2:$A$10000)=DAY($A52)), Ventas!AC$2:AC$10000)</f>
        <v>0</v>
      </c>
      <c r="AB52" s="5">
        <f>SUMPRODUCT((Ventas!$D$2:$D$10000=0)*(YEAR(Ventas!$A$2:$A$10000)=YEAR($A52))*(MONTH(Ventas!$A$2:$A$10000)=MONTH($A52))*(DAY(Ventas!$A$2:$A$10000)=DAY($A52)), Ventas!AD$2:AD$10000)</f>
        <v>0</v>
      </c>
      <c r="AC52" s="9">
        <f>SUMPRODUCT((Ventas!$D$2:$D$10000=0)*(YEAR(Ventas!$A$2:$A$10000)=YEAR($A52))*(MONTH(Ventas!$A$2:$A$10000)=MONTH($A52))*(DAY(Ventas!$A$2:$A$10000)=DAY($A52)), Ventas!AE$2:AE$10000)</f>
        <v>0</v>
      </c>
      <c r="AD52" s="5">
        <f>SUMPRODUCT((Ventas!$D$2:$D$10000=0)*(YEAR(Ventas!$A$2:$A$10000)=YEAR($A52))*(MONTH(Ventas!$A$2:$A$10000)=MONTH($A52))*(DAY(Ventas!$A$2:$A$10000)=DAY($A52)), Ventas!AF$2:AF$10000)</f>
        <v>0</v>
      </c>
      <c r="AE52" s="5">
        <f>SUMPRODUCT((Ventas!$D$2:$D$10000=0)*(YEAR(Ventas!$A$2:$A$10000)=YEAR($A52))*(MONTH(Ventas!$A$2:$A$10000)=MONTH($A52))*(DAY(Ventas!$A$2:$A$10000)=DAY($A52)), Ventas!AG$2:AG$10000)</f>
        <v>0</v>
      </c>
      <c r="AF52" s="5">
        <f>SUMPRODUCT((Ventas!$D$2:$D$10000=0)*(YEAR(Ventas!$A$2:$A$10000)=YEAR($A52))*(MONTH(Ventas!$A$2:$A$10000)=MONTH($A52))*(DAY(Ventas!$A$2:$A$10000)=DAY($A52)), Ventas!AH$2:AH$10000)</f>
        <v>0</v>
      </c>
      <c r="AG52" s="5">
        <f>SUMPRODUCT((Ventas!$D$2:$D$10000=0)*(YEAR(Ventas!$A$2:$A$10000)=YEAR($A52))*(MONTH(Ventas!$A$2:$A$10000)=MONTH($A52))*(DAY(Ventas!$A$2:$A$10000)=DAY($A52)), Ventas!AI$2:AI$10000)</f>
        <v>0</v>
      </c>
      <c r="AH52" s="9">
        <f>SUMPRODUCT((Ventas!$D$2:$D$10000=0)*(YEAR(Ventas!$A$2:$A$10000)=YEAR($A52))*(MONTH(Ventas!$A$2:$A$10000)=MONTH($A52))*(DAY(Ventas!$A$2:$A$10000)=DAY($A52)), Ventas!AJ$2:AJ$10000)</f>
        <v>0</v>
      </c>
      <c r="AI52" s="5">
        <f>SUMPRODUCT((Ventas!$D$2:$D$10000=0)*(YEAR(Ventas!$A$2:$A$10000)=YEAR($A52))*(MONTH(Ventas!$A$2:$A$10000)=MONTH($A52))*(DAY(Ventas!$A$2:$A$10000)=DAY($A52)), Ventas!AK$2:AK$10000)</f>
        <v>0</v>
      </c>
      <c r="AJ52" s="5">
        <f>SUMPRODUCT((Ventas!$D$2:$D$10000=0)*(YEAR(Ventas!$A$2:$A$10000)=YEAR($A52))*(MONTH(Ventas!$A$2:$A$10000)=MONTH($A52))*(DAY(Ventas!$A$2:$A$10000)=DAY($A52)), Ventas!AL$2:AL$10000)</f>
        <v>0</v>
      </c>
      <c r="AK52" s="9">
        <f>SUMPRODUCT((Ventas!$D$2:$D$10000=0)*(YEAR(Ventas!$A$2:$A$10000)=YEAR($A52))*(MONTH(Ventas!$A$2:$A$10000)=MONTH($A52))*(DAY(Ventas!$A$2:$A$10000)=DAY($A52)), Ventas!AM$2:AM$10000)</f>
        <v>0</v>
      </c>
      <c r="AL52" s="5">
        <f>SUMPRODUCT((Ventas!$D$2:$D$10000=0)*(YEAR(Ventas!$A$2:$A$10000)=YEAR($A52))*(MONTH(Ventas!$A$2:$A$10000)=MONTH($A52))*(DAY(Ventas!$A$2:$A$10000)=DAY($A52)), Ventas!AN$2:AN$10000)</f>
        <v>0</v>
      </c>
      <c r="AM52" s="5">
        <f>SUMPRODUCT((Ventas!$D$2:$D$10000=0)*(YEAR(Ventas!$A$2:$A$10000)=YEAR($A52))*(MONTH(Ventas!$A$2:$A$10000)=MONTH($A52))*(DAY(Ventas!$A$2:$A$10000)=DAY($A52)), Ventas!AO$2:AO$10000)</f>
        <v>0</v>
      </c>
      <c r="AN52" s="9">
        <f>SUMPRODUCT((Ventas!$D$2:$D$10000=0)*(YEAR(Ventas!$A$2:$A$10000)=YEAR($A52))*(MONTH(Ventas!$A$2:$A$10000)=MONTH($A52))*(DAY(Ventas!$A$2:$A$10000)=DAY($A52)), Ventas!AP$2:AP$10000)</f>
        <v>0</v>
      </c>
      <c r="AO52" s="5">
        <f>SUMPRODUCT((Ventas!$D$2:$D$10000=0)*(YEAR(Ventas!$A$2:$A$10000)=YEAR($A52))*(MONTH(Ventas!$A$2:$A$10000)=MONTH($A52))*(DAY(Ventas!$A$2:$A$10000)=DAY($A52)), Ventas!AQ$2:AQ$10000)</f>
        <v>0</v>
      </c>
      <c r="AP52" s="5">
        <f>SUMPRODUCT((Ventas!$D$2:$D$10000=0)*(YEAR(Ventas!$A$2:$A$10000)=YEAR($A52))*(MONTH(Ventas!$A$2:$A$10000)=MONTH($A52))*(DAY(Ventas!$A$2:$A$10000)=DAY($A52)), Ventas!AR$2:AR$10000)</f>
        <v>0</v>
      </c>
      <c r="AQ52" s="5">
        <f>SUMPRODUCT((Ventas!$D$2:$D$10000=0)*(YEAR(Ventas!$A$2:$A$10000)=YEAR($A52))*(MONTH(Ventas!$A$2:$A$10000)=MONTH($A52))*(DAY(Ventas!$A$2:$A$10000)=DAY($A52)), Ventas!AS$2:AS$10000)</f>
        <v>0</v>
      </c>
      <c r="AR52" s="9">
        <f>SUMPRODUCT((Ventas!$D$2:$D$10000=0)*(YEAR(Ventas!$A$2:$A$10000)=YEAR($A52))*(MONTH(Ventas!$A$2:$A$10000)=MONTH($A52))*(DAY(Ventas!$A$2:$A$10000)=DAY($A52)), Ventas!AT$2:AT$10000)</f>
        <v>0</v>
      </c>
      <c r="AS52" s="5">
        <f>SUMPRODUCT((Ventas!$D$2:$D$10000=0)*(YEAR(Ventas!$A$2:$A$10000)=YEAR($A52))*(MONTH(Ventas!$A$2:$A$10000)=MONTH($A52))*(DAY(Ventas!$A$2:$A$10000)=DAY($A52)), Ventas!AU$2:AU$10000)</f>
        <v>0</v>
      </c>
      <c r="AT52" s="5">
        <f>SUMPRODUCT((Ventas!$D$2:$D$10000=0)*(YEAR(Ventas!$A$2:$A$10000)=YEAR($A52))*(MONTH(Ventas!$A$2:$A$10000)=MONTH($A52))*(DAY(Ventas!$A$2:$A$10000)=DAY($A52)), Ventas!AV$2:AV$10000)</f>
        <v>0</v>
      </c>
      <c r="AU52" s="5">
        <f>SUMPRODUCT((Ventas!$D$2:$D$10000=0)*(YEAR(Ventas!$A$2:$A$10000)=YEAR($A52))*(MONTH(Ventas!$A$2:$A$10000)=MONTH($A52))*(DAY(Ventas!$A$2:$A$10000)=DAY($A52)), Ventas!AW$2:AW$10000)</f>
        <v>0</v>
      </c>
      <c r="AV52" s="9">
        <f>SUMPRODUCT((Ventas!$D$2:$D$10000=0)*(YEAR(Ventas!$A$2:$A$10000)=YEAR($A52))*(MONTH(Ventas!$A$2:$A$10000)=MONTH($A52))*(DAY(Ventas!$A$2:$A$10000)=DAY($A52)), Ventas!AX$2:AX$10000)</f>
        <v>0</v>
      </c>
      <c r="AW52" s="5">
        <f>SUMPRODUCT((Ventas!$D$2:$D$10000=0)*(YEAR(Ventas!$A$2:$A$10000)=YEAR($A52))*(MONTH(Ventas!$A$2:$A$10000)=MONTH($A52))*(DAY(Ventas!$A$2:$A$10000)=DAY($A52)), Ventas!AY$2:AY$10000)</f>
        <v>0</v>
      </c>
      <c r="AX52" s="5">
        <f>SUMPRODUCT((Ventas!$D$2:$D$10000=0)*(YEAR(Ventas!$A$2:$A$10000)=YEAR($A52))*(MONTH(Ventas!$A$2:$A$10000)=MONTH($A52))*(DAY(Ventas!$A$2:$A$10000)=DAY($A52)), Ventas!AZ$2:AZ$10000)</f>
        <v>0</v>
      </c>
      <c r="AY52" s="5">
        <f>SUMPRODUCT((Ventas!$D$2:$D$10000=0)*(YEAR(Ventas!$A$2:$A$10000)=YEAR($A52))*(MONTH(Ventas!$A$2:$A$10000)=MONTH($A52))*(DAY(Ventas!$A$2:$A$10000)=DAY($A52)), Ventas!BA$2:BA$10000)</f>
        <v>0</v>
      </c>
      <c r="AZ52" s="9">
        <f>SUMPRODUCT((Ventas!$D$2:$D$10000=0)*(YEAR(Ventas!$A$2:$A$10000)=YEAR($A52))*(MONTH(Ventas!$A$2:$A$10000)=MONTH($A52))*(DAY(Ventas!$A$2:$A$10000)=DAY($A52)), Ventas!BB$2:BB$10000)</f>
        <v>0</v>
      </c>
      <c r="BA52" s="5">
        <f>SUMPRODUCT((Ventas!$D$2:$D$10000=0)*(YEAR(Ventas!$A$2:$A$10000)=YEAR($A52))*(MONTH(Ventas!$A$2:$A$10000)=MONTH($A52))*(DAY(Ventas!$A$2:$A$10000)=DAY($A52)), Ventas!BC$2:BC$10000)</f>
        <v>0</v>
      </c>
      <c r="BB52" s="5">
        <f>SUMPRODUCT((Ventas!$D$2:$D$10000=0)*(YEAR(Ventas!$A$2:$A$10000)=YEAR($A52))*(MONTH(Ventas!$A$2:$A$10000)=MONTH($A52))*(DAY(Ventas!$A$2:$A$10000)=DAY($A52)), Ventas!BD$2:BD$10000)</f>
        <v>0</v>
      </c>
      <c r="BC52" s="5">
        <f>SUMPRODUCT((Ventas!$D$2:$D$10000=0)*(YEAR(Ventas!$A$2:$A$10000)=YEAR($A52))*(MONTH(Ventas!$A$2:$A$10000)=MONTH($A52))*(DAY(Ventas!$A$2:$A$10000)=DAY($A52)), Ventas!BE$2:BE$10000)</f>
        <v>0</v>
      </c>
      <c r="BD52" s="9">
        <f>SUMPRODUCT((Ventas!$D$2:$D$10000=0)*(YEAR(Ventas!$A$2:$A$10000)=YEAR($A52))*(MONTH(Ventas!$A$2:$A$10000)=MONTH($A52))*(DAY(Ventas!$A$2:$A$10000)=DAY($A52)), Ventas!BF$2:BF$10000)</f>
        <v>0</v>
      </c>
      <c r="BE52" s="5">
        <f>SUMPRODUCT((Ventas!$D$2:$D$10000=0)*(YEAR(Ventas!$A$2:$A$10000)=YEAR($A52))*(MONTH(Ventas!$A$2:$A$10000)=MONTH($A52))*(DAY(Ventas!$A$2:$A$10000)=DAY($A52)), Ventas!BG$2:BG$10000)</f>
        <v>0</v>
      </c>
      <c r="BF52" s="9">
        <f>SUMPRODUCT((Ventas!$D$2:$D$10000=0)*(YEAR(Ventas!$A$2:$A$10000)=YEAR($A52))*(MONTH(Ventas!$A$2:$A$10000)=MONTH($A52))*(DAY(Ventas!$A$2:$A$10000)=DAY($A52)), Ventas!BH$2:BH$10000)</f>
        <v>0</v>
      </c>
      <c r="BG52" s="5">
        <f>SUMPRODUCT((Ventas!$D$2:$D$10000=0)*(YEAR(Ventas!$A$2:$A$10000)=YEAR($A52))*(MONTH(Ventas!$A$2:$A$10000)=MONTH($A52))*(DAY(Ventas!$A$2:$A$10000)=DAY($A52)), Ventas!BI$2:BI$10000)</f>
        <v>0</v>
      </c>
      <c r="BH52" s="5">
        <f>SUMPRODUCT((Ventas!$D$2:$D$10000=0)*(YEAR(Ventas!$A$2:$A$10000)=YEAR($A52))*(MONTH(Ventas!$A$2:$A$10000)=MONTH($A52))*(DAY(Ventas!$A$2:$A$10000)=DAY($A52)), Ventas!BJ$2:BJ$10000)</f>
        <v>0</v>
      </c>
      <c r="BI52" s="5">
        <f>SUMPRODUCT((Ventas!$D$2:$D$10000=0)*(YEAR(Ventas!$A$2:$A$10000)=YEAR($A52))*(MONTH(Ventas!$A$2:$A$10000)=MONTH($A52))*(DAY(Ventas!$A$2:$A$10000)=DAY($A52)), Ventas!BK$2:BK$10000)</f>
        <v>0</v>
      </c>
      <c r="BJ52" s="5">
        <f>SUMPRODUCT((Ventas!$D$2:$D$10000=0)*(YEAR(Ventas!$A$2:$A$10000)=YEAR($A52))*(MONTH(Ventas!$A$2:$A$10000)=MONTH($A52))*(DAY(Ventas!$A$2:$A$10000)=DAY($A52)), Ventas!BL$2:BL$10000)</f>
        <v>0</v>
      </c>
      <c r="BK52" s="5">
        <f>SUMPRODUCT((Ventas!$D$2:$D$10000=0)*(YEAR(Ventas!$A$2:$A$10000)=YEAR($A52))*(MONTH(Ventas!$A$2:$A$10000)=MONTH($A52))*(DAY(Ventas!$A$2:$A$10000)=DAY($A52)), Ventas!BM$2:BM$10000)</f>
        <v>0</v>
      </c>
      <c r="BL52" s="5">
        <f>SUMPRODUCT((Ventas!$D$2:$D$10000=0)*(YEAR(Ventas!$A$2:$A$10000)=YEAR($A52))*(MONTH(Ventas!$A$2:$A$10000)=MONTH($A52))*(DAY(Ventas!$A$2:$A$10000)=DAY($A52)), Ventas!BN$2:BN$10000)</f>
        <v>0</v>
      </c>
      <c r="BM52" s="5">
        <f>SUMPRODUCT((Ventas!$D$2:$D$10000=0)*(YEAR(Ventas!$A$2:$A$10000)=YEAR($A52))*(MONTH(Ventas!$A$2:$A$10000)=MONTH($A52))*(DAY(Ventas!$A$2:$A$10000)=DAY($A52)), Ventas!BO$2:BO$10000)</f>
        <v>0</v>
      </c>
      <c r="BN52" s="5">
        <f>SUMPRODUCT((Ventas!$D$2:$D$10000=0)*(YEAR(Ventas!$A$2:$A$10000)=YEAR($A52))*(MONTH(Ventas!$A$2:$A$10000)=MONTH($A52))*(DAY(Ventas!$A$2:$A$10000)=DAY($A52)), Ventas!BP$2:BP$10000)</f>
        <v>0</v>
      </c>
      <c r="BO52" s="5">
        <f>SUMPRODUCT((Ventas!$D$2:$D$10000=0)*(YEAR(Ventas!$A$2:$A$10000)=YEAR($A52))*(MONTH(Ventas!$A$2:$A$10000)=MONTH($A52))*(DAY(Ventas!$A$2:$A$10000)=DAY($A52)), Ventas!BQ$2:BQ$10000)</f>
        <v>0</v>
      </c>
      <c r="BP52" s="5">
        <f>SUMPRODUCT((Ventas!$D$2:$D$10000=0)*(YEAR(Ventas!$A$2:$A$10000)=YEAR($A52))*(MONTH(Ventas!$A$2:$A$10000)=MONTH($A52))*(DAY(Ventas!$A$2:$A$10000)=DAY($A52)), Ventas!BR$2:BR$10000)</f>
        <v>0</v>
      </c>
      <c r="BQ52" s="5">
        <f>SUMPRODUCT((Ventas!$D$2:$D$10000=0)*(YEAR(Ventas!$A$2:$A$10000)=YEAR($A52))*(MONTH(Ventas!$A$2:$A$10000)=MONTH($A52))*(DAY(Ventas!$A$2:$A$10000)=DAY($A52)), Ventas!BS$2:BS$10000)</f>
        <v>0</v>
      </c>
      <c r="BR52" s="5">
        <f>SUMPRODUCT((Ventas!$D$2:$D$10000=0)*(YEAR(Ventas!$A$2:$A$10000)=YEAR($A52))*(MONTH(Ventas!$A$2:$A$10000)=MONTH($A52))*(DAY(Ventas!$A$2:$A$10000)=DAY($A52)), Ventas!BT$2:BT$10000)</f>
        <v>0</v>
      </c>
      <c r="BS52" s="5">
        <f>SUMPRODUCT((Ventas!$D$2:$D$10000=0)*(YEAR(Ventas!$A$2:$A$10000)=YEAR($A52))*(MONTH(Ventas!$A$2:$A$10000)=MONTH($A52))*(DAY(Ventas!$A$2:$A$10000)=DAY($A52)), Ventas!BU$2:BU$10000)</f>
        <v>0</v>
      </c>
    </row>
    <row r="53" spans="1:71" x14ac:dyDescent="0.2">
      <c r="A53" s="60">
        <v>42587</v>
      </c>
      <c r="B53" s="6">
        <f>SUMPRODUCT((Ventas!$D$2:$D$10000=0)*(YEAR(Ventas!$A$2:$A$10000)=YEAR($A53))*(MONTH(Ventas!$A$2:$A$10000)=MONTH($A53))*(DAY(Ventas!$A$2:$A$10000)=DAY($A53)), Ventas!$F$2:$F$10000)</f>
        <v>0</v>
      </c>
      <c r="C53" s="6">
        <f>SUMPRODUCT((Ventas!$D$2:$D$10000=1)*(YEAR(Ventas!$A$2:$A$10000)=YEAR($A53))*(MONTH(Ventas!$A$2:$A$10000)=MONTH($A53))*(DAY(Ventas!$A$2:$A$10000)=DAY($A53)), Ventas!$F$2:$F$10000)</f>
        <v>0</v>
      </c>
      <c r="D53" s="6">
        <f t="shared" si="0"/>
        <v>0</v>
      </c>
      <c r="F53" s="5">
        <f>SUMPRODUCT((Ventas!$D$2:$D$10000=0)*(YEAR(Ventas!$A$2:$A$10000)=YEAR($A53))*(MONTH(Ventas!$A$2:$A$10000)=MONTH($A53))*(DAY(Ventas!$A$2:$A$10000)=DAY($A53)), Ventas!H$2:H$10000)</f>
        <v>0</v>
      </c>
      <c r="G53" s="5">
        <f>SUMPRODUCT((Ventas!$D$2:$D$10000=0)*(YEAR(Ventas!$A$2:$A$10000)=YEAR($A53))*(MONTH(Ventas!$A$2:$A$10000)=MONTH($A53))*(DAY(Ventas!$A$2:$A$10000)=DAY($A53)), Ventas!I$2:I$10000)</f>
        <v>0</v>
      </c>
      <c r="H53" s="5">
        <f>SUMPRODUCT((Ventas!$D$2:$D$10000=0)*(YEAR(Ventas!$A$2:$A$10000)=YEAR($A53))*(MONTH(Ventas!$A$2:$A$10000)=MONTH($A53))*(DAY(Ventas!$A$2:$A$10000)=DAY($A53)), Ventas!J$2:J$10000)</f>
        <v>0</v>
      </c>
      <c r="I53" s="9">
        <f>SUMPRODUCT((Ventas!$D$2:$D$10000=0)*(YEAR(Ventas!$A$2:$A$10000)=YEAR($A53))*(MONTH(Ventas!$A$2:$A$10000)=MONTH($A53))*(DAY(Ventas!$A$2:$A$10000)=DAY($A53)), Ventas!K$2:K$10000)</f>
        <v>0</v>
      </c>
      <c r="J53" s="5">
        <f>SUMPRODUCT((Ventas!$D$2:$D$10000=0)*(YEAR(Ventas!$A$2:$A$10000)=YEAR($A53))*(MONTH(Ventas!$A$2:$A$10000)=MONTH($A53))*(DAY(Ventas!$A$2:$A$10000)=DAY($A53)), Ventas!L$2:L$10000)</f>
        <v>0</v>
      </c>
      <c r="K53" s="5">
        <f>SUMPRODUCT((Ventas!$D$2:$D$10000=0)*(YEAR(Ventas!$A$2:$A$10000)=YEAR($A53))*(MONTH(Ventas!$A$2:$A$10000)=MONTH($A53))*(DAY(Ventas!$A$2:$A$10000)=DAY($A53)), Ventas!M$2:M$10000)</f>
        <v>0</v>
      </c>
      <c r="L53" s="5">
        <f>SUMPRODUCT((Ventas!$D$2:$D$10000=0)*(YEAR(Ventas!$A$2:$A$10000)=YEAR($A53))*(MONTH(Ventas!$A$2:$A$10000)=MONTH($A53))*(DAY(Ventas!$A$2:$A$10000)=DAY($A53)), Ventas!N$2:N$10000)</f>
        <v>0</v>
      </c>
      <c r="M53" s="5">
        <f>SUMPRODUCT((Ventas!$D$2:$D$10000=0)*(YEAR(Ventas!$A$2:$A$10000)=YEAR($A53))*(MONTH(Ventas!$A$2:$A$10000)=MONTH($A53))*(DAY(Ventas!$A$2:$A$10000)=DAY($A53)), Ventas!O$2:O$10000)</f>
        <v>0</v>
      </c>
      <c r="N53" s="9">
        <f>SUMPRODUCT((Ventas!$D$2:$D$10000=0)*(YEAR(Ventas!$A$2:$A$10000)=YEAR($A53))*(MONTH(Ventas!$A$2:$A$10000)=MONTH($A53))*(DAY(Ventas!$A$2:$A$10000)=DAY($A53)), Ventas!P$2:P$10000)</f>
        <v>0</v>
      </c>
      <c r="O53" s="5">
        <f>SUMPRODUCT((Ventas!$D$2:$D$10000=0)*(YEAR(Ventas!$A$2:$A$10000)=YEAR($A53))*(MONTH(Ventas!$A$2:$A$10000)=MONTH($A53))*(DAY(Ventas!$A$2:$A$10000)=DAY($A53)), Ventas!Q$2:Q$10000)</f>
        <v>0</v>
      </c>
      <c r="P53" s="5">
        <f>SUMPRODUCT((Ventas!$D$2:$D$10000=0)*(YEAR(Ventas!$A$2:$A$10000)=YEAR($A53))*(MONTH(Ventas!$A$2:$A$10000)=MONTH($A53))*(DAY(Ventas!$A$2:$A$10000)=DAY($A53)), Ventas!R$2:R$10000)</f>
        <v>0</v>
      </c>
      <c r="Q53" s="5">
        <f>SUMPRODUCT((Ventas!$D$2:$D$10000=0)*(YEAR(Ventas!$A$2:$A$10000)=YEAR($A53))*(MONTH(Ventas!$A$2:$A$10000)=MONTH($A53))*(DAY(Ventas!$A$2:$A$10000)=DAY($A53)), Ventas!S$2:S$10000)</f>
        <v>0</v>
      </c>
      <c r="R53" s="5">
        <f>SUMPRODUCT((Ventas!$D$2:$D$10000=0)*(YEAR(Ventas!$A$2:$A$10000)=YEAR($A53))*(MONTH(Ventas!$A$2:$A$10000)=MONTH($A53))*(DAY(Ventas!$A$2:$A$10000)=DAY($A53)), Ventas!T$2:T$10000)</f>
        <v>0</v>
      </c>
      <c r="S53" s="9">
        <f>SUMPRODUCT((Ventas!$D$2:$D$10000=0)*(YEAR(Ventas!$A$2:$A$10000)=YEAR($A53))*(MONTH(Ventas!$A$2:$A$10000)=MONTH($A53))*(DAY(Ventas!$A$2:$A$10000)=DAY($A53)), Ventas!U$2:U$10000)</f>
        <v>0</v>
      </c>
      <c r="T53" s="5">
        <f>SUMPRODUCT((Ventas!$D$2:$D$10000=0)*(YEAR(Ventas!$A$2:$A$10000)=YEAR($A53))*(MONTH(Ventas!$A$2:$A$10000)=MONTH($A53))*(DAY(Ventas!$A$2:$A$10000)=DAY($A53)), Ventas!V$2:V$10000)</f>
        <v>0</v>
      </c>
      <c r="U53" s="5">
        <f>SUMPRODUCT((Ventas!$D$2:$D$10000=0)*(YEAR(Ventas!$A$2:$A$10000)=YEAR($A53))*(MONTH(Ventas!$A$2:$A$10000)=MONTH($A53))*(DAY(Ventas!$A$2:$A$10000)=DAY($A53)), Ventas!W$2:W$10000)</f>
        <v>0</v>
      </c>
      <c r="V53" s="5">
        <f>SUMPRODUCT((Ventas!$D$2:$D$10000=0)*(YEAR(Ventas!$A$2:$A$10000)=YEAR($A53))*(MONTH(Ventas!$A$2:$A$10000)=MONTH($A53))*(DAY(Ventas!$A$2:$A$10000)=DAY($A53)), Ventas!X$2:X$10000)</f>
        <v>0</v>
      </c>
      <c r="W53" s="5">
        <f>SUMPRODUCT((Ventas!$D$2:$D$10000=0)*(YEAR(Ventas!$A$2:$A$10000)=YEAR($A53))*(MONTH(Ventas!$A$2:$A$10000)=MONTH($A53))*(DAY(Ventas!$A$2:$A$10000)=DAY($A53)), Ventas!Y$2:Y$10000)</f>
        <v>0</v>
      </c>
      <c r="X53" s="9">
        <f>SUMPRODUCT((Ventas!$D$2:$D$10000=0)*(YEAR(Ventas!$A$2:$A$10000)=YEAR($A53))*(MONTH(Ventas!$A$2:$A$10000)=MONTH($A53))*(DAY(Ventas!$A$2:$A$10000)=DAY($A53)), Ventas!Z$2:Z$10000)</f>
        <v>0</v>
      </c>
      <c r="Y53" s="5">
        <f>SUMPRODUCT((Ventas!$D$2:$D$10000=0)*(YEAR(Ventas!$A$2:$A$10000)=YEAR($A53))*(MONTH(Ventas!$A$2:$A$10000)=MONTH($A53))*(DAY(Ventas!$A$2:$A$10000)=DAY($A53)), Ventas!AA$2:AA$10000)</f>
        <v>0</v>
      </c>
      <c r="Z53" s="5">
        <f>SUMPRODUCT((Ventas!$D$2:$D$10000=0)*(YEAR(Ventas!$A$2:$A$10000)=YEAR($A53))*(MONTH(Ventas!$A$2:$A$10000)=MONTH($A53))*(DAY(Ventas!$A$2:$A$10000)=DAY($A53)), Ventas!AB$2:AB$10000)</f>
        <v>0</v>
      </c>
      <c r="AA53" s="5">
        <f>SUMPRODUCT((Ventas!$D$2:$D$10000=0)*(YEAR(Ventas!$A$2:$A$10000)=YEAR($A53))*(MONTH(Ventas!$A$2:$A$10000)=MONTH($A53))*(DAY(Ventas!$A$2:$A$10000)=DAY($A53)), Ventas!AC$2:AC$10000)</f>
        <v>0</v>
      </c>
      <c r="AB53" s="5">
        <f>SUMPRODUCT((Ventas!$D$2:$D$10000=0)*(YEAR(Ventas!$A$2:$A$10000)=YEAR($A53))*(MONTH(Ventas!$A$2:$A$10000)=MONTH($A53))*(DAY(Ventas!$A$2:$A$10000)=DAY($A53)), Ventas!AD$2:AD$10000)</f>
        <v>0</v>
      </c>
      <c r="AC53" s="9">
        <f>SUMPRODUCT((Ventas!$D$2:$D$10000=0)*(YEAR(Ventas!$A$2:$A$10000)=YEAR($A53))*(MONTH(Ventas!$A$2:$A$10000)=MONTH($A53))*(DAY(Ventas!$A$2:$A$10000)=DAY($A53)), Ventas!AE$2:AE$10000)</f>
        <v>0</v>
      </c>
      <c r="AD53" s="5">
        <f>SUMPRODUCT((Ventas!$D$2:$D$10000=0)*(YEAR(Ventas!$A$2:$A$10000)=YEAR($A53))*(MONTH(Ventas!$A$2:$A$10000)=MONTH($A53))*(DAY(Ventas!$A$2:$A$10000)=DAY($A53)), Ventas!AF$2:AF$10000)</f>
        <v>0</v>
      </c>
      <c r="AE53" s="5">
        <f>SUMPRODUCT((Ventas!$D$2:$D$10000=0)*(YEAR(Ventas!$A$2:$A$10000)=YEAR($A53))*(MONTH(Ventas!$A$2:$A$10000)=MONTH($A53))*(DAY(Ventas!$A$2:$A$10000)=DAY($A53)), Ventas!AG$2:AG$10000)</f>
        <v>0</v>
      </c>
      <c r="AF53" s="5">
        <f>SUMPRODUCT((Ventas!$D$2:$D$10000=0)*(YEAR(Ventas!$A$2:$A$10000)=YEAR($A53))*(MONTH(Ventas!$A$2:$A$10000)=MONTH($A53))*(DAY(Ventas!$A$2:$A$10000)=DAY($A53)), Ventas!AH$2:AH$10000)</f>
        <v>0</v>
      </c>
      <c r="AG53" s="5">
        <f>SUMPRODUCT((Ventas!$D$2:$D$10000=0)*(YEAR(Ventas!$A$2:$A$10000)=YEAR($A53))*(MONTH(Ventas!$A$2:$A$10000)=MONTH($A53))*(DAY(Ventas!$A$2:$A$10000)=DAY($A53)), Ventas!AI$2:AI$10000)</f>
        <v>0</v>
      </c>
      <c r="AH53" s="9">
        <f>SUMPRODUCT((Ventas!$D$2:$D$10000=0)*(YEAR(Ventas!$A$2:$A$10000)=YEAR($A53))*(MONTH(Ventas!$A$2:$A$10000)=MONTH($A53))*(DAY(Ventas!$A$2:$A$10000)=DAY($A53)), Ventas!AJ$2:AJ$10000)</f>
        <v>0</v>
      </c>
      <c r="AI53" s="5">
        <f>SUMPRODUCT((Ventas!$D$2:$D$10000=0)*(YEAR(Ventas!$A$2:$A$10000)=YEAR($A53))*(MONTH(Ventas!$A$2:$A$10000)=MONTH($A53))*(DAY(Ventas!$A$2:$A$10000)=DAY($A53)), Ventas!AK$2:AK$10000)</f>
        <v>0</v>
      </c>
      <c r="AJ53" s="5">
        <f>SUMPRODUCT((Ventas!$D$2:$D$10000=0)*(YEAR(Ventas!$A$2:$A$10000)=YEAR($A53))*(MONTH(Ventas!$A$2:$A$10000)=MONTH($A53))*(DAY(Ventas!$A$2:$A$10000)=DAY($A53)), Ventas!AL$2:AL$10000)</f>
        <v>0</v>
      </c>
      <c r="AK53" s="9">
        <f>SUMPRODUCT((Ventas!$D$2:$D$10000=0)*(YEAR(Ventas!$A$2:$A$10000)=YEAR($A53))*(MONTH(Ventas!$A$2:$A$10000)=MONTH($A53))*(DAY(Ventas!$A$2:$A$10000)=DAY($A53)), Ventas!AM$2:AM$10000)</f>
        <v>0</v>
      </c>
      <c r="AL53" s="5">
        <f>SUMPRODUCT((Ventas!$D$2:$D$10000=0)*(YEAR(Ventas!$A$2:$A$10000)=YEAR($A53))*(MONTH(Ventas!$A$2:$A$10000)=MONTH($A53))*(DAY(Ventas!$A$2:$A$10000)=DAY($A53)), Ventas!AN$2:AN$10000)</f>
        <v>0</v>
      </c>
      <c r="AM53" s="5">
        <f>SUMPRODUCT((Ventas!$D$2:$D$10000=0)*(YEAR(Ventas!$A$2:$A$10000)=YEAR($A53))*(MONTH(Ventas!$A$2:$A$10000)=MONTH($A53))*(DAY(Ventas!$A$2:$A$10000)=DAY($A53)), Ventas!AO$2:AO$10000)</f>
        <v>0</v>
      </c>
      <c r="AN53" s="9">
        <f>SUMPRODUCT((Ventas!$D$2:$D$10000=0)*(YEAR(Ventas!$A$2:$A$10000)=YEAR($A53))*(MONTH(Ventas!$A$2:$A$10000)=MONTH($A53))*(DAY(Ventas!$A$2:$A$10000)=DAY($A53)), Ventas!AP$2:AP$10000)</f>
        <v>0</v>
      </c>
      <c r="AO53" s="5">
        <f>SUMPRODUCT((Ventas!$D$2:$D$10000=0)*(YEAR(Ventas!$A$2:$A$10000)=YEAR($A53))*(MONTH(Ventas!$A$2:$A$10000)=MONTH($A53))*(DAY(Ventas!$A$2:$A$10000)=DAY($A53)), Ventas!AQ$2:AQ$10000)</f>
        <v>0</v>
      </c>
      <c r="AP53" s="5">
        <f>SUMPRODUCT((Ventas!$D$2:$D$10000=0)*(YEAR(Ventas!$A$2:$A$10000)=YEAR($A53))*(MONTH(Ventas!$A$2:$A$10000)=MONTH($A53))*(DAY(Ventas!$A$2:$A$10000)=DAY($A53)), Ventas!AR$2:AR$10000)</f>
        <v>0</v>
      </c>
      <c r="AQ53" s="5">
        <f>SUMPRODUCT((Ventas!$D$2:$D$10000=0)*(YEAR(Ventas!$A$2:$A$10000)=YEAR($A53))*(MONTH(Ventas!$A$2:$A$10000)=MONTH($A53))*(DAY(Ventas!$A$2:$A$10000)=DAY($A53)), Ventas!AS$2:AS$10000)</f>
        <v>0</v>
      </c>
      <c r="AR53" s="9">
        <f>SUMPRODUCT((Ventas!$D$2:$D$10000=0)*(YEAR(Ventas!$A$2:$A$10000)=YEAR($A53))*(MONTH(Ventas!$A$2:$A$10000)=MONTH($A53))*(DAY(Ventas!$A$2:$A$10000)=DAY($A53)), Ventas!AT$2:AT$10000)</f>
        <v>0</v>
      </c>
      <c r="AS53" s="5">
        <f>SUMPRODUCT((Ventas!$D$2:$D$10000=0)*(YEAR(Ventas!$A$2:$A$10000)=YEAR($A53))*(MONTH(Ventas!$A$2:$A$10000)=MONTH($A53))*(DAY(Ventas!$A$2:$A$10000)=DAY($A53)), Ventas!AU$2:AU$10000)</f>
        <v>0</v>
      </c>
      <c r="AT53" s="5">
        <f>SUMPRODUCT((Ventas!$D$2:$D$10000=0)*(YEAR(Ventas!$A$2:$A$10000)=YEAR($A53))*(MONTH(Ventas!$A$2:$A$10000)=MONTH($A53))*(DAY(Ventas!$A$2:$A$10000)=DAY($A53)), Ventas!AV$2:AV$10000)</f>
        <v>0</v>
      </c>
      <c r="AU53" s="5">
        <f>SUMPRODUCT((Ventas!$D$2:$D$10000=0)*(YEAR(Ventas!$A$2:$A$10000)=YEAR($A53))*(MONTH(Ventas!$A$2:$A$10000)=MONTH($A53))*(DAY(Ventas!$A$2:$A$10000)=DAY($A53)), Ventas!AW$2:AW$10000)</f>
        <v>0</v>
      </c>
      <c r="AV53" s="9">
        <f>SUMPRODUCT((Ventas!$D$2:$D$10000=0)*(YEAR(Ventas!$A$2:$A$10000)=YEAR($A53))*(MONTH(Ventas!$A$2:$A$10000)=MONTH($A53))*(DAY(Ventas!$A$2:$A$10000)=DAY($A53)), Ventas!AX$2:AX$10000)</f>
        <v>0</v>
      </c>
      <c r="AW53" s="5">
        <f>SUMPRODUCT((Ventas!$D$2:$D$10000=0)*(YEAR(Ventas!$A$2:$A$10000)=YEAR($A53))*(MONTH(Ventas!$A$2:$A$10000)=MONTH($A53))*(DAY(Ventas!$A$2:$A$10000)=DAY($A53)), Ventas!AY$2:AY$10000)</f>
        <v>0</v>
      </c>
      <c r="AX53" s="5">
        <f>SUMPRODUCT((Ventas!$D$2:$D$10000=0)*(YEAR(Ventas!$A$2:$A$10000)=YEAR($A53))*(MONTH(Ventas!$A$2:$A$10000)=MONTH($A53))*(DAY(Ventas!$A$2:$A$10000)=DAY($A53)), Ventas!AZ$2:AZ$10000)</f>
        <v>0</v>
      </c>
      <c r="AY53" s="5">
        <f>SUMPRODUCT((Ventas!$D$2:$D$10000=0)*(YEAR(Ventas!$A$2:$A$10000)=YEAR($A53))*(MONTH(Ventas!$A$2:$A$10000)=MONTH($A53))*(DAY(Ventas!$A$2:$A$10000)=DAY($A53)), Ventas!BA$2:BA$10000)</f>
        <v>0</v>
      </c>
      <c r="AZ53" s="9">
        <f>SUMPRODUCT((Ventas!$D$2:$D$10000=0)*(YEAR(Ventas!$A$2:$A$10000)=YEAR($A53))*(MONTH(Ventas!$A$2:$A$10000)=MONTH($A53))*(DAY(Ventas!$A$2:$A$10000)=DAY($A53)), Ventas!BB$2:BB$10000)</f>
        <v>0</v>
      </c>
      <c r="BA53" s="5">
        <f>SUMPRODUCT((Ventas!$D$2:$D$10000=0)*(YEAR(Ventas!$A$2:$A$10000)=YEAR($A53))*(MONTH(Ventas!$A$2:$A$10000)=MONTH($A53))*(DAY(Ventas!$A$2:$A$10000)=DAY($A53)), Ventas!BC$2:BC$10000)</f>
        <v>0</v>
      </c>
      <c r="BB53" s="5">
        <f>SUMPRODUCT((Ventas!$D$2:$D$10000=0)*(YEAR(Ventas!$A$2:$A$10000)=YEAR($A53))*(MONTH(Ventas!$A$2:$A$10000)=MONTH($A53))*(DAY(Ventas!$A$2:$A$10000)=DAY($A53)), Ventas!BD$2:BD$10000)</f>
        <v>0</v>
      </c>
      <c r="BC53" s="5">
        <f>SUMPRODUCT((Ventas!$D$2:$D$10000=0)*(YEAR(Ventas!$A$2:$A$10000)=YEAR($A53))*(MONTH(Ventas!$A$2:$A$10000)=MONTH($A53))*(DAY(Ventas!$A$2:$A$10000)=DAY($A53)), Ventas!BE$2:BE$10000)</f>
        <v>0</v>
      </c>
      <c r="BD53" s="9">
        <f>SUMPRODUCT((Ventas!$D$2:$D$10000=0)*(YEAR(Ventas!$A$2:$A$10000)=YEAR($A53))*(MONTH(Ventas!$A$2:$A$10000)=MONTH($A53))*(DAY(Ventas!$A$2:$A$10000)=DAY($A53)), Ventas!BF$2:BF$10000)</f>
        <v>0</v>
      </c>
      <c r="BE53" s="5">
        <f>SUMPRODUCT((Ventas!$D$2:$D$10000=0)*(YEAR(Ventas!$A$2:$A$10000)=YEAR($A53))*(MONTH(Ventas!$A$2:$A$10000)=MONTH($A53))*(DAY(Ventas!$A$2:$A$10000)=DAY($A53)), Ventas!BG$2:BG$10000)</f>
        <v>0</v>
      </c>
      <c r="BF53" s="9">
        <f>SUMPRODUCT((Ventas!$D$2:$D$10000=0)*(YEAR(Ventas!$A$2:$A$10000)=YEAR($A53))*(MONTH(Ventas!$A$2:$A$10000)=MONTH($A53))*(DAY(Ventas!$A$2:$A$10000)=DAY($A53)), Ventas!BH$2:BH$10000)</f>
        <v>0</v>
      </c>
      <c r="BG53" s="5">
        <f>SUMPRODUCT((Ventas!$D$2:$D$10000=0)*(YEAR(Ventas!$A$2:$A$10000)=YEAR($A53))*(MONTH(Ventas!$A$2:$A$10000)=MONTH($A53))*(DAY(Ventas!$A$2:$A$10000)=DAY($A53)), Ventas!BI$2:BI$10000)</f>
        <v>0</v>
      </c>
      <c r="BH53" s="5">
        <f>SUMPRODUCT((Ventas!$D$2:$D$10000=0)*(YEAR(Ventas!$A$2:$A$10000)=YEAR($A53))*(MONTH(Ventas!$A$2:$A$10000)=MONTH($A53))*(DAY(Ventas!$A$2:$A$10000)=DAY($A53)), Ventas!BJ$2:BJ$10000)</f>
        <v>0</v>
      </c>
      <c r="BI53" s="5">
        <f>SUMPRODUCT((Ventas!$D$2:$D$10000=0)*(YEAR(Ventas!$A$2:$A$10000)=YEAR($A53))*(MONTH(Ventas!$A$2:$A$10000)=MONTH($A53))*(DAY(Ventas!$A$2:$A$10000)=DAY($A53)), Ventas!BK$2:BK$10000)</f>
        <v>0</v>
      </c>
      <c r="BJ53" s="5">
        <f>SUMPRODUCT((Ventas!$D$2:$D$10000=0)*(YEAR(Ventas!$A$2:$A$10000)=YEAR($A53))*(MONTH(Ventas!$A$2:$A$10000)=MONTH($A53))*(DAY(Ventas!$A$2:$A$10000)=DAY($A53)), Ventas!BL$2:BL$10000)</f>
        <v>0</v>
      </c>
      <c r="BK53" s="5">
        <f>SUMPRODUCT((Ventas!$D$2:$D$10000=0)*(YEAR(Ventas!$A$2:$A$10000)=YEAR($A53))*(MONTH(Ventas!$A$2:$A$10000)=MONTH($A53))*(DAY(Ventas!$A$2:$A$10000)=DAY($A53)), Ventas!BM$2:BM$10000)</f>
        <v>0</v>
      </c>
      <c r="BL53" s="5">
        <f>SUMPRODUCT((Ventas!$D$2:$D$10000=0)*(YEAR(Ventas!$A$2:$A$10000)=YEAR($A53))*(MONTH(Ventas!$A$2:$A$10000)=MONTH($A53))*(DAY(Ventas!$A$2:$A$10000)=DAY($A53)), Ventas!BN$2:BN$10000)</f>
        <v>0</v>
      </c>
      <c r="BM53" s="5">
        <f>SUMPRODUCT((Ventas!$D$2:$D$10000=0)*(YEAR(Ventas!$A$2:$A$10000)=YEAR($A53))*(MONTH(Ventas!$A$2:$A$10000)=MONTH($A53))*(DAY(Ventas!$A$2:$A$10000)=DAY($A53)), Ventas!BO$2:BO$10000)</f>
        <v>0</v>
      </c>
      <c r="BN53" s="5">
        <f>SUMPRODUCT((Ventas!$D$2:$D$10000=0)*(YEAR(Ventas!$A$2:$A$10000)=YEAR($A53))*(MONTH(Ventas!$A$2:$A$10000)=MONTH($A53))*(DAY(Ventas!$A$2:$A$10000)=DAY($A53)), Ventas!BP$2:BP$10000)</f>
        <v>0</v>
      </c>
      <c r="BO53" s="5">
        <f>SUMPRODUCT((Ventas!$D$2:$D$10000=0)*(YEAR(Ventas!$A$2:$A$10000)=YEAR($A53))*(MONTH(Ventas!$A$2:$A$10000)=MONTH($A53))*(DAY(Ventas!$A$2:$A$10000)=DAY($A53)), Ventas!BQ$2:BQ$10000)</f>
        <v>0</v>
      </c>
      <c r="BP53" s="5">
        <f>SUMPRODUCT((Ventas!$D$2:$D$10000=0)*(YEAR(Ventas!$A$2:$A$10000)=YEAR($A53))*(MONTH(Ventas!$A$2:$A$10000)=MONTH($A53))*(DAY(Ventas!$A$2:$A$10000)=DAY($A53)), Ventas!BR$2:BR$10000)</f>
        <v>0</v>
      </c>
      <c r="BQ53" s="5">
        <f>SUMPRODUCT((Ventas!$D$2:$D$10000=0)*(YEAR(Ventas!$A$2:$A$10000)=YEAR($A53))*(MONTH(Ventas!$A$2:$A$10000)=MONTH($A53))*(DAY(Ventas!$A$2:$A$10000)=DAY($A53)), Ventas!BS$2:BS$10000)</f>
        <v>0</v>
      </c>
      <c r="BR53" s="5">
        <f>SUMPRODUCT((Ventas!$D$2:$D$10000=0)*(YEAR(Ventas!$A$2:$A$10000)=YEAR($A53))*(MONTH(Ventas!$A$2:$A$10000)=MONTH($A53))*(DAY(Ventas!$A$2:$A$10000)=DAY($A53)), Ventas!BT$2:BT$10000)</f>
        <v>0</v>
      </c>
      <c r="BS53" s="5">
        <f>SUMPRODUCT((Ventas!$D$2:$D$10000=0)*(YEAR(Ventas!$A$2:$A$10000)=YEAR($A53))*(MONTH(Ventas!$A$2:$A$10000)=MONTH($A53))*(DAY(Ventas!$A$2:$A$10000)=DAY($A53)), Ventas!BU$2:BU$10000)</f>
        <v>0</v>
      </c>
    </row>
    <row r="54" spans="1:71" x14ac:dyDescent="0.2">
      <c r="A54" s="60">
        <v>42588</v>
      </c>
      <c r="B54" s="6">
        <f>SUMPRODUCT((Ventas!$D$2:$D$10000=0)*(YEAR(Ventas!$A$2:$A$10000)=YEAR($A54))*(MONTH(Ventas!$A$2:$A$10000)=MONTH($A54))*(DAY(Ventas!$A$2:$A$10000)=DAY($A54)), Ventas!$F$2:$F$10000)</f>
        <v>0</v>
      </c>
      <c r="C54" s="6">
        <f>SUMPRODUCT((Ventas!$D$2:$D$10000=1)*(YEAR(Ventas!$A$2:$A$10000)=YEAR($A54))*(MONTH(Ventas!$A$2:$A$10000)=MONTH($A54))*(DAY(Ventas!$A$2:$A$10000)=DAY($A54)), Ventas!$F$2:$F$10000)</f>
        <v>0</v>
      </c>
      <c r="D54" s="6">
        <f t="shared" si="0"/>
        <v>0</v>
      </c>
      <c r="F54" s="5">
        <f>SUMPRODUCT((Ventas!$D$2:$D$10000=0)*(YEAR(Ventas!$A$2:$A$10000)=YEAR($A54))*(MONTH(Ventas!$A$2:$A$10000)=MONTH($A54))*(DAY(Ventas!$A$2:$A$10000)=DAY($A54)), Ventas!H$2:H$10000)</f>
        <v>0</v>
      </c>
      <c r="G54" s="5">
        <f>SUMPRODUCT((Ventas!$D$2:$D$10000=0)*(YEAR(Ventas!$A$2:$A$10000)=YEAR($A54))*(MONTH(Ventas!$A$2:$A$10000)=MONTH($A54))*(DAY(Ventas!$A$2:$A$10000)=DAY($A54)), Ventas!I$2:I$10000)</f>
        <v>0</v>
      </c>
      <c r="H54" s="5">
        <f>SUMPRODUCT((Ventas!$D$2:$D$10000=0)*(YEAR(Ventas!$A$2:$A$10000)=YEAR($A54))*(MONTH(Ventas!$A$2:$A$10000)=MONTH($A54))*(DAY(Ventas!$A$2:$A$10000)=DAY($A54)), Ventas!J$2:J$10000)</f>
        <v>0</v>
      </c>
      <c r="I54" s="9">
        <f>SUMPRODUCT((Ventas!$D$2:$D$10000=0)*(YEAR(Ventas!$A$2:$A$10000)=YEAR($A54))*(MONTH(Ventas!$A$2:$A$10000)=MONTH($A54))*(DAY(Ventas!$A$2:$A$10000)=DAY($A54)), Ventas!K$2:K$10000)</f>
        <v>0</v>
      </c>
      <c r="J54" s="5">
        <f>SUMPRODUCT((Ventas!$D$2:$D$10000=0)*(YEAR(Ventas!$A$2:$A$10000)=YEAR($A54))*(MONTH(Ventas!$A$2:$A$10000)=MONTH($A54))*(DAY(Ventas!$A$2:$A$10000)=DAY($A54)), Ventas!L$2:L$10000)</f>
        <v>0</v>
      </c>
      <c r="K54" s="5">
        <f>SUMPRODUCT((Ventas!$D$2:$D$10000=0)*(YEAR(Ventas!$A$2:$A$10000)=YEAR($A54))*(MONTH(Ventas!$A$2:$A$10000)=MONTH($A54))*(DAY(Ventas!$A$2:$A$10000)=DAY($A54)), Ventas!M$2:M$10000)</f>
        <v>0</v>
      </c>
      <c r="L54" s="5">
        <f>SUMPRODUCT((Ventas!$D$2:$D$10000=0)*(YEAR(Ventas!$A$2:$A$10000)=YEAR($A54))*(MONTH(Ventas!$A$2:$A$10000)=MONTH($A54))*(DAY(Ventas!$A$2:$A$10000)=DAY($A54)), Ventas!N$2:N$10000)</f>
        <v>0</v>
      </c>
      <c r="M54" s="5">
        <f>SUMPRODUCT((Ventas!$D$2:$D$10000=0)*(YEAR(Ventas!$A$2:$A$10000)=YEAR($A54))*(MONTH(Ventas!$A$2:$A$10000)=MONTH($A54))*(DAY(Ventas!$A$2:$A$10000)=DAY($A54)), Ventas!O$2:O$10000)</f>
        <v>0</v>
      </c>
      <c r="N54" s="9">
        <f>SUMPRODUCT((Ventas!$D$2:$D$10000=0)*(YEAR(Ventas!$A$2:$A$10000)=YEAR($A54))*(MONTH(Ventas!$A$2:$A$10000)=MONTH($A54))*(DAY(Ventas!$A$2:$A$10000)=DAY($A54)), Ventas!P$2:P$10000)</f>
        <v>0</v>
      </c>
      <c r="O54" s="5">
        <f>SUMPRODUCT((Ventas!$D$2:$D$10000=0)*(YEAR(Ventas!$A$2:$A$10000)=YEAR($A54))*(MONTH(Ventas!$A$2:$A$10000)=MONTH($A54))*(DAY(Ventas!$A$2:$A$10000)=DAY($A54)), Ventas!Q$2:Q$10000)</f>
        <v>0</v>
      </c>
      <c r="P54" s="5">
        <f>SUMPRODUCT((Ventas!$D$2:$D$10000=0)*(YEAR(Ventas!$A$2:$A$10000)=YEAR($A54))*(MONTH(Ventas!$A$2:$A$10000)=MONTH($A54))*(DAY(Ventas!$A$2:$A$10000)=DAY($A54)), Ventas!R$2:R$10000)</f>
        <v>0</v>
      </c>
      <c r="Q54" s="5">
        <f>SUMPRODUCT((Ventas!$D$2:$D$10000=0)*(YEAR(Ventas!$A$2:$A$10000)=YEAR($A54))*(MONTH(Ventas!$A$2:$A$10000)=MONTH($A54))*(DAY(Ventas!$A$2:$A$10000)=DAY($A54)), Ventas!S$2:S$10000)</f>
        <v>0</v>
      </c>
      <c r="R54" s="5">
        <f>SUMPRODUCT((Ventas!$D$2:$D$10000=0)*(YEAR(Ventas!$A$2:$A$10000)=YEAR($A54))*(MONTH(Ventas!$A$2:$A$10000)=MONTH($A54))*(DAY(Ventas!$A$2:$A$10000)=DAY($A54)), Ventas!T$2:T$10000)</f>
        <v>0</v>
      </c>
      <c r="S54" s="9">
        <f>SUMPRODUCT((Ventas!$D$2:$D$10000=0)*(YEAR(Ventas!$A$2:$A$10000)=YEAR($A54))*(MONTH(Ventas!$A$2:$A$10000)=MONTH($A54))*(DAY(Ventas!$A$2:$A$10000)=DAY($A54)), Ventas!U$2:U$10000)</f>
        <v>0</v>
      </c>
      <c r="T54" s="5">
        <f>SUMPRODUCT((Ventas!$D$2:$D$10000=0)*(YEAR(Ventas!$A$2:$A$10000)=YEAR($A54))*(MONTH(Ventas!$A$2:$A$10000)=MONTH($A54))*(DAY(Ventas!$A$2:$A$10000)=DAY($A54)), Ventas!V$2:V$10000)</f>
        <v>0</v>
      </c>
      <c r="U54" s="5">
        <f>SUMPRODUCT((Ventas!$D$2:$D$10000=0)*(YEAR(Ventas!$A$2:$A$10000)=YEAR($A54))*(MONTH(Ventas!$A$2:$A$10000)=MONTH($A54))*(DAY(Ventas!$A$2:$A$10000)=DAY($A54)), Ventas!W$2:W$10000)</f>
        <v>0</v>
      </c>
      <c r="V54" s="5">
        <f>SUMPRODUCT((Ventas!$D$2:$D$10000=0)*(YEAR(Ventas!$A$2:$A$10000)=YEAR($A54))*(MONTH(Ventas!$A$2:$A$10000)=MONTH($A54))*(DAY(Ventas!$A$2:$A$10000)=DAY($A54)), Ventas!X$2:X$10000)</f>
        <v>0</v>
      </c>
      <c r="W54" s="5">
        <f>SUMPRODUCT((Ventas!$D$2:$D$10000=0)*(YEAR(Ventas!$A$2:$A$10000)=YEAR($A54))*(MONTH(Ventas!$A$2:$A$10000)=MONTH($A54))*(DAY(Ventas!$A$2:$A$10000)=DAY($A54)), Ventas!Y$2:Y$10000)</f>
        <v>0</v>
      </c>
      <c r="X54" s="9">
        <f>SUMPRODUCT((Ventas!$D$2:$D$10000=0)*(YEAR(Ventas!$A$2:$A$10000)=YEAR($A54))*(MONTH(Ventas!$A$2:$A$10000)=MONTH($A54))*(DAY(Ventas!$A$2:$A$10000)=DAY($A54)), Ventas!Z$2:Z$10000)</f>
        <v>0</v>
      </c>
      <c r="Y54" s="5">
        <f>SUMPRODUCT((Ventas!$D$2:$D$10000=0)*(YEAR(Ventas!$A$2:$A$10000)=YEAR($A54))*(MONTH(Ventas!$A$2:$A$10000)=MONTH($A54))*(DAY(Ventas!$A$2:$A$10000)=DAY($A54)), Ventas!AA$2:AA$10000)</f>
        <v>0</v>
      </c>
      <c r="Z54" s="5">
        <f>SUMPRODUCT((Ventas!$D$2:$D$10000=0)*(YEAR(Ventas!$A$2:$A$10000)=YEAR($A54))*(MONTH(Ventas!$A$2:$A$10000)=MONTH($A54))*(DAY(Ventas!$A$2:$A$10000)=DAY($A54)), Ventas!AB$2:AB$10000)</f>
        <v>0</v>
      </c>
      <c r="AA54" s="5">
        <f>SUMPRODUCT((Ventas!$D$2:$D$10000=0)*(YEAR(Ventas!$A$2:$A$10000)=YEAR($A54))*(MONTH(Ventas!$A$2:$A$10000)=MONTH($A54))*(DAY(Ventas!$A$2:$A$10000)=DAY($A54)), Ventas!AC$2:AC$10000)</f>
        <v>0</v>
      </c>
      <c r="AB54" s="5">
        <f>SUMPRODUCT((Ventas!$D$2:$D$10000=0)*(YEAR(Ventas!$A$2:$A$10000)=YEAR($A54))*(MONTH(Ventas!$A$2:$A$10000)=MONTH($A54))*(DAY(Ventas!$A$2:$A$10000)=DAY($A54)), Ventas!AD$2:AD$10000)</f>
        <v>0</v>
      </c>
      <c r="AC54" s="9">
        <f>SUMPRODUCT((Ventas!$D$2:$D$10000=0)*(YEAR(Ventas!$A$2:$A$10000)=YEAR($A54))*(MONTH(Ventas!$A$2:$A$10000)=MONTH($A54))*(DAY(Ventas!$A$2:$A$10000)=DAY($A54)), Ventas!AE$2:AE$10000)</f>
        <v>0</v>
      </c>
      <c r="AD54" s="5">
        <f>SUMPRODUCT((Ventas!$D$2:$D$10000=0)*(YEAR(Ventas!$A$2:$A$10000)=YEAR($A54))*(MONTH(Ventas!$A$2:$A$10000)=MONTH($A54))*(DAY(Ventas!$A$2:$A$10000)=DAY($A54)), Ventas!AF$2:AF$10000)</f>
        <v>0</v>
      </c>
      <c r="AE54" s="5">
        <f>SUMPRODUCT((Ventas!$D$2:$D$10000=0)*(YEAR(Ventas!$A$2:$A$10000)=YEAR($A54))*(MONTH(Ventas!$A$2:$A$10000)=MONTH($A54))*(DAY(Ventas!$A$2:$A$10000)=DAY($A54)), Ventas!AG$2:AG$10000)</f>
        <v>0</v>
      </c>
      <c r="AF54" s="5">
        <f>SUMPRODUCT((Ventas!$D$2:$D$10000=0)*(YEAR(Ventas!$A$2:$A$10000)=YEAR($A54))*(MONTH(Ventas!$A$2:$A$10000)=MONTH($A54))*(DAY(Ventas!$A$2:$A$10000)=DAY($A54)), Ventas!AH$2:AH$10000)</f>
        <v>0</v>
      </c>
      <c r="AG54" s="5">
        <f>SUMPRODUCT((Ventas!$D$2:$D$10000=0)*(YEAR(Ventas!$A$2:$A$10000)=YEAR($A54))*(MONTH(Ventas!$A$2:$A$10000)=MONTH($A54))*(DAY(Ventas!$A$2:$A$10000)=DAY($A54)), Ventas!AI$2:AI$10000)</f>
        <v>0</v>
      </c>
      <c r="AH54" s="9">
        <f>SUMPRODUCT((Ventas!$D$2:$D$10000=0)*(YEAR(Ventas!$A$2:$A$10000)=YEAR($A54))*(MONTH(Ventas!$A$2:$A$10000)=MONTH($A54))*(DAY(Ventas!$A$2:$A$10000)=DAY($A54)), Ventas!AJ$2:AJ$10000)</f>
        <v>0</v>
      </c>
      <c r="AI54" s="5">
        <f>SUMPRODUCT((Ventas!$D$2:$D$10000=0)*(YEAR(Ventas!$A$2:$A$10000)=YEAR($A54))*(MONTH(Ventas!$A$2:$A$10000)=MONTH($A54))*(DAY(Ventas!$A$2:$A$10000)=DAY($A54)), Ventas!AK$2:AK$10000)</f>
        <v>0</v>
      </c>
      <c r="AJ54" s="5">
        <f>SUMPRODUCT((Ventas!$D$2:$D$10000=0)*(YEAR(Ventas!$A$2:$A$10000)=YEAR($A54))*(MONTH(Ventas!$A$2:$A$10000)=MONTH($A54))*(DAY(Ventas!$A$2:$A$10000)=DAY($A54)), Ventas!AL$2:AL$10000)</f>
        <v>0</v>
      </c>
      <c r="AK54" s="9">
        <f>SUMPRODUCT((Ventas!$D$2:$D$10000=0)*(YEAR(Ventas!$A$2:$A$10000)=YEAR($A54))*(MONTH(Ventas!$A$2:$A$10000)=MONTH($A54))*(DAY(Ventas!$A$2:$A$10000)=DAY($A54)), Ventas!AM$2:AM$10000)</f>
        <v>0</v>
      </c>
      <c r="AL54" s="5">
        <f>SUMPRODUCT((Ventas!$D$2:$D$10000=0)*(YEAR(Ventas!$A$2:$A$10000)=YEAR($A54))*(MONTH(Ventas!$A$2:$A$10000)=MONTH($A54))*(DAY(Ventas!$A$2:$A$10000)=DAY($A54)), Ventas!AN$2:AN$10000)</f>
        <v>0</v>
      </c>
      <c r="AM54" s="5">
        <f>SUMPRODUCT((Ventas!$D$2:$D$10000=0)*(YEAR(Ventas!$A$2:$A$10000)=YEAR($A54))*(MONTH(Ventas!$A$2:$A$10000)=MONTH($A54))*(DAY(Ventas!$A$2:$A$10000)=DAY($A54)), Ventas!AO$2:AO$10000)</f>
        <v>0</v>
      </c>
      <c r="AN54" s="9">
        <f>SUMPRODUCT((Ventas!$D$2:$D$10000=0)*(YEAR(Ventas!$A$2:$A$10000)=YEAR($A54))*(MONTH(Ventas!$A$2:$A$10000)=MONTH($A54))*(DAY(Ventas!$A$2:$A$10000)=DAY($A54)), Ventas!AP$2:AP$10000)</f>
        <v>0</v>
      </c>
      <c r="AO54" s="5">
        <f>SUMPRODUCT((Ventas!$D$2:$D$10000=0)*(YEAR(Ventas!$A$2:$A$10000)=YEAR($A54))*(MONTH(Ventas!$A$2:$A$10000)=MONTH($A54))*(DAY(Ventas!$A$2:$A$10000)=DAY($A54)), Ventas!AQ$2:AQ$10000)</f>
        <v>0</v>
      </c>
      <c r="AP54" s="5">
        <f>SUMPRODUCT((Ventas!$D$2:$D$10000=0)*(YEAR(Ventas!$A$2:$A$10000)=YEAR($A54))*(MONTH(Ventas!$A$2:$A$10000)=MONTH($A54))*(DAY(Ventas!$A$2:$A$10000)=DAY($A54)), Ventas!AR$2:AR$10000)</f>
        <v>0</v>
      </c>
      <c r="AQ54" s="5">
        <f>SUMPRODUCT((Ventas!$D$2:$D$10000=0)*(YEAR(Ventas!$A$2:$A$10000)=YEAR($A54))*(MONTH(Ventas!$A$2:$A$10000)=MONTH($A54))*(DAY(Ventas!$A$2:$A$10000)=DAY($A54)), Ventas!AS$2:AS$10000)</f>
        <v>0</v>
      </c>
      <c r="AR54" s="9">
        <f>SUMPRODUCT((Ventas!$D$2:$D$10000=0)*(YEAR(Ventas!$A$2:$A$10000)=YEAR($A54))*(MONTH(Ventas!$A$2:$A$10000)=MONTH($A54))*(DAY(Ventas!$A$2:$A$10000)=DAY($A54)), Ventas!AT$2:AT$10000)</f>
        <v>0</v>
      </c>
      <c r="AS54" s="5">
        <f>SUMPRODUCT((Ventas!$D$2:$D$10000=0)*(YEAR(Ventas!$A$2:$A$10000)=YEAR($A54))*(MONTH(Ventas!$A$2:$A$10000)=MONTH($A54))*(DAY(Ventas!$A$2:$A$10000)=DAY($A54)), Ventas!AU$2:AU$10000)</f>
        <v>0</v>
      </c>
      <c r="AT54" s="5">
        <f>SUMPRODUCT((Ventas!$D$2:$D$10000=0)*(YEAR(Ventas!$A$2:$A$10000)=YEAR($A54))*(MONTH(Ventas!$A$2:$A$10000)=MONTH($A54))*(DAY(Ventas!$A$2:$A$10000)=DAY($A54)), Ventas!AV$2:AV$10000)</f>
        <v>0</v>
      </c>
      <c r="AU54" s="5">
        <f>SUMPRODUCT((Ventas!$D$2:$D$10000=0)*(YEAR(Ventas!$A$2:$A$10000)=YEAR($A54))*(MONTH(Ventas!$A$2:$A$10000)=MONTH($A54))*(DAY(Ventas!$A$2:$A$10000)=DAY($A54)), Ventas!AW$2:AW$10000)</f>
        <v>0</v>
      </c>
      <c r="AV54" s="9">
        <f>SUMPRODUCT((Ventas!$D$2:$D$10000=0)*(YEAR(Ventas!$A$2:$A$10000)=YEAR($A54))*(MONTH(Ventas!$A$2:$A$10000)=MONTH($A54))*(DAY(Ventas!$A$2:$A$10000)=DAY($A54)), Ventas!AX$2:AX$10000)</f>
        <v>0</v>
      </c>
      <c r="AW54" s="5">
        <f>SUMPRODUCT((Ventas!$D$2:$D$10000=0)*(YEAR(Ventas!$A$2:$A$10000)=YEAR($A54))*(MONTH(Ventas!$A$2:$A$10000)=MONTH($A54))*(DAY(Ventas!$A$2:$A$10000)=DAY($A54)), Ventas!AY$2:AY$10000)</f>
        <v>0</v>
      </c>
      <c r="AX54" s="5">
        <f>SUMPRODUCT((Ventas!$D$2:$D$10000=0)*(YEAR(Ventas!$A$2:$A$10000)=YEAR($A54))*(MONTH(Ventas!$A$2:$A$10000)=MONTH($A54))*(DAY(Ventas!$A$2:$A$10000)=DAY($A54)), Ventas!AZ$2:AZ$10000)</f>
        <v>0</v>
      </c>
      <c r="AY54" s="5">
        <f>SUMPRODUCT((Ventas!$D$2:$D$10000=0)*(YEAR(Ventas!$A$2:$A$10000)=YEAR($A54))*(MONTH(Ventas!$A$2:$A$10000)=MONTH($A54))*(DAY(Ventas!$A$2:$A$10000)=DAY($A54)), Ventas!BA$2:BA$10000)</f>
        <v>0</v>
      </c>
      <c r="AZ54" s="9">
        <f>SUMPRODUCT((Ventas!$D$2:$D$10000=0)*(YEAR(Ventas!$A$2:$A$10000)=YEAR($A54))*(MONTH(Ventas!$A$2:$A$10000)=MONTH($A54))*(DAY(Ventas!$A$2:$A$10000)=DAY($A54)), Ventas!BB$2:BB$10000)</f>
        <v>0</v>
      </c>
      <c r="BA54" s="5">
        <f>SUMPRODUCT((Ventas!$D$2:$D$10000=0)*(YEAR(Ventas!$A$2:$A$10000)=YEAR($A54))*(MONTH(Ventas!$A$2:$A$10000)=MONTH($A54))*(DAY(Ventas!$A$2:$A$10000)=DAY($A54)), Ventas!BC$2:BC$10000)</f>
        <v>0</v>
      </c>
      <c r="BB54" s="5">
        <f>SUMPRODUCT((Ventas!$D$2:$D$10000=0)*(YEAR(Ventas!$A$2:$A$10000)=YEAR($A54))*(MONTH(Ventas!$A$2:$A$10000)=MONTH($A54))*(DAY(Ventas!$A$2:$A$10000)=DAY($A54)), Ventas!BD$2:BD$10000)</f>
        <v>0</v>
      </c>
      <c r="BC54" s="5">
        <f>SUMPRODUCT((Ventas!$D$2:$D$10000=0)*(YEAR(Ventas!$A$2:$A$10000)=YEAR($A54))*(MONTH(Ventas!$A$2:$A$10000)=MONTH($A54))*(DAY(Ventas!$A$2:$A$10000)=DAY($A54)), Ventas!BE$2:BE$10000)</f>
        <v>0</v>
      </c>
      <c r="BD54" s="9">
        <f>SUMPRODUCT((Ventas!$D$2:$D$10000=0)*(YEAR(Ventas!$A$2:$A$10000)=YEAR($A54))*(MONTH(Ventas!$A$2:$A$10000)=MONTH($A54))*(DAY(Ventas!$A$2:$A$10000)=DAY($A54)), Ventas!BF$2:BF$10000)</f>
        <v>0</v>
      </c>
      <c r="BE54" s="5">
        <f>SUMPRODUCT((Ventas!$D$2:$D$10000=0)*(YEAR(Ventas!$A$2:$A$10000)=YEAR($A54))*(MONTH(Ventas!$A$2:$A$10000)=MONTH($A54))*(DAY(Ventas!$A$2:$A$10000)=DAY($A54)), Ventas!BG$2:BG$10000)</f>
        <v>0</v>
      </c>
      <c r="BF54" s="9">
        <f>SUMPRODUCT((Ventas!$D$2:$D$10000=0)*(YEAR(Ventas!$A$2:$A$10000)=YEAR($A54))*(MONTH(Ventas!$A$2:$A$10000)=MONTH($A54))*(DAY(Ventas!$A$2:$A$10000)=DAY($A54)), Ventas!BH$2:BH$10000)</f>
        <v>0</v>
      </c>
      <c r="BG54" s="5">
        <f>SUMPRODUCT((Ventas!$D$2:$D$10000=0)*(YEAR(Ventas!$A$2:$A$10000)=YEAR($A54))*(MONTH(Ventas!$A$2:$A$10000)=MONTH($A54))*(DAY(Ventas!$A$2:$A$10000)=DAY($A54)), Ventas!BI$2:BI$10000)</f>
        <v>0</v>
      </c>
      <c r="BH54" s="5">
        <f>SUMPRODUCT((Ventas!$D$2:$D$10000=0)*(YEAR(Ventas!$A$2:$A$10000)=YEAR($A54))*(MONTH(Ventas!$A$2:$A$10000)=MONTH($A54))*(DAY(Ventas!$A$2:$A$10000)=DAY($A54)), Ventas!BJ$2:BJ$10000)</f>
        <v>0</v>
      </c>
      <c r="BI54" s="5">
        <f>SUMPRODUCT((Ventas!$D$2:$D$10000=0)*(YEAR(Ventas!$A$2:$A$10000)=YEAR($A54))*(MONTH(Ventas!$A$2:$A$10000)=MONTH($A54))*(DAY(Ventas!$A$2:$A$10000)=DAY($A54)), Ventas!BK$2:BK$10000)</f>
        <v>0</v>
      </c>
      <c r="BJ54" s="5">
        <f>SUMPRODUCT((Ventas!$D$2:$D$10000=0)*(YEAR(Ventas!$A$2:$A$10000)=YEAR($A54))*(MONTH(Ventas!$A$2:$A$10000)=MONTH($A54))*(DAY(Ventas!$A$2:$A$10000)=DAY($A54)), Ventas!BL$2:BL$10000)</f>
        <v>0</v>
      </c>
      <c r="BK54" s="5">
        <f>SUMPRODUCT((Ventas!$D$2:$D$10000=0)*(YEAR(Ventas!$A$2:$A$10000)=YEAR($A54))*(MONTH(Ventas!$A$2:$A$10000)=MONTH($A54))*(DAY(Ventas!$A$2:$A$10000)=DAY($A54)), Ventas!BM$2:BM$10000)</f>
        <v>0</v>
      </c>
      <c r="BL54" s="5">
        <f>SUMPRODUCT((Ventas!$D$2:$D$10000=0)*(YEAR(Ventas!$A$2:$A$10000)=YEAR($A54))*(MONTH(Ventas!$A$2:$A$10000)=MONTH($A54))*(DAY(Ventas!$A$2:$A$10000)=DAY($A54)), Ventas!BN$2:BN$10000)</f>
        <v>0</v>
      </c>
      <c r="BM54" s="5">
        <f>SUMPRODUCT((Ventas!$D$2:$D$10000=0)*(YEAR(Ventas!$A$2:$A$10000)=YEAR($A54))*(MONTH(Ventas!$A$2:$A$10000)=MONTH($A54))*(DAY(Ventas!$A$2:$A$10000)=DAY($A54)), Ventas!BO$2:BO$10000)</f>
        <v>0</v>
      </c>
      <c r="BN54" s="5">
        <f>SUMPRODUCT((Ventas!$D$2:$D$10000=0)*(YEAR(Ventas!$A$2:$A$10000)=YEAR($A54))*(MONTH(Ventas!$A$2:$A$10000)=MONTH($A54))*(DAY(Ventas!$A$2:$A$10000)=DAY($A54)), Ventas!BP$2:BP$10000)</f>
        <v>0</v>
      </c>
      <c r="BO54" s="5">
        <f>SUMPRODUCT((Ventas!$D$2:$D$10000=0)*(YEAR(Ventas!$A$2:$A$10000)=YEAR($A54))*(MONTH(Ventas!$A$2:$A$10000)=MONTH($A54))*(DAY(Ventas!$A$2:$A$10000)=DAY($A54)), Ventas!BQ$2:BQ$10000)</f>
        <v>0</v>
      </c>
      <c r="BP54" s="5">
        <f>SUMPRODUCT((Ventas!$D$2:$D$10000=0)*(YEAR(Ventas!$A$2:$A$10000)=YEAR($A54))*(MONTH(Ventas!$A$2:$A$10000)=MONTH($A54))*(DAY(Ventas!$A$2:$A$10000)=DAY($A54)), Ventas!BR$2:BR$10000)</f>
        <v>0</v>
      </c>
      <c r="BQ54" s="5">
        <f>SUMPRODUCT((Ventas!$D$2:$D$10000=0)*(YEAR(Ventas!$A$2:$A$10000)=YEAR($A54))*(MONTH(Ventas!$A$2:$A$10000)=MONTH($A54))*(DAY(Ventas!$A$2:$A$10000)=DAY($A54)), Ventas!BS$2:BS$10000)</f>
        <v>0</v>
      </c>
      <c r="BR54" s="5">
        <f>SUMPRODUCT((Ventas!$D$2:$D$10000=0)*(YEAR(Ventas!$A$2:$A$10000)=YEAR($A54))*(MONTH(Ventas!$A$2:$A$10000)=MONTH($A54))*(DAY(Ventas!$A$2:$A$10000)=DAY($A54)), Ventas!BT$2:BT$10000)</f>
        <v>0</v>
      </c>
      <c r="BS54" s="5">
        <f>SUMPRODUCT((Ventas!$D$2:$D$10000=0)*(YEAR(Ventas!$A$2:$A$10000)=YEAR($A54))*(MONTH(Ventas!$A$2:$A$10000)=MONTH($A54))*(DAY(Ventas!$A$2:$A$10000)=DAY($A54)), Ventas!BU$2:BU$10000)</f>
        <v>0</v>
      </c>
    </row>
    <row r="55" spans="1:71" x14ac:dyDescent="0.2">
      <c r="A55" s="60">
        <v>42589</v>
      </c>
      <c r="B55" s="6">
        <f>SUMPRODUCT((Ventas!$D$2:$D$10000=0)*(YEAR(Ventas!$A$2:$A$10000)=YEAR($A55))*(MONTH(Ventas!$A$2:$A$10000)=MONTH($A55))*(DAY(Ventas!$A$2:$A$10000)=DAY($A55)), Ventas!$F$2:$F$10000)</f>
        <v>0</v>
      </c>
      <c r="C55" s="6">
        <f>SUMPRODUCT((Ventas!$D$2:$D$10000=1)*(YEAR(Ventas!$A$2:$A$10000)=YEAR($A55))*(MONTH(Ventas!$A$2:$A$10000)=MONTH($A55))*(DAY(Ventas!$A$2:$A$10000)=DAY($A55)), Ventas!$F$2:$F$10000)</f>
        <v>0</v>
      </c>
      <c r="D55" s="6">
        <f t="shared" si="0"/>
        <v>0</v>
      </c>
      <c r="F55" s="5">
        <f>SUMPRODUCT((Ventas!$D$2:$D$10000=0)*(YEAR(Ventas!$A$2:$A$10000)=YEAR($A55))*(MONTH(Ventas!$A$2:$A$10000)=MONTH($A55))*(DAY(Ventas!$A$2:$A$10000)=DAY($A55)), Ventas!H$2:H$10000)</f>
        <v>0</v>
      </c>
      <c r="G55" s="5">
        <f>SUMPRODUCT((Ventas!$D$2:$D$10000=0)*(YEAR(Ventas!$A$2:$A$10000)=YEAR($A55))*(MONTH(Ventas!$A$2:$A$10000)=MONTH($A55))*(DAY(Ventas!$A$2:$A$10000)=DAY($A55)), Ventas!I$2:I$10000)</f>
        <v>0</v>
      </c>
      <c r="H55" s="5">
        <f>SUMPRODUCT((Ventas!$D$2:$D$10000=0)*(YEAR(Ventas!$A$2:$A$10000)=YEAR($A55))*(MONTH(Ventas!$A$2:$A$10000)=MONTH($A55))*(DAY(Ventas!$A$2:$A$10000)=DAY($A55)), Ventas!J$2:J$10000)</f>
        <v>0</v>
      </c>
      <c r="I55" s="9">
        <f>SUMPRODUCT((Ventas!$D$2:$D$10000=0)*(YEAR(Ventas!$A$2:$A$10000)=YEAR($A55))*(MONTH(Ventas!$A$2:$A$10000)=MONTH($A55))*(DAY(Ventas!$A$2:$A$10000)=DAY($A55)), Ventas!K$2:K$10000)</f>
        <v>0</v>
      </c>
      <c r="J55" s="5">
        <f>SUMPRODUCT((Ventas!$D$2:$D$10000=0)*(YEAR(Ventas!$A$2:$A$10000)=YEAR($A55))*(MONTH(Ventas!$A$2:$A$10000)=MONTH($A55))*(DAY(Ventas!$A$2:$A$10000)=DAY($A55)), Ventas!L$2:L$10000)</f>
        <v>0</v>
      </c>
      <c r="K55" s="5">
        <f>SUMPRODUCT((Ventas!$D$2:$D$10000=0)*(YEAR(Ventas!$A$2:$A$10000)=YEAR($A55))*(MONTH(Ventas!$A$2:$A$10000)=MONTH($A55))*(DAY(Ventas!$A$2:$A$10000)=DAY($A55)), Ventas!M$2:M$10000)</f>
        <v>0</v>
      </c>
      <c r="L55" s="5">
        <f>SUMPRODUCT((Ventas!$D$2:$D$10000=0)*(YEAR(Ventas!$A$2:$A$10000)=YEAR($A55))*(MONTH(Ventas!$A$2:$A$10000)=MONTH($A55))*(DAY(Ventas!$A$2:$A$10000)=DAY($A55)), Ventas!N$2:N$10000)</f>
        <v>0</v>
      </c>
      <c r="M55" s="5">
        <f>SUMPRODUCT((Ventas!$D$2:$D$10000=0)*(YEAR(Ventas!$A$2:$A$10000)=YEAR($A55))*(MONTH(Ventas!$A$2:$A$10000)=MONTH($A55))*(DAY(Ventas!$A$2:$A$10000)=DAY($A55)), Ventas!O$2:O$10000)</f>
        <v>0</v>
      </c>
      <c r="N55" s="9">
        <f>SUMPRODUCT((Ventas!$D$2:$D$10000=0)*(YEAR(Ventas!$A$2:$A$10000)=YEAR($A55))*(MONTH(Ventas!$A$2:$A$10000)=MONTH($A55))*(DAY(Ventas!$A$2:$A$10000)=DAY($A55)), Ventas!P$2:P$10000)</f>
        <v>0</v>
      </c>
      <c r="O55" s="5">
        <f>SUMPRODUCT((Ventas!$D$2:$D$10000=0)*(YEAR(Ventas!$A$2:$A$10000)=YEAR($A55))*(MONTH(Ventas!$A$2:$A$10000)=MONTH($A55))*(DAY(Ventas!$A$2:$A$10000)=DAY($A55)), Ventas!Q$2:Q$10000)</f>
        <v>0</v>
      </c>
      <c r="P55" s="5">
        <f>SUMPRODUCT((Ventas!$D$2:$D$10000=0)*(YEAR(Ventas!$A$2:$A$10000)=YEAR($A55))*(MONTH(Ventas!$A$2:$A$10000)=MONTH($A55))*(DAY(Ventas!$A$2:$A$10000)=DAY($A55)), Ventas!R$2:R$10000)</f>
        <v>0</v>
      </c>
      <c r="Q55" s="5">
        <f>SUMPRODUCT((Ventas!$D$2:$D$10000=0)*(YEAR(Ventas!$A$2:$A$10000)=YEAR($A55))*(MONTH(Ventas!$A$2:$A$10000)=MONTH($A55))*(DAY(Ventas!$A$2:$A$10000)=DAY($A55)), Ventas!S$2:S$10000)</f>
        <v>0</v>
      </c>
      <c r="R55" s="5">
        <f>SUMPRODUCT((Ventas!$D$2:$D$10000=0)*(YEAR(Ventas!$A$2:$A$10000)=YEAR($A55))*(MONTH(Ventas!$A$2:$A$10000)=MONTH($A55))*(DAY(Ventas!$A$2:$A$10000)=DAY($A55)), Ventas!T$2:T$10000)</f>
        <v>0</v>
      </c>
      <c r="S55" s="9">
        <f>SUMPRODUCT((Ventas!$D$2:$D$10000=0)*(YEAR(Ventas!$A$2:$A$10000)=YEAR($A55))*(MONTH(Ventas!$A$2:$A$10000)=MONTH($A55))*(DAY(Ventas!$A$2:$A$10000)=DAY($A55)), Ventas!U$2:U$10000)</f>
        <v>0</v>
      </c>
      <c r="T55" s="5">
        <f>SUMPRODUCT((Ventas!$D$2:$D$10000=0)*(YEAR(Ventas!$A$2:$A$10000)=YEAR($A55))*(MONTH(Ventas!$A$2:$A$10000)=MONTH($A55))*(DAY(Ventas!$A$2:$A$10000)=DAY($A55)), Ventas!V$2:V$10000)</f>
        <v>0</v>
      </c>
      <c r="U55" s="5">
        <f>SUMPRODUCT((Ventas!$D$2:$D$10000=0)*(YEAR(Ventas!$A$2:$A$10000)=YEAR($A55))*(MONTH(Ventas!$A$2:$A$10000)=MONTH($A55))*(DAY(Ventas!$A$2:$A$10000)=DAY($A55)), Ventas!W$2:W$10000)</f>
        <v>0</v>
      </c>
      <c r="V55" s="5">
        <f>SUMPRODUCT((Ventas!$D$2:$D$10000=0)*(YEAR(Ventas!$A$2:$A$10000)=YEAR($A55))*(MONTH(Ventas!$A$2:$A$10000)=MONTH($A55))*(DAY(Ventas!$A$2:$A$10000)=DAY($A55)), Ventas!X$2:X$10000)</f>
        <v>0</v>
      </c>
      <c r="W55" s="5">
        <f>SUMPRODUCT((Ventas!$D$2:$D$10000=0)*(YEAR(Ventas!$A$2:$A$10000)=YEAR($A55))*(MONTH(Ventas!$A$2:$A$10000)=MONTH($A55))*(DAY(Ventas!$A$2:$A$10000)=DAY($A55)), Ventas!Y$2:Y$10000)</f>
        <v>0</v>
      </c>
      <c r="X55" s="9">
        <f>SUMPRODUCT((Ventas!$D$2:$D$10000=0)*(YEAR(Ventas!$A$2:$A$10000)=YEAR($A55))*(MONTH(Ventas!$A$2:$A$10000)=MONTH($A55))*(DAY(Ventas!$A$2:$A$10000)=DAY($A55)), Ventas!Z$2:Z$10000)</f>
        <v>0</v>
      </c>
      <c r="Y55" s="5">
        <f>SUMPRODUCT((Ventas!$D$2:$D$10000=0)*(YEAR(Ventas!$A$2:$A$10000)=YEAR($A55))*(MONTH(Ventas!$A$2:$A$10000)=MONTH($A55))*(DAY(Ventas!$A$2:$A$10000)=DAY($A55)), Ventas!AA$2:AA$10000)</f>
        <v>0</v>
      </c>
      <c r="Z55" s="5">
        <f>SUMPRODUCT((Ventas!$D$2:$D$10000=0)*(YEAR(Ventas!$A$2:$A$10000)=YEAR($A55))*(MONTH(Ventas!$A$2:$A$10000)=MONTH($A55))*(DAY(Ventas!$A$2:$A$10000)=DAY($A55)), Ventas!AB$2:AB$10000)</f>
        <v>0</v>
      </c>
      <c r="AA55" s="5">
        <f>SUMPRODUCT((Ventas!$D$2:$D$10000=0)*(YEAR(Ventas!$A$2:$A$10000)=YEAR($A55))*(MONTH(Ventas!$A$2:$A$10000)=MONTH($A55))*(DAY(Ventas!$A$2:$A$10000)=DAY($A55)), Ventas!AC$2:AC$10000)</f>
        <v>0</v>
      </c>
      <c r="AB55" s="5">
        <f>SUMPRODUCT((Ventas!$D$2:$D$10000=0)*(YEAR(Ventas!$A$2:$A$10000)=YEAR($A55))*(MONTH(Ventas!$A$2:$A$10000)=MONTH($A55))*(DAY(Ventas!$A$2:$A$10000)=DAY($A55)), Ventas!AD$2:AD$10000)</f>
        <v>0</v>
      </c>
      <c r="AC55" s="9">
        <f>SUMPRODUCT((Ventas!$D$2:$D$10000=0)*(YEAR(Ventas!$A$2:$A$10000)=YEAR($A55))*(MONTH(Ventas!$A$2:$A$10000)=MONTH($A55))*(DAY(Ventas!$A$2:$A$10000)=DAY($A55)), Ventas!AE$2:AE$10000)</f>
        <v>0</v>
      </c>
      <c r="AD55" s="5">
        <f>SUMPRODUCT((Ventas!$D$2:$D$10000=0)*(YEAR(Ventas!$A$2:$A$10000)=YEAR($A55))*(MONTH(Ventas!$A$2:$A$10000)=MONTH($A55))*(DAY(Ventas!$A$2:$A$10000)=DAY($A55)), Ventas!AF$2:AF$10000)</f>
        <v>0</v>
      </c>
      <c r="AE55" s="5">
        <f>SUMPRODUCT((Ventas!$D$2:$D$10000=0)*(YEAR(Ventas!$A$2:$A$10000)=YEAR($A55))*(MONTH(Ventas!$A$2:$A$10000)=MONTH($A55))*(DAY(Ventas!$A$2:$A$10000)=DAY($A55)), Ventas!AG$2:AG$10000)</f>
        <v>0</v>
      </c>
      <c r="AF55" s="5">
        <f>SUMPRODUCT((Ventas!$D$2:$D$10000=0)*(YEAR(Ventas!$A$2:$A$10000)=YEAR($A55))*(MONTH(Ventas!$A$2:$A$10000)=MONTH($A55))*(DAY(Ventas!$A$2:$A$10000)=DAY($A55)), Ventas!AH$2:AH$10000)</f>
        <v>0</v>
      </c>
      <c r="AG55" s="5">
        <f>SUMPRODUCT((Ventas!$D$2:$D$10000=0)*(YEAR(Ventas!$A$2:$A$10000)=YEAR($A55))*(MONTH(Ventas!$A$2:$A$10000)=MONTH($A55))*(DAY(Ventas!$A$2:$A$10000)=DAY($A55)), Ventas!AI$2:AI$10000)</f>
        <v>0</v>
      </c>
      <c r="AH55" s="9">
        <f>SUMPRODUCT((Ventas!$D$2:$D$10000=0)*(YEAR(Ventas!$A$2:$A$10000)=YEAR($A55))*(MONTH(Ventas!$A$2:$A$10000)=MONTH($A55))*(DAY(Ventas!$A$2:$A$10000)=DAY($A55)), Ventas!AJ$2:AJ$10000)</f>
        <v>0</v>
      </c>
      <c r="AI55" s="5">
        <f>SUMPRODUCT((Ventas!$D$2:$D$10000=0)*(YEAR(Ventas!$A$2:$A$10000)=YEAR($A55))*(MONTH(Ventas!$A$2:$A$10000)=MONTH($A55))*(DAY(Ventas!$A$2:$A$10000)=DAY($A55)), Ventas!AK$2:AK$10000)</f>
        <v>0</v>
      </c>
      <c r="AJ55" s="5">
        <f>SUMPRODUCT((Ventas!$D$2:$D$10000=0)*(YEAR(Ventas!$A$2:$A$10000)=YEAR($A55))*(MONTH(Ventas!$A$2:$A$10000)=MONTH($A55))*(DAY(Ventas!$A$2:$A$10000)=DAY($A55)), Ventas!AL$2:AL$10000)</f>
        <v>0</v>
      </c>
      <c r="AK55" s="9">
        <f>SUMPRODUCT((Ventas!$D$2:$D$10000=0)*(YEAR(Ventas!$A$2:$A$10000)=YEAR($A55))*(MONTH(Ventas!$A$2:$A$10000)=MONTH($A55))*(DAY(Ventas!$A$2:$A$10000)=DAY($A55)), Ventas!AM$2:AM$10000)</f>
        <v>0</v>
      </c>
      <c r="AL55" s="5">
        <f>SUMPRODUCT((Ventas!$D$2:$D$10000=0)*(YEAR(Ventas!$A$2:$A$10000)=YEAR($A55))*(MONTH(Ventas!$A$2:$A$10000)=MONTH($A55))*(DAY(Ventas!$A$2:$A$10000)=DAY($A55)), Ventas!AN$2:AN$10000)</f>
        <v>0</v>
      </c>
      <c r="AM55" s="5">
        <f>SUMPRODUCT((Ventas!$D$2:$D$10000=0)*(YEAR(Ventas!$A$2:$A$10000)=YEAR($A55))*(MONTH(Ventas!$A$2:$A$10000)=MONTH($A55))*(DAY(Ventas!$A$2:$A$10000)=DAY($A55)), Ventas!AO$2:AO$10000)</f>
        <v>0</v>
      </c>
      <c r="AN55" s="9">
        <f>SUMPRODUCT((Ventas!$D$2:$D$10000=0)*(YEAR(Ventas!$A$2:$A$10000)=YEAR($A55))*(MONTH(Ventas!$A$2:$A$10000)=MONTH($A55))*(DAY(Ventas!$A$2:$A$10000)=DAY($A55)), Ventas!AP$2:AP$10000)</f>
        <v>0</v>
      </c>
      <c r="AO55" s="5">
        <f>SUMPRODUCT((Ventas!$D$2:$D$10000=0)*(YEAR(Ventas!$A$2:$A$10000)=YEAR($A55))*(MONTH(Ventas!$A$2:$A$10000)=MONTH($A55))*(DAY(Ventas!$A$2:$A$10000)=DAY($A55)), Ventas!AQ$2:AQ$10000)</f>
        <v>0</v>
      </c>
      <c r="AP55" s="5">
        <f>SUMPRODUCT((Ventas!$D$2:$D$10000=0)*(YEAR(Ventas!$A$2:$A$10000)=YEAR($A55))*(MONTH(Ventas!$A$2:$A$10000)=MONTH($A55))*(DAY(Ventas!$A$2:$A$10000)=DAY($A55)), Ventas!AR$2:AR$10000)</f>
        <v>0</v>
      </c>
      <c r="AQ55" s="5">
        <f>SUMPRODUCT((Ventas!$D$2:$D$10000=0)*(YEAR(Ventas!$A$2:$A$10000)=YEAR($A55))*(MONTH(Ventas!$A$2:$A$10000)=MONTH($A55))*(DAY(Ventas!$A$2:$A$10000)=DAY($A55)), Ventas!AS$2:AS$10000)</f>
        <v>0</v>
      </c>
      <c r="AR55" s="9">
        <f>SUMPRODUCT((Ventas!$D$2:$D$10000=0)*(YEAR(Ventas!$A$2:$A$10000)=YEAR($A55))*(MONTH(Ventas!$A$2:$A$10000)=MONTH($A55))*(DAY(Ventas!$A$2:$A$10000)=DAY($A55)), Ventas!AT$2:AT$10000)</f>
        <v>0</v>
      </c>
      <c r="AS55" s="5">
        <f>SUMPRODUCT((Ventas!$D$2:$D$10000=0)*(YEAR(Ventas!$A$2:$A$10000)=YEAR($A55))*(MONTH(Ventas!$A$2:$A$10000)=MONTH($A55))*(DAY(Ventas!$A$2:$A$10000)=DAY($A55)), Ventas!AU$2:AU$10000)</f>
        <v>0</v>
      </c>
      <c r="AT55" s="5">
        <f>SUMPRODUCT((Ventas!$D$2:$D$10000=0)*(YEAR(Ventas!$A$2:$A$10000)=YEAR($A55))*(MONTH(Ventas!$A$2:$A$10000)=MONTH($A55))*(DAY(Ventas!$A$2:$A$10000)=DAY($A55)), Ventas!AV$2:AV$10000)</f>
        <v>0</v>
      </c>
      <c r="AU55" s="5">
        <f>SUMPRODUCT((Ventas!$D$2:$D$10000=0)*(YEAR(Ventas!$A$2:$A$10000)=YEAR($A55))*(MONTH(Ventas!$A$2:$A$10000)=MONTH($A55))*(DAY(Ventas!$A$2:$A$10000)=DAY($A55)), Ventas!AW$2:AW$10000)</f>
        <v>0</v>
      </c>
      <c r="AV55" s="9">
        <f>SUMPRODUCT((Ventas!$D$2:$D$10000=0)*(YEAR(Ventas!$A$2:$A$10000)=YEAR($A55))*(MONTH(Ventas!$A$2:$A$10000)=MONTH($A55))*(DAY(Ventas!$A$2:$A$10000)=DAY($A55)), Ventas!AX$2:AX$10000)</f>
        <v>0</v>
      </c>
      <c r="AW55" s="5">
        <f>SUMPRODUCT((Ventas!$D$2:$D$10000=0)*(YEAR(Ventas!$A$2:$A$10000)=YEAR($A55))*(MONTH(Ventas!$A$2:$A$10000)=MONTH($A55))*(DAY(Ventas!$A$2:$A$10000)=DAY($A55)), Ventas!AY$2:AY$10000)</f>
        <v>0</v>
      </c>
      <c r="AX55" s="5">
        <f>SUMPRODUCT((Ventas!$D$2:$D$10000=0)*(YEAR(Ventas!$A$2:$A$10000)=YEAR($A55))*(MONTH(Ventas!$A$2:$A$10000)=MONTH($A55))*(DAY(Ventas!$A$2:$A$10000)=DAY($A55)), Ventas!AZ$2:AZ$10000)</f>
        <v>0</v>
      </c>
      <c r="AY55" s="5">
        <f>SUMPRODUCT((Ventas!$D$2:$D$10000=0)*(YEAR(Ventas!$A$2:$A$10000)=YEAR($A55))*(MONTH(Ventas!$A$2:$A$10000)=MONTH($A55))*(DAY(Ventas!$A$2:$A$10000)=DAY($A55)), Ventas!BA$2:BA$10000)</f>
        <v>0</v>
      </c>
      <c r="AZ55" s="9">
        <f>SUMPRODUCT((Ventas!$D$2:$D$10000=0)*(YEAR(Ventas!$A$2:$A$10000)=YEAR($A55))*(MONTH(Ventas!$A$2:$A$10000)=MONTH($A55))*(DAY(Ventas!$A$2:$A$10000)=DAY($A55)), Ventas!BB$2:BB$10000)</f>
        <v>0</v>
      </c>
      <c r="BA55" s="5">
        <f>SUMPRODUCT((Ventas!$D$2:$D$10000=0)*(YEAR(Ventas!$A$2:$A$10000)=YEAR($A55))*(MONTH(Ventas!$A$2:$A$10000)=MONTH($A55))*(DAY(Ventas!$A$2:$A$10000)=DAY($A55)), Ventas!BC$2:BC$10000)</f>
        <v>0</v>
      </c>
      <c r="BB55" s="5">
        <f>SUMPRODUCT((Ventas!$D$2:$D$10000=0)*(YEAR(Ventas!$A$2:$A$10000)=YEAR($A55))*(MONTH(Ventas!$A$2:$A$10000)=MONTH($A55))*(DAY(Ventas!$A$2:$A$10000)=DAY($A55)), Ventas!BD$2:BD$10000)</f>
        <v>0</v>
      </c>
      <c r="BC55" s="5">
        <f>SUMPRODUCT((Ventas!$D$2:$D$10000=0)*(YEAR(Ventas!$A$2:$A$10000)=YEAR($A55))*(MONTH(Ventas!$A$2:$A$10000)=MONTH($A55))*(DAY(Ventas!$A$2:$A$10000)=DAY($A55)), Ventas!BE$2:BE$10000)</f>
        <v>0</v>
      </c>
      <c r="BD55" s="9">
        <f>SUMPRODUCT((Ventas!$D$2:$D$10000=0)*(YEAR(Ventas!$A$2:$A$10000)=YEAR($A55))*(MONTH(Ventas!$A$2:$A$10000)=MONTH($A55))*(DAY(Ventas!$A$2:$A$10000)=DAY($A55)), Ventas!BF$2:BF$10000)</f>
        <v>0</v>
      </c>
      <c r="BE55" s="5">
        <f>SUMPRODUCT((Ventas!$D$2:$D$10000=0)*(YEAR(Ventas!$A$2:$A$10000)=YEAR($A55))*(MONTH(Ventas!$A$2:$A$10000)=MONTH($A55))*(DAY(Ventas!$A$2:$A$10000)=DAY($A55)), Ventas!BG$2:BG$10000)</f>
        <v>0</v>
      </c>
      <c r="BF55" s="9">
        <f>SUMPRODUCT((Ventas!$D$2:$D$10000=0)*(YEAR(Ventas!$A$2:$A$10000)=YEAR($A55))*(MONTH(Ventas!$A$2:$A$10000)=MONTH($A55))*(DAY(Ventas!$A$2:$A$10000)=DAY($A55)), Ventas!BH$2:BH$10000)</f>
        <v>0</v>
      </c>
      <c r="BG55" s="5">
        <f>SUMPRODUCT((Ventas!$D$2:$D$10000=0)*(YEAR(Ventas!$A$2:$A$10000)=YEAR($A55))*(MONTH(Ventas!$A$2:$A$10000)=MONTH($A55))*(DAY(Ventas!$A$2:$A$10000)=DAY($A55)), Ventas!BI$2:BI$10000)</f>
        <v>0</v>
      </c>
      <c r="BH55" s="5">
        <f>SUMPRODUCT((Ventas!$D$2:$D$10000=0)*(YEAR(Ventas!$A$2:$A$10000)=YEAR($A55))*(MONTH(Ventas!$A$2:$A$10000)=MONTH($A55))*(DAY(Ventas!$A$2:$A$10000)=DAY($A55)), Ventas!BJ$2:BJ$10000)</f>
        <v>0</v>
      </c>
      <c r="BI55" s="5">
        <f>SUMPRODUCT((Ventas!$D$2:$D$10000=0)*(YEAR(Ventas!$A$2:$A$10000)=YEAR($A55))*(MONTH(Ventas!$A$2:$A$10000)=MONTH($A55))*(DAY(Ventas!$A$2:$A$10000)=DAY($A55)), Ventas!BK$2:BK$10000)</f>
        <v>0</v>
      </c>
      <c r="BJ55" s="5">
        <f>SUMPRODUCT((Ventas!$D$2:$D$10000=0)*(YEAR(Ventas!$A$2:$A$10000)=YEAR($A55))*(MONTH(Ventas!$A$2:$A$10000)=MONTH($A55))*(DAY(Ventas!$A$2:$A$10000)=DAY($A55)), Ventas!BL$2:BL$10000)</f>
        <v>0</v>
      </c>
      <c r="BK55" s="5">
        <f>SUMPRODUCT((Ventas!$D$2:$D$10000=0)*(YEAR(Ventas!$A$2:$A$10000)=YEAR($A55))*(MONTH(Ventas!$A$2:$A$10000)=MONTH($A55))*(DAY(Ventas!$A$2:$A$10000)=DAY($A55)), Ventas!BM$2:BM$10000)</f>
        <v>0</v>
      </c>
      <c r="BL55" s="5">
        <f>SUMPRODUCT((Ventas!$D$2:$D$10000=0)*(YEAR(Ventas!$A$2:$A$10000)=YEAR($A55))*(MONTH(Ventas!$A$2:$A$10000)=MONTH($A55))*(DAY(Ventas!$A$2:$A$10000)=DAY($A55)), Ventas!BN$2:BN$10000)</f>
        <v>0</v>
      </c>
      <c r="BM55" s="5">
        <f>SUMPRODUCT((Ventas!$D$2:$D$10000=0)*(YEAR(Ventas!$A$2:$A$10000)=YEAR($A55))*(MONTH(Ventas!$A$2:$A$10000)=MONTH($A55))*(DAY(Ventas!$A$2:$A$10000)=DAY($A55)), Ventas!BO$2:BO$10000)</f>
        <v>0</v>
      </c>
      <c r="BN55" s="5">
        <f>SUMPRODUCT((Ventas!$D$2:$D$10000=0)*(YEAR(Ventas!$A$2:$A$10000)=YEAR($A55))*(MONTH(Ventas!$A$2:$A$10000)=MONTH($A55))*(DAY(Ventas!$A$2:$A$10000)=DAY($A55)), Ventas!BP$2:BP$10000)</f>
        <v>0</v>
      </c>
      <c r="BO55" s="5">
        <f>SUMPRODUCT((Ventas!$D$2:$D$10000=0)*(YEAR(Ventas!$A$2:$A$10000)=YEAR($A55))*(MONTH(Ventas!$A$2:$A$10000)=MONTH($A55))*(DAY(Ventas!$A$2:$A$10000)=DAY($A55)), Ventas!BQ$2:BQ$10000)</f>
        <v>0</v>
      </c>
      <c r="BP55" s="5">
        <f>SUMPRODUCT((Ventas!$D$2:$D$10000=0)*(YEAR(Ventas!$A$2:$A$10000)=YEAR($A55))*(MONTH(Ventas!$A$2:$A$10000)=MONTH($A55))*(DAY(Ventas!$A$2:$A$10000)=DAY($A55)), Ventas!BR$2:BR$10000)</f>
        <v>0</v>
      </c>
      <c r="BQ55" s="5">
        <f>SUMPRODUCT((Ventas!$D$2:$D$10000=0)*(YEAR(Ventas!$A$2:$A$10000)=YEAR($A55))*(MONTH(Ventas!$A$2:$A$10000)=MONTH($A55))*(DAY(Ventas!$A$2:$A$10000)=DAY($A55)), Ventas!BS$2:BS$10000)</f>
        <v>0</v>
      </c>
      <c r="BR55" s="5">
        <f>SUMPRODUCT((Ventas!$D$2:$D$10000=0)*(YEAR(Ventas!$A$2:$A$10000)=YEAR($A55))*(MONTH(Ventas!$A$2:$A$10000)=MONTH($A55))*(DAY(Ventas!$A$2:$A$10000)=DAY($A55)), Ventas!BT$2:BT$10000)</f>
        <v>0</v>
      </c>
      <c r="BS55" s="5">
        <f>SUMPRODUCT((Ventas!$D$2:$D$10000=0)*(YEAR(Ventas!$A$2:$A$10000)=YEAR($A55))*(MONTH(Ventas!$A$2:$A$10000)=MONTH($A55))*(DAY(Ventas!$A$2:$A$10000)=DAY($A55)), Ventas!BU$2:BU$10000)</f>
        <v>0</v>
      </c>
    </row>
    <row r="56" spans="1:71" x14ac:dyDescent="0.2">
      <c r="A56" s="60">
        <v>42590</v>
      </c>
      <c r="B56" s="6">
        <f>SUMPRODUCT((Ventas!$D$2:$D$10000=0)*(YEAR(Ventas!$A$2:$A$10000)=YEAR($A56))*(MONTH(Ventas!$A$2:$A$10000)=MONTH($A56))*(DAY(Ventas!$A$2:$A$10000)=DAY($A56)), Ventas!$F$2:$F$10000)</f>
        <v>0</v>
      </c>
      <c r="C56" s="6">
        <f>SUMPRODUCT((Ventas!$D$2:$D$10000=1)*(YEAR(Ventas!$A$2:$A$10000)=YEAR($A56))*(MONTH(Ventas!$A$2:$A$10000)=MONTH($A56))*(DAY(Ventas!$A$2:$A$10000)=DAY($A56)), Ventas!$F$2:$F$10000)</f>
        <v>0</v>
      </c>
      <c r="D56" s="6">
        <f t="shared" si="0"/>
        <v>0</v>
      </c>
      <c r="F56" s="5">
        <f>SUMPRODUCT((Ventas!$D$2:$D$10000=0)*(YEAR(Ventas!$A$2:$A$10000)=YEAR($A56))*(MONTH(Ventas!$A$2:$A$10000)=MONTH($A56))*(DAY(Ventas!$A$2:$A$10000)=DAY($A56)), Ventas!H$2:H$10000)</f>
        <v>0</v>
      </c>
      <c r="G56" s="5">
        <f>SUMPRODUCT((Ventas!$D$2:$D$10000=0)*(YEAR(Ventas!$A$2:$A$10000)=YEAR($A56))*(MONTH(Ventas!$A$2:$A$10000)=MONTH($A56))*(DAY(Ventas!$A$2:$A$10000)=DAY($A56)), Ventas!I$2:I$10000)</f>
        <v>0</v>
      </c>
      <c r="H56" s="5">
        <f>SUMPRODUCT((Ventas!$D$2:$D$10000=0)*(YEAR(Ventas!$A$2:$A$10000)=YEAR($A56))*(MONTH(Ventas!$A$2:$A$10000)=MONTH($A56))*(DAY(Ventas!$A$2:$A$10000)=DAY($A56)), Ventas!J$2:J$10000)</f>
        <v>0</v>
      </c>
      <c r="I56" s="9">
        <f>SUMPRODUCT((Ventas!$D$2:$D$10000=0)*(YEAR(Ventas!$A$2:$A$10000)=YEAR($A56))*(MONTH(Ventas!$A$2:$A$10000)=MONTH($A56))*(DAY(Ventas!$A$2:$A$10000)=DAY($A56)), Ventas!K$2:K$10000)</f>
        <v>0</v>
      </c>
      <c r="J56" s="5">
        <f>SUMPRODUCT((Ventas!$D$2:$D$10000=0)*(YEAR(Ventas!$A$2:$A$10000)=YEAR($A56))*(MONTH(Ventas!$A$2:$A$10000)=MONTH($A56))*(DAY(Ventas!$A$2:$A$10000)=DAY($A56)), Ventas!L$2:L$10000)</f>
        <v>0</v>
      </c>
      <c r="K56" s="5">
        <f>SUMPRODUCT((Ventas!$D$2:$D$10000=0)*(YEAR(Ventas!$A$2:$A$10000)=YEAR($A56))*(MONTH(Ventas!$A$2:$A$10000)=MONTH($A56))*(DAY(Ventas!$A$2:$A$10000)=DAY($A56)), Ventas!M$2:M$10000)</f>
        <v>0</v>
      </c>
      <c r="L56" s="5">
        <f>SUMPRODUCT((Ventas!$D$2:$D$10000=0)*(YEAR(Ventas!$A$2:$A$10000)=YEAR($A56))*(MONTH(Ventas!$A$2:$A$10000)=MONTH($A56))*(DAY(Ventas!$A$2:$A$10000)=DAY($A56)), Ventas!N$2:N$10000)</f>
        <v>0</v>
      </c>
      <c r="M56" s="5">
        <f>SUMPRODUCT((Ventas!$D$2:$D$10000=0)*(YEAR(Ventas!$A$2:$A$10000)=YEAR($A56))*(MONTH(Ventas!$A$2:$A$10000)=MONTH($A56))*(DAY(Ventas!$A$2:$A$10000)=DAY($A56)), Ventas!O$2:O$10000)</f>
        <v>0</v>
      </c>
      <c r="N56" s="9">
        <f>SUMPRODUCT((Ventas!$D$2:$D$10000=0)*(YEAR(Ventas!$A$2:$A$10000)=YEAR($A56))*(MONTH(Ventas!$A$2:$A$10000)=MONTH($A56))*(DAY(Ventas!$A$2:$A$10000)=DAY($A56)), Ventas!P$2:P$10000)</f>
        <v>0</v>
      </c>
      <c r="O56" s="5">
        <f>SUMPRODUCT((Ventas!$D$2:$D$10000=0)*(YEAR(Ventas!$A$2:$A$10000)=YEAR($A56))*(MONTH(Ventas!$A$2:$A$10000)=MONTH($A56))*(DAY(Ventas!$A$2:$A$10000)=DAY($A56)), Ventas!Q$2:Q$10000)</f>
        <v>0</v>
      </c>
      <c r="P56" s="5">
        <f>SUMPRODUCT((Ventas!$D$2:$D$10000=0)*(YEAR(Ventas!$A$2:$A$10000)=YEAR($A56))*(MONTH(Ventas!$A$2:$A$10000)=MONTH($A56))*(DAY(Ventas!$A$2:$A$10000)=DAY($A56)), Ventas!R$2:R$10000)</f>
        <v>0</v>
      </c>
      <c r="Q56" s="5">
        <f>SUMPRODUCT((Ventas!$D$2:$D$10000=0)*(YEAR(Ventas!$A$2:$A$10000)=YEAR($A56))*(MONTH(Ventas!$A$2:$A$10000)=MONTH($A56))*(DAY(Ventas!$A$2:$A$10000)=DAY($A56)), Ventas!S$2:S$10000)</f>
        <v>0</v>
      </c>
      <c r="R56" s="5">
        <f>SUMPRODUCT((Ventas!$D$2:$D$10000=0)*(YEAR(Ventas!$A$2:$A$10000)=YEAR($A56))*(MONTH(Ventas!$A$2:$A$10000)=MONTH($A56))*(DAY(Ventas!$A$2:$A$10000)=DAY($A56)), Ventas!T$2:T$10000)</f>
        <v>0</v>
      </c>
      <c r="S56" s="9">
        <f>SUMPRODUCT((Ventas!$D$2:$D$10000=0)*(YEAR(Ventas!$A$2:$A$10000)=YEAR($A56))*(MONTH(Ventas!$A$2:$A$10000)=MONTH($A56))*(DAY(Ventas!$A$2:$A$10000)=DAY($A56)), Ventas!U$2:U$10000)</f>
        <v>0</v>
      </c>
      <c r="T56" s="5">
        <f>SUMPRODUCT((Ventas!$D$2:$D$10000=0)*(YEAR(Ventas!$A$2:$A$10000)=YEAR($A56))*(MONTH(Ventas!$A$2:$A$10000)=MONTH($A56))*(DAY(Ventas!$A$2:$A$10000)=DAY($A56)), Ventas!V$2:V$10000)</f>
        <v>0</v>
      </c>
      <c r="U56" s="5">
        <f>SUMPRODUCT((Ventas!$D$2:$D$10000=0)*(YEAR(Ventas!$A$2:$A$10000)=YEAR($A56))*(MONTH(Ventas!$A$2:$A$10000)=MONTH($A56))*(DAY(Ventas!$A$2:$A$10000)=DAY($A56)), Ventas!W$2:W$10000)</f>
        <v>0</v>
      </c>
      <c r="V56" s="5">
        <f>SUMPRODUCT((Ventas!$D$2:$D$10000=0)*(YEAR(Ventas!$A$2:$A$10000)=YEAR($A56))*(MONTH(Ventas!$A$2:$A$10000)=MONTH($A56))*(DAY(Ventas!$A$2:$A$10000)=DAY($A56)), Ventas!X$2:X$10000)</f>
        <v>0</v>
      </c>
      <c r="W56" s="5">
        <f>SUMPRODUCT((Ventas!$D$2:$D$10000=0)*(YEAR(Ventas!$A$2:$A$10000)=YEAR($A56))*(MONTH(Ventas!$A$2:$A$10000)=MONTH($A56))*(DAY(Ventas!$A$2:$A$10000)=DAY($A56)), Ventas!Y$2:Y$10000)</f>
        <v>0</v>
      </c>
      <c r="X56" s="9">
        <f>SUMPRODUCT((Ventas!$D$2:$D$10000=0)*(YEAR(Ventas!$A$2:$A$10000)=YEAR($A56))*(MONTH(Ventas!$A$2:$A$10000)=MONTH($A56))*(DAY(Ventas!$A$2:$A$10000)=DAY($A56)), Ventas!Z$2:Z$10000)</f>
        <v>0</v>
      </c>
      <c r="Y56" s="5">
        <f>SUMPRODUCT((Ventas!$D$2:$D$10000=0)*(YEAR(Ventas!$A$2:$A$10000)=YEAR($A56))*(MONTH(Ventas!$A$2:$A$10000)=MONTH($A56))*(DAY(Ventas!$A$2:$A$10000)=DAY($A56)), Ventas!AA$2:AA$10000)</f>
        <v>0</v>
      </c>
      <c r="Z56" s="5">
        <f>SUMPRODUCT((Ventas!$D$2:$D$10000=0)*(YEAR(Ventas!$A$2:$A$10000)=YEAR($A56))*(MONTH(Ventas!$A$2:$A$10000)=MONTH($A56))*(DAY(Ventas!$A$2:$A$10000)=DAY($A56)), Ventas!AB$2:AB$10000)</f>
        <v>0</v>
      </c>
      <c r="AA56" s="5">
        <f>SUMPRODUCT((Ventas!$D$2:$D$10000=0)*(YEAR(Ventas!$A$2:$A$10000)=YEAR($A56))*(MONTH(Ventas!$A$2:$A$10000)=MONTH($A56))*(DAY(Ventas!$A$2:$A$10000)=DAY($A56)), Ventas!AC$2:AC$10000)</f>
        <v>0</v>
      </c>
      <c r="AB56" s="5">
        <f>SUMPRODUCT((Ventas!$D$2:$D$10000=0)*(YEAR(Ventas!$A$2:$A$10000)=YEAR($A56))*(MONTH(Ventas!$A$2:$A$10000)=MONTH($A56))*(DAY(Ventas!$A$2:$A$10000)=DAY($A56)), Ventas!AD$2:AD$10000)</f>
        <v>0</v>
      </c>
      <c r="AC56" s="9">
        <f>SUMPRODUCT((Ventas!$D$2:$D$10000=0)*(YEAR(Ventas!$A$2:$A$10000)=YEAR($A56))*(MONTH(Ventas!$A$2:$A$10000)=MONTH($A56))*(DAY(Ventas!$A$2:$A$10000)=DAY($A56)), Ventas!AE$2:AE$10000)</f>
        <v>0</v>
      </c>
      <c r="AD56" s="5">
        <f>SUMPRODUCT((Ventas!$D$2:$D$10000=0)*(YEAR(Ventas!$A$2:$A$10000)=YEAR($A56))*(MONTH(Ventas!$A$2:$A$10000)=MONTH($A56))*(DAY(Ventas!$A$2:$A$10000)=DAY($A56)), Ventas!AF$2:AF$10000)</f>
        <v>0</v>
      </c>
      <c r="AE56" s="5">
        <f>SUMPRODUCT((Ventas!$D$2:$D$10000=0)*(YEAR(Ventas!$A$2:$A$10000)=YEAR($A56))*(MONTH(Ventas!$A$2:$A$10000)=MONTH($A56))*(DAY(Ventas!$A$2:$A$10000)=DAY($A56)), Ventas!AG$2:AG$10000)</f>
        <v>0</v>
      </c>
      <c r="AF56" s="5">
        <f>SUMPRODUCT((Ventas!$D$2:$D$10000=0)*(YEAR(Ventas!$A$2:$A$10000)=YEAR($A56))*(MONTH(Ventas!$A$2:$A$10000)=MONTH($A56))*(DAY(Ventas!$A$2:$A$10000)=DAY($A56)), Ventas!AH$2:AH$10000)</f>
        <v>0</v>
      </c>
      <c r="AG56" s="5">
        <f>SUMPRODUCT((Ventas!$D$2:$D$10000=0)*(YEAR(Ventas!$A$2:$A$10000)=YEAR($A56))*(MONTH(Ventas!$A$2:$A$10000)=MONTH($A56))*(DAY(Ventas!$A$2:$A$10000)=DAY($A56)), Ventas!AI$2:AI$10000)</f>
        <v>0</v>
      </c>
      <c r="AH56" s="9">
        <f>SUMPRODUCT((Ventas!$D$2:$D$10000=0)*(YEAR(Ventas!$A$2:$A$10000)=YEAR($A56))*(MONTH(Ventas!$A$2:$A$10000)=MONTH($A56))*(DAY(Ventas!$A$2:$A$10000)=DAY($A56)), Ventas!AJ$2:AJ$10000)</f>
        <v>0</v>
      </c>
      <c r="AI56" s="5">
        <f>SUMPRODUCT((Ventas!$D$2:$D$10000=0)*(YEAR(Ventas!$A$2:$A$10000)=YEAR($A56))*(MONTH(Ventas!$A$2:$A$10000)=MONTH($A56))*(DAY(Ventas!$A$2:$A$10000)=DAY($A56)), Ventas!AK$2:AK$10000)</f>
        <v>0</v>
      </c>
      <c r="AJ56" s="5">
        <f>SUMPRODUCT((Ventas!$D$2:$D$10000=0)*(YEAR(Ventas!$A$2:$A$10000)=YEAR($A56))*(MONTH(Ventas!$A$2:$A$10000)=MONTH($A56))*(DAY(Ventas!$A$2:$A$10000)=DAY($A56)), Ventas!AL$2:AL$10000)</f>
        <v>0</v>
      </c>
      <c r="AK56" s="9">
        <f>SUMPRODUCT((Ventas!$D$2:$D$10000=0)*(YEAR(Ventas!$A$2:$A$10000)=YEAR($A56))*(MONTH(Ventas!$A$2:$A$10000)=MONTH($A56))*(DAY(Ventas!$A$2:$A$10000)=DAY($A56)), Ventas!AM$2:AM$10000)</f>
        <v>0</v>
      </c>
      <c r="AL56" s="5">
        <f>SUMPRODUCT((Ventas!$D$2:$D$10000=0)*(YEAR(Ventas!$A$2:$A$10000)=YEAR($A56))*(MONTH(Ventas!$A$2:$A$10000)=MONTH($A56))*(DAY(Ventas!$A$2:$A$10000)=DAY($A56)), Ventas!AN$2:AN$10000)</f>
        <v>0</v>
      </c>
      <c r="AM56" s="5">
        <f>SUMPRODUCT((Ventas!$D$2:$D$10000=0)*(YEAR(Ventas!$A$2:$A$10000)=YEAR($A56))*(MONTH(Ventas!$A$2:$A$10000)=MONTH($A56))*(DAY(Ventas!$A$2:$A$10000)=DAY($A56)), Ventas!AO$2:AO$10000)</f>
        <v>0</v>
      </c>
      <c r="AN56" s="9">
        <f>SUMPRODUCT((Ventas!$D$2:$D$10000=0)*(YEAR(Ventas!$A$2:$A$10000)=YEAR($A56))*(MONTH(Ventas!$A$2:$A$10000)=MONTH($A56))*(DAY(Ventas!$A$2:$A$10000)=DAY($A56)), Ventas!AP$2:AP$10000)</f>
        <v>0</v>
      </c>
      <c r="AO56" s="5">
        <f>SUMPRODUCT((Ventas!$D$2:$D$10000=0)*(YEAR(Ventas!$A$2:$A$10000)=YEAR($A56))*(MONTH(Ventas!$A$2:$A$10000)=MONTH($A56))*(DAY(Ventas!$A$2:$A$10000)=DAY($A56)), Ventas!AQ$2:AQ$10000)</f>
        <v>0</v>
      </c>
      <c r="AP56" s="5">
        <f>SUMPRODUCT((Ventas!$D$2:$D$10000=0)*(YEAR(Ventas!$A$2:$A$10000)=YEAR($A56))*(MONTH(Ventas!$A$2:$A$10000)=MONTH($A56))*(DAY(Ventas!$A$2:$A$10000)=DAY($A56)), Ventas!AR$2:AR$10000)</f>
        <v>0</v>
      </c>
      <c r="AQ56" s="5">
        <f>SUMPRODUCT((Ventas!$D$2:$D$10000=0)*(YEAR(Ventas!$A$2:$A$10000)=YEAR($A56))*(MONTH(Ventas!$A$2:$A$10000)=MONTH($A56))*(DAY(Ventas!$A$2:$A$10000)=DAY($A56)), Ventas!AS$2:AS$10000)</f>
        <v>0</v>
      </c>
      <c r="AR56" s="9">
        <f>SUMPRODUCT((Ventas!$D$2:$D$10000=0)*(YEAR(Ventas!$A$2:$A$10000)=YEAR($A56))*(MONTH(Ventas!$A$2:$A$10000)=MONTH($A56))*(DAY(Ventas!$A$2:$A$10000)=DAY($A56)), Ventas!AT$2:AT$10000)</f>
        <v>0</v>
      </c>
      <c r="AS56" s="5">
        <f>SUMPRODUCT((Ventas!$D$2:$D$10000=0)*(YEAR(Ventas!$A$2:$A$10000)=YEAR($A56))*(MONTH(Ventas!$A$2:$A$10000)=MONTH($A56))*(DAY(Ventas!$A$2:$A$10000)=DAY($A56)), Ventas!AU$2:AU$10000)</f>
        <v>0</v>
      </c>
      <c r="AT56" s="5">
        <f>SUMPRODUCT((Ventas!$D$2:$D$10000=0)*(YEAR(Ventas!$A$2:$A$10000)=YEAR($A56))*(MONTH(Ventas!$A$2:$A$10000)=MONTH($A56))*(DAY(Ventas!$A$2:$A$10000)=DAY($A56)), Ventas!AV$2:AV$10000)</f>
        <v>0</v>
      </c>
      <c r="AU56" s="5">
        <f>SUMPRODUCT((Ventas!$D$2:$D$10000=0)*(YEAR(Ventas!$A$2:$A$10000)=YEAR($A56))*(MONTH(Ventas!$A$2:$A$10000)=MONTH($A56))*(DAY(Ventas!$A$2:$A$10000)=DAY($A56)), Ventas!AW$2:AW$10000)</f>
        <v>0</v>
      </c>
      <c r="AV56" s="9">
        <f>SUMPRODUCT((Ventas!$D$2:$D$10000=0)*(YEAR(Ventas!$A$2:$A$10000)=YEAR($A56))*(MONTH(Ventas!$A$2:$A$10000)=MONTH($A56))*(DAY(Ventas!$A$2:$A$10000)=DAY($A56)), Ventas!AX$2:AX$10000)</f>
        <v>0</v>
      </c>
      <c r="AW56" s="5">
        <f>SUMPRODUCT((Ventas!$D$2:$D$10000=0)*(YEAR(Ventas!$A$2:$A$10000)=YEAR($A56))*(MONTH(Ventas!$A$2:$A$10000)=MONTH($A56))*(DAY(Ventas!$A$2:$A$10000)=DAY($A56)), Ventas!AY$2:AY$10000)</f>
        <v>0</v>
      </c>
      <c r="AX56" s="5">
        <f>SUMPRODUCT((Ventas!$D$2:$D$10000=0)*(YEAR(Ventas!$A$2:$A$10000)=YEAR($A56))*(MONTH(Ventas!$A$2:$A$10000)=MONTH($A56))*(DAY(Ventas!$A$2:$A$10000)=DAY($A56)), Ventas!AZ$2:AZ$10000)</f>
        <v>0</v>
      </c>
      <c r="AY56" s="5">
        <f>SUMPRODUCT((Ventas!$D$2:$D$10000=0)*(YEAR(Ventas!$A$2:$A$10000)=YEAR($A56))*(MONTH(Ventas!$A$2:$A$10000)=MONTH($A56))*(DAY(Ventas!$A$2:$A$10000)=DAY($A56)), Ventas!BA$2:BA$10000)</f>
        <v>0</v>
      </c>
      <c r="AZ56" s="9">
        <f>SUMPRODUCT((Ventas!$D$2:$D$10000=0)*(YEAR(Ventas!$A$2:$A$10000)=YEAR($A56))*(MONTH(Ventas!$A$2:$A$10000)=MONTH($A56))*(DAY(Ventas!$A$2:$A$10000)=DAY($A56)), Ventas!BB$2:BB$10000)</f>
        <v>0</v>
      </c>
      <c r="BA56" s="5">
        <f>SUMPRODUCT((Ventas!$D$2:$D$10000=0)*(YEAR(Ventas!$A$2:$A$10000)=YEAR($A56))*(MONTH(Ventas!$A$2:$A$10000)=MONTH($A56))*(DAY(Ventas!$A$2:$A$10000)=DAY($A56)), Ventas!BC$2:BC$10000)</f>
        <v>0</v>
      </c>
      <c r="BB56" s="5">
        <f>SUMPRODUCT((Ventas!$D$2:$D$10000=0)*(YEAR(Ventas!$A$2:$A$10000)=YEAR($A56))*(MONTH(Ventas!$A$2:$A$10000)=MONTH($A56))*(DAY(Ventas!$A$2:$A$10000)=DAY($A56)), Ventas!BD$2:BD$10000)</f>
        <v>0</v>
      </c>
      <c r="BC56" s="5">
        <f>SUMPRODUCT((Ventas!$D$2:$D$10000=0)*(YEAR(Ventas!$A$2:$A$10000)=YEAR($A56))*(MONTH(Ventas!$A$2:$A$10000)=MONTH($A56))*(DAY(Ventas!$A$2:$A$10000)=DAY($A56)), Ventas!BE$2:BE$10000)</f>
        <v>0</v>
      </c>
      <c r="BD56" s="9">
        <f>SUMPRODUCT((Ventas!$D$2:$D$10000=0)*(YEAR(Ventas!$A$2:$A$10000)=YEAR($A56))*(MONTH(Ventas!$A$2:$A$10000)=MONTH($A56))*(DAY(Ventas!$A$2:$A$10000)=DAY($A56)), Ventas!BF$2:BF$10000)</f>
        <v>0</v>
      </c>
      <c r="BE56" s="5">
        <f>SUMPRODUCT((Ventas!$D$2:$D$10000=0)*(YEAR(Ventas!$A$2:$A$10000)=YEAR($A56))*(MONTH(Ventas!$A$2:$A$10000)=MONTH($A56))*(DAY(Ventas!$A$2:$A$10000)=DAY($A56)), Ventas!BG$2:BG$10000)</f>
        <v>0</v>
      </c>
      <c r="BF56" s="9">
        <f>SUMPRODUCT((Ventas!$D$2:$D$10000=0)*(YEAR(Ventas!$A$2:$A$10000)=YEAR($A56))*(MONTH(Ventas!$A$2:$A$10000)=MONTH($A56))*(DAY(Ventas!$A$2:$A$10000)=DAY($A56)), Ventas!BH$2:BH$10000)</f>
        <v>0</v>
      </c>
      <c r="BG56" s="5">
        <f>SUMPRODUCT((Ventas!$D$2:$D$10000=0)*(YEAR(Ventas!$A$2:$A$10000)=YEAR($A56))*(MONTH(Ventas!$A$2:$A$10000)=MONTH($A56))*(DAY(Ventas!$A$2:$A$10000)=DAY($A56)), Ventas!BI$2:BI$10000)</f>
        <v>0</v>
      </c>
      <c r="BH56" s="5">
        <f>SUMPRODUCT((Ventas!$D$2:$D$10000=0)*(YEAR(Ventas!$A$2:$A$10000)=YEAR($A56))*(MONTH(Ventas!$A$2:$A$10000)=MONTH($A56))*(DAY(Ventas!$A$2:$A$10000)=DAY($A56)), Ventas!BJ$2:BJ$10000)</f>
        <v>0</v>
      </c>
      <c r="BI56" s="5">
        <f>SUMPRODUCT((Ventas!$D$2:$D$10000=0)*(YEAR(Ventas!$A$2:$A$10000)=YEAR($A56))*(MONTH(Ventas!$A$2:$A$10000)=MONTH($A56))*(DAY(Ventas!$A$2:$A$10000)=DAY($A56)), Ventas!BK$2:BK$10000)</f>
        <v>0</v>
      </c>
      <c r="BJ56" s="5">
        <f>SUMPRODUCT((Ventas!$D$2:$D$10000=0)*(YEAR(Ventas!$A$2:$A$10000)=YEAR($A56))*(MONTH(Ventas!$A$2:$A$10000)=MONTH($A56))*(DAY(Ventas!$A$2:$A$10000)=DAY($A56)), Ventas!BL$2:BL$10000)</f>
        <v>0</v>
      </c>
      <c r="BK56" s="5">
        <f>SUMPRODUCT((Ventas!$D$2:$D$10000=0)*(YEAR(Ventas!$A$2:$A$10000)=YEAR($A56))*(MONTH(Ventas!$A$2:$A$10000)=MONTH($A56))*(DAY(Ventas!$A$2:$A$10000)=DAY($A56)), Ventas!BM$2:BM$10000)</f>
        <v>0</v>
      </c>
      <c r="BL56" s="5">
        <f>SUMPRODUCT((Ventas!$D$2:$D$10000=0)*(YEAR(Ventas!$A$2:$A$10000)=YEAR($A56))*(MONTH(Ventas!$A$2:$A$10000)=MONTH($A56))*(DAY(Ventas!$A$2:$A$10000)=DAY($A56)), Ventas!BN$2:BN$10000)</f>
        <v>0</v>
      </c>
      <c r="BM56" s="5">
        <f>SUMPRODUCT((Ventas!$D$2:$D$10000=0)*(YEAR(Ventas!$A$2:$A$10000)=YEAR($A56))*(MONTH(Ventas!$A$2:$A$10000)=MONTH($A56))*(DAY(Ventas!$A$2:$A$10000)=DAY($A56)), Ventas!BO$2:BO$10000)</f>
        <v>0</v>
      </c>
      <c r="BN56" s="5">
        <f>SUMPRODUCT((Ventas!$D$2:$D$10000=0)*(YEAR(Ventas!$A$2:$A$10000)=YEAR($A56))*(MONTH(Ventas!$A$2:$A$10000)=MONTH($A56))*(DAY(Ventas!$A$2:$A$10000)=DAY($A56)), Ventas!BP$2:BP$10000)</f>
        <v>0</v>
      </c>
      <c r="BO56" s="5">
        <f>SUMPRODUCT((Ventas!$D$2:$D$10000=0)*(YEAR(Ventas!$A$2:$A$10000)=YEAR($A56))*(MONTH(Ventas!$A$2:$A$10000)=MONTH($A56))*(DAY(Ventas!$A$2:$A$10000)=DAY($A56)), Ventas!BQ$2:BQ$10000)</f>
        <v>0</v>
      </c>
      <c r="BP56" s="5">
        <f>SUMPRODUCT((Ventas!$D$2:$D$10000=0)*(YEAR(Ventas!$A$2:$A$10000)=YEAR($A56))*(MONTH(Ventas!$A$2:$A$10000)=MONTH($A56))*(DAY(Ventas!$A$2:$A$10000)=DAY($A56)), Ventas!BR$2:BR$10000)</f>
        <v>0</v>
      </c>
      <c r="BQ56" s="5">
        <f>SUMPRODUCT((Ventas!$D$2:$D$10000=0)*(YEAR(Ventas!$A$2:$A$10000)=YEAR($A56))*(MONTH(Ventas!$A$2:$A$10000)=MONTH($A56))*(DAY(Ventas!$A$2:$A$10000)=DAY($A56)), Ventas!BS$2:BS$10000)</f>
        <v>0</v>
      </c>
      <c r="BR56" s="5">
        <f>SUMPRODUCT((Ventas!$D$2:$D$10000=0)*(YEAR(Ventas!$A$2:$A$10000)=YEAR($A56))*(MONTH(Ventas!$A$2:$A$10000)=MONTH($A56))*(DAY(Ventas!$A$2:$A$10000)=DAY($A56)), Ventas!BT$2:BT$10000)</f>
        <v>0</v>
      </c>
      <c r="BS56" s="5">
        <f>SUMPRODUCT((Ventas!$D$2:$D$10000=0)*(YEAR(Ventas!$A$2:$A$10000)=YEAR($A56))*(MONTH(Ventas!$A$2:$A$10000)=MONTH($A56))*(DAY(Ventas!$A$2:$A$10000)=DAY($A56)), Ventas!BU$2:BU$10000)</f>
        <v>0</v>
      </c>
    </row>
    <row r="57" spans="1:71" x14ac:dyDescent="0.2">
      <c r="A57" s="60">
        <v>42591</v>
      </c>
      <c r="B57" s="6">
        <f>SUMPRODUCT((Ventas!$D$2:$D$10000=0)*(YEAR(Ventas!$A$2:$A$10000)=YEAR($A57))*(MONTH(Ventas!$A$2:$A$10000)=MONTH($A57))*(DAY(Ventas!$A$2:$A$10000)=DAY($A57)), Ventas!$F$2:$F$10000)</f>
        <v>0</v>
      </c>
      <c r="C57" s="6">
        <f>SUMPRODUCT((Ventas!$D$2:$D$10000=1)*(YEAR(Ventas!$A$2:$A$10000)=YEAR($A57))*(MONTH(Ventas!$A$2:$A$10000)=MONTH($A57))*(DAY(Ventas!$A$2:$A$10000)=DAY($A57)), Ventas!$F$2:$F$10000)</f>
        <v>0</v>
      </c>
      <c r="D57" s="6">
        <f t="shared" si="0"/>
        <v>0</v>
      </c>
      <c r="F57" s="5">
        <f>SUMPRODUCT((Ventas!$D$2:$D$10000=0)*(YEAR(Ventas!$A$2:$A$10000)=YEAR($A57))*(MONTH(Ventas!$A$2:$A$10000)=MONTH($A57))*(DAY(Ventas!$A$2:$A$10000)=DAY($A57)), Ventas!H$2:H$10000)</f>
        <v>0</v>
      </c>
      <c r="G57" s="5">
        <f>SUMPRODUCT((Ventas!$D$2:$D$10000=0)*(YEAR(Ventas!$A$2:$A$10000)=YEAR($A57))*(MONTH(Ventas!$A$2:$A$10000)=MONTH($A57))*(DAY(Ventas!$A$2:$A$10000)=DAY($A57)), Ventas!I$2:I$10000)</f>
        <v>0</v>
      </c>
      <c r="H57" s="5">
        <f>SUMPRODUCT((Ventas!$D$2:$D$10000=0)*(YEAR(Ventas!$A$2:$A$10000)=YEAR($A57))*(MONTH(Ventas!$A$2:$A$10000)=MONTH($A57))*(DAY(Ventas!$A$2:$A$10000)=DAY($A57)), Ventas!J$2:J$10000)</f>
        <v>0</v>
      </c>
      <c r="I57" s="9">
        <f>SUMPRODUCT((Ventas!$D$2:$D$10000=0)*(YEAR(Ventas!$A$2:$A$10000)=YEAR($A57))*(MONTH(Ventas!$A$2:$A$10000)=MONTH($A57))*(DAY(Ventas!$A$2:$A$10000)=DAY($A57)), Ventas!K$2:K$10000)</f>
        <v>0</v>
      </c>
      <c r="J57" s="5">
        <f>SUMPRODUCT((Ventas!$D$2:$D$10000=0)*(YEAR(Ventas!$A$2:$A$10000)=YEAR($A57))*(MONTH(Ventas!$A$2:$A$10000)=MONTH($A57))*(DAY(Ventas!$A$2:$A$10000)=DAY($A57)), Ventas!L$2:L$10000)</f>
        <v>0</v>
      </c>
      <c r="K57" s="5">
        <f>SUMPRODUCT((Ventas!$D$2:$D$10000=0)*(YEAR(Ventas!$A$2:$A$10000)=YEAR($A57))*(MONTH(Ventas!$A$2:$A$10000)=MONTH($A57))*(DAY(Ventas!$A$2:$A$10000)=DAY($A57)), Ventas!M$2:M$10000)</f>
        <v>0</v>
      </c>
      <c r="L57" s="5">
        <f>SUMPRODUCT((Ventas!$D$2:$D$10000=0)*(YEAR(Ventas!$A$2:$A$10000)=YEAR($A57))*(MONTH(Ventas!$A$2:$A$10000)=MONTH($A57))*(DAY(Ventas!$A$2:$A$10000)=DAY($A57)), Ventas!N$2:N$10000)</f>
        <v>0</v>
      </c>
      <c r="M57" s="5">
        <f>SUMPRODUCT((Ventas!$D$2:$D$10000=0)*(YEAR(Ventas!$A$2:$A$10000)=YEAR($A57))*(MONTH(Ventas!$A$2:$A$10000)=MONTH($A57))*(DAY(Ventas!$A$2:$A$10000)=DAY($A57)), Ventas!O$2:O$10000)</f>
        <v>0</v>
      </c>
      <c r="N57" s="9">
        <f>SUMPRODUCT((Ventas!$D$2:$D$10000=0)*(YEAR(Ventas!$A$2:$A$10000)=YEAR($A57))*(MONTH(Ventas!$A$2:$A$10000)=MONTH($A57))*(DAY(Ventas!$A$2:$A$10000)=DAY($A57)), Ventas!P$2:P$10000)</f>
        <v>0</v>
      </c>
      <c r="O57" s="5">
        <f>SUMPRODUCT((Ventas!$D$2:$D$10000=0)*(YEAR(Ventas!$A$2:$A$10000)=YEAR($A57))*(MONTH(Ventas!$A$2:$A$10000)=MONTH($A57))*(DAY(Ventas!$A$2:$A$10000)=DAY($A57)), Ventas!Q$2:Q$10000)</f>
        <v>0</v>
      </c>
      <c r="P57" s="5">
        <f>SUMPRODUCT((Ventas!$D$2:$D$10000=0)*(YEAR(Ventas!$A$2:$A$10000)=YEAR($A57))*(MONTH(Ventas!$A$2:$A$10000)=MONTH($A57))*(DAY(Ventas!$A$2:$A$10000)=DAY($A57)), Ventas!R$2:R$10000)</f>
        <v>0</v>
      </c>
      <c r="Q57" s="5">
        <f>SUMPRODUCT((Ventas!$D$2:$D$10000=0)*(YEAR(Ventas!$A$2:$A$10000)=YEAR($A57))*(MONTH(Ventas!$A$2:$A$10000)=MONTH($A57))*(DAY(Ventas!$A$2:$A$10000)=DAY($A57)), Ventas!S$2:S$10000)</f>
        <v>0</v>
      </c>
      <c r="R57" s="5">
        <f>SUMPRODUCT((Ventas!$D$2:$D$10000=0)*(YEAR(Ventas!$A$2:$A$10000)=YEAR($A57))*(MONTH(Ventas!$A$2:$A$10000)=MONTH($A57))*(DAY(Ventas!$A$2:$A$10000)=DAY($A57)), Ventas!T$2:T$10000)</f>
        <v>0</v>
      </c>
      <c r="S57" s="9">
        <f>SUMPRODUCT((Ventas!$D$2:$D$10000=0)*(YEAR(Ventas!$A$2:$A$10000)=YEAR($A57))*(MONTH(Ventas!$A$2:$A$10000)=MONTH($A57))*(DAY(Ventas!$A$2:$A$10000)=DAY($A57)), Ventas!U$2:U$10000)</f>
        <v>0</v>
      </c>
      <c r="T57" s="5">
        <f>SUMPRODUCT((Ventas!$D$2:$D$10000=0)*(YEAR(Ventas!$A$2:$A$10000)=YEAR($A57))*(MONTH(Ventas!$A$2:$A$10000)=MONTH($A57))*(DAY(Ventas!$A$2:$A$10000)=DAY($A57)), Ventas!V$2:V$10000)</f>
        <v>0</v>
      </c>
      <c r="U57" s="5">
        <f>SUMPRODUCT((Ventas!$D$2:$D$10000=0)*(YEAR(Ventas!$A$2:$A$10000)=YEAR($A57))*(MONTH(Ventas!$A$2:$A$10000)=MONTH($A57))*(DAY(Ventas!$A$2:$A$10000)=DAY($A57)), Ventas!W$2:W$10000)</f>
        <v>0</v>
      </c>
      <c r="V57" s="5">
        <f>SUMPRODUCT((Ventas!$D$2:$D$10000=0)*(YEAR(Ventas!$A$2:$A$10000)=YEAR($A57))*(MONTH(Ventas!$A$2:$A$10000)=MONTH($A57))*(DAY(Ventas!$A$2:$A$10000)=DAY($A57)), Ventas!X$2:X$10000)</f>
        <v>0</v>
      </c>
      <c r="W57" s="5">
        <f>SUMPRODUCT((Ventas!$D$2:$D$10000=0)*(YEAR(Ventas!$A$2:$A$10000)=YEAR($A57))*(MONTH(Ventas!$A$2:$A$10000)=MONTH($A57))*(DAY(Ventas!$A$2:$A$10000)=DAY($A57)), Ventas!Y$2:Y$10000)</f>
        <v>0</v>
      </c>
      <c r="X57" s="9">
        <f>SUMPRODUCT((Ventas!$D$2:$D$10000=0)*(YEAR(Ventas!$A$2:$A$10000)=YEAR($A57))*(MONTH(Ventas!$A$2:$A$10000)=MONTH($A57))*(DAY(Ventas!$A$2:$A$10000)=DAY($A57)), Ventas!Z$2:Z$10000)</f>
        <v>0</v>
      </c>
      <c r="Y57" s="5">
        <f>SUMPRODUCT((Ventas!$D$2:$D$10000=0)*(YEAR(Ventas!$A$2:$A$10000)=YEAR($A57))*(MONTH(Ventas!$A$2:$A$10000)=MONTH($A57))*(DAY(Ventas!$A$2:$A$10000)=DAY($A57)), Ventas!AA$2:AA$10000)</f>
        <v>0</v>
      </c>
      <c r="Z57" s="5">
        <f>SUMPRODUCT((Ventas!$D$2:$D$10000=0)*(YEAR(Ventas!$A$2:$A$10000)=YEAR($A57))*(MONTH(Ventas!$A$2:$A$10000)=MONTH($A57))*(DAY(Ventas!$A$2:$A$10000)=DAY($A57)), Ventas!AB$2:AB$10000)</f>
        <v>0</v>
      </c>
      <c r="AA57" s="5">
        <f>SUMPRODUCT((Ventas!$D$2:$D$10000=0)*(YEAR(Ventas!$A$2:$A$10000)=YEAR($A57))*(MONTH(Ventas!$A$2:$A$10000)=MONTH($A57))*(DAY(Ventas!$A$2:$A$10000)=DAY($A57)), Ventas!AC$2:AC$10000)</f>
        <v>0</v>
      </c>
      <c r="AB57" s="5">
        <f>SUMPRODUCT((Ventas!$D$2:$D$10000=0)*(YEAR(Ventas!$A$2:$A$10000)=YEAR($A57))*(MONTH(Ventas!$A$2:$A$10000)=MONTH($A57))*(DAY(Ventas!$A$2:$A$10000)=DAY($A57)), Ventas!AD$2:AD$10000)</f>
        <v>0</v>
      </c>
      <c r="AC57" s="9">
        <f>SUMPRODUCT((Ventas!$D$2:$D$10000=0)*(YEAR(Ventas!$A$2:$A$10000)=YEAR($A57))*(MONTH(Ventas!$A$2:$A$10000)=MONTH($A57))*(DAY(Ventas!$A$2:$A$10000)=DAY($A57)), Ventas!AE$2:AE$10000)</f>
        <v>0</v>
      </c>
      <c r="AD57" s="5">
        <f>SUMPRODUCT((Ventas!$D$2:$D$10000=0)*(YEAR(Ventas!$A$2:$A$10000)=YEAR($A57))*(MONTH(Ventas!$A$2:$A$10000)=MONTH($A57))*(DAY(Ventas!$A$2:$A$10000)=DAY($A57)), Ventas!AF$2:AF$10000)</f>
        <v>0</v>
      </c>
      <c r="AE57" s="5">
        <f>SUMPRODUCT((Ventas!$D$2:$D$10000=0)*(YEAR(Ventas!$A$2:$A$10000)=YEAR($A57))*(MONTH(Ventas!$A$2:$A$10000)=MONTH($A57))*(DAY(Ventas!$A$2:$A$10000)=DAY($A57)), Ventas!AG$2:AG$10000)</f>
        <v>0</v>
      </c>
      <c r="AF57" s="5">
        <f>SUMPRODUCT((Ventas!$D$2:$D$10000=0)*(YEAR(Ventas!$A$2:$A$10000)=YEAR($A57))*(MONTH(Ventas!$A$2:$A$10000)=MONTH($A57))*(DAY(Ventas!$A$2:$A$10000)=DAY($A57)), Ventas!AH$2:AH$10000)</f>
        <v>0</v>
      </c>
      <c r="AG57" s="5">
        <f>SUMPRODUCT((Ventas!$D$2:$D$10000=0)*(YEAR(Ventas!$A$2:$A$10000)=YEAR($A57))*(MONTH(Ventas!$A$2:$A$10000)=MONTH($A57))*(DAY(Ventas!$A$2:$A$10000)=DAY($A57)), Ventas!AI$2:AI$10000)</f>
        <v>0</v>
      </c>
      <c r="AH57" s="9">
        <f>SUMPRODUCT((Ventas!$D$2:$D$10000=0)*(YEAR(Ventas!$A$2:$A$10000)=YEAR($A57))*(MONTH(Ventas!$A$2:$A$10000)=MONTH($A57))*(DAY(Ventas!$A$2:$A$10000)=DAY($A57)), Ventas!AJ$2:AJ$10000)</f>
        <v>0</v>
      </c>
      <c r="AI57" s="5">
        <f>SUMPRODUCT((Ventas!$D$2:$D$10000=0)*(YEAR(Ventas!$A$2:$A$10000)=YEAR($A57))*(MONTH(Ventas!$A$2:$A$10000)=MONTH($A57))*(DAY(Ventas!$A$2:$A$10000)=DAY($A57)), Ventas!AK$2:AK$10000)</f>
        <v>0</v>
      </c>
      <c r="AJ57" s="5">
        <f>SUMPRODUCT((Ventas!$D$2:$D$10000=0)*(YEAR(Ventas!$A$2:$A$10000)=YEAR($A57))*(MONTH(Ventas!$A$2:$A$10000)=MONTH($A57))*(DAY(Ventas!$A$2:$A$10000)=DAY($A57)), Ventas!AL$2:AL$10000)</f>
        <v>0</v>
      </c>
      <c r="AK57" s="9">
        <f>SUMPRODUCT((Ventas!$D$2:$D$10000=0)*(YEAR(Ventas!$A$2:$A$10000)=YEAR($A57))*(MONTH(Ventas!$A$2:$A$10000)=MONTH($A57))*(DAY(Ventas!$A$2:$A$10000)=DAY($A57)), Ventas!AM$2:AM$10000)</f>
        <v>0</v>
      </c>
      <c r="AL57" s="5">
        <f>SUMPRODUCT((Ventas!$D$2:$D$10000=0)*(YEAR(Ventas!$A$2:$A$10000)=YEAR($A57))*(MONTH(Ventas!$A$2:$A$10000)=MONTH($A57))*(DAY(Ventas!$A$2:$A$10000)=DAY($A57)), Ventas!AN$2:AN$10000)</f>
        <v>0</v>
      </c>
      <c r="AM57" s="5">
        <f>SUMPRODUCT((Ventas!$D$2:$D$10000=0)*(YEAR(Ventas!$A$2:$A$10000)=YEAR($A57))*(MONTH(Ventas!$A$2:$A$10000)=MONTH($A57))*(DAY(Ventas!$A$2:$A$10000)=DAY($A57)), Ventas!AO$2:AO$10000)</f>
        <v>0</v>
      </c>
      <c r="AN57" s="9">
        <f>SUMPRODUCT((Ventas!$D$2:$D$10000=0)*(YEAR(Ventas!$A$2:$A$10000)=YEAR($A57))*(MONTH(Ventas!$A$2:$A$10000)=MONTH($A57))*(DAY(Ventas!$A$2:$A$10000)=DAY($A57)), Ventas!AP$2:AP$10000)</f>
        <v>0</v>
      </c>
      <c r="AO57" s="5">
        <f>SUMPRODUCT((Ventas!$D$2:$D$10000=0)*(YEAR(Ventas!$A$2:$A$10000)=YEAR($A57))*(MONTH(Ventas!$A$2:$A$10000)=MONTH($A57))*(DAY(Ventas!$A$2:$A$10000)=DAY($A57)), Ventas!AQ$2:AQ$10000)</f>
        <v>0</v>
      </c>
      <c r="AP57" s="5">
        <f>SUMPRODUCT((Ventas!$D$2:$D$10000=0)*(YEAR(Ventas!$A$2:$A$10000)=YEAR($A57))*(MONTH(Ventas!$A$2:$A$10000)=MONTH($A57))*(DAY(Ventas!$A$2:$A$10000)=DAY($A57)), Ventas!AR$2:AR$10000)</f>
        <v>0</v>
      </c>
      <c r="AQ57" s="5">
        <f>SUMPRODUCT((Ventas!$D$2:$D$10000=0)*(YEAR(Ventas!$A$2:$A$10000)=YEAR($A57))*(MONTH(Ventas!$A$2:$A$10000)=MONTH($A57))*(DAY(Ventas!$A$2:$A$10000)=DAY($A57)), Ventas!AS$2:AS$10000)</f>
        <v>0</v>
      </c>
      <c r="AR57" s="9">
        <f>SUMPRODUCT((Ventas!$D$2:$D$10000=0)*(YEAR(Ventas!$A$2:$A$10000)=YEAR($A57))*(MONTH(Ventas!$A$2:$A$10000)=MONTH($A57))*(DAY(Ventas!$A$2:$A$10000)=DAY($A57)), Ventas!AT$2:AT$10000)</f>
        <v>0</v>
      </c>
      <c r="AS57" s="5">
        <f>SUMPRODUCT((Ventas!$D$2:$D$10000=0)*(YEAR(Ventas!$A$2:$A$10000)=YEAR($A57))*(MONTH(Ventas!$A$2:$A$10000)=MONTH($A57))*(DAY(Ventas!$A$2:$A$10000)=DAY($A57)), Ventas!AU$2:AU$10000)</f>
        <v>0</v>
      </c>
      <c r="AT57" s="5">
        <f>SUMPRODUCT((Ventas!$D$2:$D$10000=0)*(YEAR(Ventas!$A$2:$A$10000)=YEAR($A57))*(MONTH(Ventas!$A$2:$A$10000)=MONTH($A57))*(DAY(Ventas!$A$2:$A$10000)=DAY($A57)), Ventas!AV$2:AV$10000)</f>
        <v>0</v>
      </c>
      <c r="AU57" s="5">
        <f>SUMPRODUCT((Ventas!$D$2:$D$10000=0)*(YEAR(Ventas!$A$2:$A$10000)=YEAR($A57))*(MONTH(Ventas!$A$2:$A$10000)=MONTH($A57))*(DAY(Ventas!$A$2:$A$10000)=DAY($A57)), Ventas!AW$2:AW$10000)</f>
        <v>0</v>
      </c>
      <c r="AV57" s="9">
        <f>SUMPRODUCT((Ventas!$D$2:$D$10000=0)*(YEAR(Ventas!$A$2:$A$10000)=YEAR($A57))*(MONTH(Ventas!$A$2:$A$10000)=MONTH($A57))*(DAY(Ventas!$A$2:$A$10000)=DAY($A57)), Ventas!AX$2:AX$10000)</f>
        <v>0</v>
      </c>
      <c r="AW57" s="5">
        <f>SUMPRODUCT((Ventas!$D$2:$D$10000=0)*(YEAR(Ventas!$A$2:$A$10000)=YEAR($A57))*(MONTH(Ventas!$A$2:$A$10000)=MONTH($A57))*(DAY(Ventas!$A$2:$A$10000)=DAY($A57)), Ventas!AY$2:AY$10000)</f>
        <v>0</v>
      </c>
      <c r="AX57" s="5">
        <f>SUMPRODUCT((Ventas!$D$2:$D$10000=0)*(YEAR(Ventas!$A$2:$A$10000)=YEAR($A57))*(MONTH(Ventas!$A$2:$A$10000)=MONTH($A57))*(DAY(Ventas!$A$2:$A$10000)=DAY($A57)), Ventas!AZ$2:AZ$10000)</f>
        <v>0</v>
      </c>
      <c r="AY57" s="5">
        <f>SUMPRODUCT((Ventas!$D$2:$D$10000=0)*(YEAR(Ventas!$A$2:$A$10000)=YEAR($A57))*(MONTH(Ventas!$A$2:$A$10000)=MONTH($A57))*(DAY(Ventas!$A$2:$A$10000)=DAY($A57)), Ventas!BA$2:BA$10000)</f>
        <v>0</v>
      </c>
      <c r="AZ57" s="9">
        <f>SUMPRODUCT((Ventas!$D$2:$D$10000=0)*(YEAR(Ventas!$A$2:$A$10000)=YEAR($A57))*(MONTH(Ventas!$A$2:$A$10000)=MONTH($A57))*(DAY(Ventas!$A$2:$A$10000)=DAY($A57)), Ventas!BB$2:BB$10000)</f>
        <v>0</v>
      </c>
      <c r="BA57" s="5">
        <f>SUMPRODUCT((Ventas!$D$2:$D$10000=0)*(YEAR(Ventas!$A$2:$A$10000)=YEAR($A57))*(MONTH(Ventas!$A$2:$A$10000)=MONTH($A57))*(DAY(Ventas!$A$2:$A$10000)=DAY($A57)), Ventas!BC$2:BC$10000)</f>
        <v>0</v>
      </c>
      <c r="BB57" s="5">
        <f>SUMPRODUCT((Ventas!$D$2:$D$10000=0)*(YEAR(Ventas!$A$2:$A$10000)=YEAR($A57))*(MONTH(Ventas!$A$2:$A$10000)=MONTH($A57))*(DAY(Ventas!$A$2:$A$10000)=DAY($A57)), Ventas!BD$2:BD$10000)</f>
        <v>0</v>
      </c>
      <c r="BC57" s="5">
        <f>SUMPRODUCT((Ventas!$D$2:$D$10000=0)*(YEAR(Ventas!$A$2:$A$10000)=YEAR($A57))*(MONTH(Ventas!$A$2:$A$10000)=MONTH($A57))*(DAY(Ventas!$A$2:$A$10000)=DAY($A57)), Ventas!BE$2:BE$10000)</f>
        <v>0</v>
      </c>
      <c r="BD57" s="9">
        <f>SUMPRODUCT((Ventas!$D$2:$D$10000=0)*(YEAR(Ventas!$A$2:$A$10000)=YEAR($A57))*(MONTH(Ventas!$A$2:$A$10000)=MONTH($A57))*(DAY(Ventas!$A$2:$A$10000)=DAY($A57)), Ventas!BF$2:BF$10000)</f>
        <v>0</v>
      </c>
      <c r="BE57" s="5">
        <f>SUMPRODUCT((Ventas!$D$2:$D$10000=0)*(YEAR(Ventas!$A$2:$A$10000)=YEAR($A57))*(MONTH(Ventas!$A$2:$A$10000)=MONTH($A57))*(DAY(Ventas!$A$2:$A$10000)=DAY($A57)), Ventas!BG$2:BG$10000)</f>
        <v>0</v>
      </c>
      <c r="BF57" s="9">
        <f>SUMPRODUCT((Ventas!$D$2:$D$10000=0)*(YEAR(Ventas!$A$2:$A$10000)=YEAR($A57))*(MONTH(Ventas!$A$2:$A$10000)=MONTH($A57))*(DAY(Ventas!$A$2:$A$10000)=DAY($A57)), Ventas!BH$2:BH$10000)</f>
        <v>0</v>
      </c>
      <c r="BG57" s="5">
        <f>SUMPRODUCT((Ventas!$D$2:$D$10000=0)*(YEAR(Ventas!$A$2:$A$10000)=YEAR($A57))*(MONTH(Ventas!$A$2:$A$10000)=MONTH($A57))*(DAY(Ventas!$A$2:$A$10000)=DAY($A57)), Ventas!BI$2:BI$10000)</f>
        <v>0</v>
      </c>
      <c r="BH57" s="5">
        <f>SUMPRODUCT((Ventas!$D$2:$D$10000=0)*(YEAR(Ventas!$A$2:$A$10000)=YEAR($A57))*(MONTH(Ventas!$A$2:$A$10000)=MONTH($A57))*(DAY(Ventas!$A$2:$A$10000)=DAY($A57)), Ventas!BJ$2:BJ$10000)</f>
        <v>0</v>
      </c>
      <c r="BI57" s="5">
        <f>SUMPRODUCT((Ventas!$D$2:$D$10000=0)*(YEAR(Ventas!$A$2:$A$10000)=YEAR($A57))*(MONTH(Ventas!$A$2:$A$10000)=MONTH($A57))*(DAY(Ventas!$A$2:$A$10000)=DAY($A57)), Ventas!BK$2:BK$10000)</f>
        <v>0</v>
      </c>
      <c r="BJ57" s="5">
        <f>SUMPRODUCT((Ventas!$D$2:$D$10000=0)*(YEAR(Ventas!$A$2:$A$10000)=YEAR($A57))*(MONTH(Ventas!$A$2:$A$10000)=MONTH($A57))*(DAY(Ventas!$A$2:$A$10000)=DAY($A57)), Ventas!BL$2:BL$10000)</f>
        <v>0</v>
      </c>
      <c r="BK57" s="5">
        <f>SUMPRODUCT((Ventas!$D$2:$D$10000=0)*(YEAR(Ventas!$A$2:$A$10000)=YEAR($A57))*(MONTH(Ventas!$A$2:$A$10000)=MONTH($A57))*(DAY(Ventas!$A$2:$A$10000)=DAY($A57)), Ventas!BM$2:BM$10000)</f>
        <v>0</v>
      </c>
      <c r="BL57" s="5">
        <f>SUMPRODUCT((Ventas!$D$2:$D$10000=0)*(YEAR(Ventas!$A$2:$A$10000)=YEAR($A57))*(MONTH(Ventas!$A$2:$A$10000)=MONTH($A57))*(DAY(Ventas!$A$2:$A$10000)=DAY($A57)), Ventas!BN$2:BN$10000)</f>
        <v>0</v>
      </c>
      <c r="BM57" s="5">
        <f>SUMPRODUCT((Ventas!$D$2:$D$10000=0)*(YEAR(Ventas!$A$2:$A$10000)=YEAR($A57))*(MONTH(Ventas!$A$2:$A$10000)=MONTH($A57))*(DAY(Ventas!$A$2:$A$10000)=DAY($A57)), Ventas!BO$2:BO$10000)</f>
        <v>0</v>
      </c>
      <c r="BN57" s="5">
        <f>SUMPRODUCT((Ventas!$D$2:$D$10000=0)*(YEAR(Ventas!$A$2:$A$10000)=YEAR($A57))*(MONTH(Ventas!$A$2:$A$10000)=MONTH($A57))*(DAY(Ventas!$A$2:$A$10000)=DAY($A57)), Ventas!BP$2:BP$10000)</f>
        <v>0</v>
      </c>
      <c r="BO57" s="5">
        <f>SUMPRODUCT((Ventas!$D$2:$D$10000=0)*(YEAR(Ventas!$A$2:$A$10000)=YEAR($A57))*(MONTH(Ventas!$A$2:$A$10000)=MONTH($A57))*(DAY(Ventas!$A$2:$A$10000)=DAY($A57)), Ventas!BQ$2:BQ$10000)</f>
        <v>0</v>
      </c>
      <c r="BP57" s="5">
        <f>SUMPRODUCT((Ventas!$D$2:$D$10000=0)*(YEAR(Ventas!$A$2:$A$10000)=YEAR($A57))*(MONTH(Ventas!$A$2:$A$10000)=MONTH($A57))*(DAY(Ventas!$A$2:$A$10000)=DAY($A57)), Ventas!BR$2:BR$10000)</f>
        <v>0</v>
      </c>
      <c r="BQ57" s="5">
        <f>SUMPRODUCT((Ventas!$D$2:$D$10000=0)*(YEAR(Ventas!$A$2:$A$10000)=YEAR($A57))*(MONTH(Ventas!$A$2:$A$10000)=MONTH($A57))*(DAY(Ventas!$A$2:$A$10000)=DAY($A57)), Ventas!BS$2:BS$10000)</f>
        <v>0</v>
      </c>
      <c r="BR57" s="5">
        <f>SUMPRODUCT((Ventas!$D$2:$D$10000=0)*(YEAR(Ventas!$A$2:$A$10000)=YEAR($A57))*(MONTH(Ventas!$A$2:$A$10000)=MONTH($A57))*(DAY(Ventas!$A$2:$A$10000)=DAY($A57)), Ventas!BT$2:BT$10000)</f>
        <v>0</v>
      </c>
      <c r="BS57" s="5">
        <f>SUMPRODUCT((Ventas!$D$2:$D$10000=0)*(YEAR(Ventas!$A$2:$A$10000)=YEAR($A57))*(MONTH(Ventas!$A$2:$A$10000)=MONTH($A57))*(DAY(Ventas!$A$2:$A$10000)=DAY($A57)), Ventas!BU$2:BU$10000)</f>
        <v>0</v>
      </c>
    </row>
    <row r="58" spans="1:71" x14ac:dyDescent="0.2">
      <c r="A58" s="60">
        <v>42592</v>
      </c>
      <c r="B58" s="6">
        <f>SUMPRODUCT((Ventas!$D$2:$D$10000=0)*(YEAR(Ventas!$A$2:$A$10000)=YEAR($A58))*(MONTH(Ventas!$A$2:$A$10000)=MONTH($A58))*(DAY(Ventas!$A$2:$A$10000)=DAY($A58)), Ventas!$F$2:$F$10000)</f>
        <v>0</v>
      </c>
      <c r="C58" s="6">
        <f>SUMPRODUCT((Ventas!$D$2:$D$10000=1)*(YEAR(Ventas!$A$2:$A$10000)=YEAR($A58))*(MONTH(Ventas!$A$2:$A$10000)=MONTH($A58))*(DAY(Ventas!$A$2:$A$10000)=DAY($A58)), Ventas!$F$2:$F$10000)</f>
        <v>0</v>
      </c>
      <c r="D58" s="6">
        <f t="shared" si="0"/>
        <v>0</v>
      </c>
      <c r="F58" s="5">
        <f>SUMPRODUCT((Ventas!$D$2:$D$10000=0)*(YEAR(Ventas!$A$2:$A$10000)=YEAR($A58))*(MONTH(Ventas!$A$2:$A$10000)=MONTH($A58))*(DAY(Ventas!$A$2:$A$10000)=DAY($A58)), Ventas!H$2:H$10000)</f>
        <v>0</v>
      </c>
      <c r="G58" s="5">
        <f>SUMPRODUCT((Ventas!$D$2:$D$10000=0)*(YEAR(Ventas!$A$2:$A$10000)=YEAR($A58))*(MONTH(Ventas!$A$2:$A$10000)=MONTH($A58))*(DAY(Ventas!$A$2:$A$10000)=DAY($A58)), Ventas!I$2:I$10000)</f>
        <v>0</v>
      </c>
      <c r="H58" s="5">
        <f>SUMPRODUCT((Ventas!$D$2:$D$10000=0)*(YEAR(Ventas!$A$2:$A$10000)=YEAR($A58))*(MONTH(Ventas!$A$2:$A$10000)=MONTH($A58))*(DAY(Ventas!$A$2:$A$10000)=DAY($A58)), Ventas!J$2:J$10000)</f>
        <v>0</v>
      </c>
      <c r="I58" s="9">
        <f>SUMPRODUCT((Ventas!$D$2:$D$10000=0)*(YEAR(Ventas!$A$2:$A$10000)=YEAR($A58))*(MONTH(Ventas!$A$2:$A$10000)=MONTH($A58))*(DAY(Ventas!$A$2:$A$10000)=DAY($A58)), Ventas!K$2:K$10000)</f>
        <v>0</v>
      </c>
      <c r="J58" s="5">
        <f>SUMPRODUCT((Ventas!$D$2:$D$10000=0)*(YEAR(Ventas!$A$2:$A$10000)=YEAR($A58))*(MONTH(Ventas!$A$2:$A$10000)=MONTH($A58))*(DAY(Ventas!$A$2:$A$10000)=DAY($A58)), Ventas!L$2:L$10000)</f>
        <v>0</v>
      </c>
      <c r="K58" s="5">
        <f>SUMPRODUCT((Ventas!$D$2:$D$10000=0)*(YEAR(Ventas!$A$2:$A$10000)=YEAR($A58))*(MONTH(Ventas!$A$2:$A$10000)=MONTH($A58))*(DAY(Ventas!$A$2:$A$10000)=DAY($A58)), Ventas!M$2:M$10000)</f>
        <v>0</v>
      </c>
      <c r="L58" s="5">
        <f>SUMPRODUCT((Ventas!$D$2:$D$10000=0)*(YEAR(Ventas!$A$2:$A$10000)=YEAR($A58))*(MONTH(Ventas!$A$2:$A$10000)=MONTH($A58))*(DAY(Ventas!$A$2:$A$10000)=DAY($A58)), Ventas!N$2:N$10000)</f>
        <v>0</v>
      </c>
      <c r="M58" s="5">
        <f>SUMPRODUCT((Ventas!$D$2:$D$10000=0)*(YEAR(Ventas!$A$2:$A$10000)=YEAR($A58))*(MONTH(Ventas!$A$2:$A$10000)=MONTH($A58))*(DAY(Ventas!$A$2:$A$10000)=DAY($A58)), Ventas!O$2:O$10000)</f>
        <v>0</v>
      </c>
      <c r="N58" s="9">
        <f>SUMPRODUCT((Ventas!$D$2:$D$10000=0)*(YEAR(Ventas!$A$2:$A$10000)=YEAR($A58))*(MONTH(Ventas!$A$2:$A$10000)=MONTH($A58))*(DAY(Ventas!$A$2:$A$10000)=DAY($A58)), Ventas!P$2:P$10000)</f>
        <v>0</v>
      </c>
      <c r="O58" s="5">
        <f>SUMPRODUCT((Ventas!$D$2:$D$10000=0)*(YEAR(Ventas!$A$2:$A$10000)=YEAR($A58))*(MONTH(Ventas!$A$2:$A$10000)=MONTH($A58))*(DAY(Ventas!$A$2:$A$10000)=DAY($A58)), Ventas!Q$2:Q$10000)</f>
        <v>0</v>
      </c>
      <c r="P58" s="5">
        <f>SUMPRODUCT((Ventas!$D$2:$D$10000=0)*(YEAR(Ventas!$A$2:$A$10000)=YEAR($A58))*(MONTH(Ventas!$A$2:$A$10000)=MONTH($A58))*(DAY(Ventas!$A$2:$A$10000)=DAY($A58)), Ventas!R$2:R$10000)</f>
        <v>0</v>
      </c>
      <c r="Q58" s="5">
        <f>SUMPRODUCT((Ventas!$D$2:$D$10000=0)*(YEAR(Ventas!$A$2:$A$10000)=YEAR($A58))*(MONTH(Ventas!$A$2:$A$10000)=MONTH($A58))*(DAY(Ventas!$A$2:$A$10000)=DAY($A58)), Ventas!S$2:S$10000)</f>
        <v>0</v>
      </c>
      <c r="R58" s="5">
        <f>SUMPRODUCT((Ventas!$D$2:$D$10000=0)*(YEAR(Ventas!$A$2:$A$10000)=YEAR($A58))*(MONTH(Ventas!$A$2:$A$10000)=MONTH($A58))*(DAY(Ventas!$A$2:$A$10000)=DAY($A58)), Ventas!T$2:T$10000)</f>
        <v>0</v>
      </c>
      <c r="S58" s="9">
        <f>SUMPRODUCT((Ventas!$D$2:$D$10000=0)*(YEAR(Ventas!$A$2:$A$10000)=YEAR($A58))*(MONTH(Ventas!$A$2:$A$10000)=MONTH($A58))*(DAY(Ventas!$A$2:$A$10000)=DAY($A58)), Ventas!U$2:U$10000)</f>
        <v>0</v>
      </c>
      <c r="T58" s="5">
        <f>SUMPRODUCT((Ventas!$D$2:$D$10000=0)*(YEAR(Ventas!$A$2:$A$10000)=YEAR($A58))*(MONTH(Ventas!$A$2:$A$10000)=MONTH($A58))*(DAY(Ventas!$A$2:$A$10000)=DAY($A58)), Ventas!V$2:V$10000)</f>
        <v>0</v>
      </c>
      <c r="U58" s="5">
        <f>SUMPRODUCT((Ventas!$D$2:$D$10000=0)*(YEAR(Ventas!$A$2:$A$10000)=YEAR($A58))*(MONTH(Ventas!$A$2:$A$10000)=MONTH($A58))*(DAY(Ventas!$A$2:$A$10000)=DAY($A58)), Ventas!W$2:W$10000)</f>
        <v>0</v>
      </c>
      <c r="V58" s="5">
        <f>SUMPRODUCT((Ventas!$D$2:$D$10000=0)*(YEAR(Ventas!$A$2:$A$10000)=YEAR($A58))*(MONTH(Ventas!$A$2:$A$10000)=MONTH($A58))*(DAY(Ventas!$A$2:$A$10000)=DAY($A58)), Ventas!X$2:X$10000)</f>
        <v>0</v>
      </c>
      <c r="W58" s="5">
        <f>SUMPRODUCT((Ventas!$D$2:$D$10000=0)*(YEAR(Ventas!$A$2:$A$10000)=YEAR($A58))*(MONTH(Ventas!$A$2:$A$10000)=MONTH($A58))*(DAY(Ventas!$A$2:$A$10000)=DAY($A58)), Ventas!Y$2:Y$10000)</f>
        <v>0</v>
      </c>
      <c r="X58" s="9">
        <f>SUMPRODUCT((Ventas!$D$2:$D$10000=0)*(YEAR(Ventas!$A$2:$A$10000)=YEAR($A58))*(MONTH(Ventas!$A$2:$A$10000)=MONTH($A58))*(DAY(Ventas!$A$2:$A$10000)=DAY($A58)), Ventas!Z$2:Z$10000)</f>
        <v>0</v>
      </c>
      <c r="Y58" s="5">
        <f>SUMPRODUCT((Ventas!$D$2:$D$10000=0)*(YEAR(Ventas!$A$2:$A$10000)=YEAR($A58))*(MONTH(Ventas!$A$2:$A$10000)=MONTH($A58))*(DAY(Ventas!$A$2:$A$10000)=DAY($A58)), Ventas!AA$2:AA$10000)</f>
        <v>0</v>
      </c>
      <c r="Z58" s="5">
        <f>SUMPRODUCT((Ventas!$D$2:$D$10000=0)*(YEAR(Ventas!$A$2:$A$10000)=YEAR($A58))*(MONTH(Ventas!$A$2:$A$10000)=MONTH($A58))*(DAY(Ventas!$A$2:$A$10000)=DAY($A58)), Ventas!AB$2:AB$10000)</f>
        <v>0</v>
      </c>
      <c r="AA58" s="5">
        <f>SUMPRODUCT((Ventas!$D$2:$D$10000=0)*(YEAR(Ventas!$A$2:$A$10000)=YEAR($A58))*(MONTH(Ventas!$A$2:$A$10000)=MONTH($A58))*(DAY(Ventas!$A$2:$A$10000)=DAY($A58)), Ventas!AC$2:AC$10000)</f>
        <v>0</v>
      </c>
      <c r="AB58" s="5">
        <f>SUMPRODUCT((Ventas!$D$2:$D$10000=0)*(YEAR(Ventas!$A$2:$A$10000)=YEAR($A58))*(MONTH(Ventas!$A$2:$A$10000)=MONTH($A58))*(DAY(Ventas!$A$2:$A$10000)=DAY($A58)), Ventas!AD$2:AD$10000)</f>
        <v>0</v>
      </c>
      <c r="AC58" s="9">
        <f>SUMPRODUCT((Ventas!$D$2:$D$10000=0)*(YEAR(Ventas!$A$2:$A$10000)=YEAR($A58))*(MONTH(Ventas!$A$2:$A$10000)=MONTH($A58))*(DAY(Ventas!$A$2:$A$10000)=DAY($A58)), Ventas!AE$2:AE$10000)</f>
        <v>0</v>
      </c>
      <c r="AD58" s="5">
        <f>SUMPRODUCT((Ventas!$D$2:$D$10000=0)*(YEAR(Ventas!$A$2:$A$10000)=YEAR($A58))*(MONTH(Ventas!$A$2:$A$10000)=MONTH($A58))*(DAY(Ventas!$A$2:$A$10000)=DAY($A58)), Ventas!AF$2:AF$10000)</f>
        <v>0</v>
      </c>
      <c r="AE58" s="5">
        <f>SUMPRODUCT((Ventas!$D$2:$D$10000=0)*(YEAR(Ventas!$A$2:$A$10000)=YEAR($A58))*(MONTH(Ventas!$A$2:$A$10000)=MONTH($A58))*(DAY(Ventas!$A$2:$A$10000)=DAY($A58)), Ventas!AG$2:AG$10000)</f>
        <v>0</v>
      </c>
      <c r="AF58" s="5">
        <f>SUMPRODUCT((Ventas!$D$2:$D$10000=0)*(YEAR(Ventas!$A$2:$A$10000)=YEAR($A58))*(MONTH(Ventas!$A$2:$A$10000)=MONTH($A58))*(DAY(Ventas!$A$2:$A$10000)=DAY($A58)), Ventas!AH$2:AH$10000)</f>
        <v>0</v>
      </c>
      <c r="AG58" s="5">
        <f>SUMPRODUCT((Ventas!$D$2:$D$10000=0)*(YEAR(Ventas!$A$2:$A$10000)=YEAR($A58))*(MONTH(Ventas!$A$2:$A$10000)=MONTH($A58))*(DAY(Ventas!$A$2:$A$10000)=DAY($A58)), Ventas!AI$2:AI$10000)</f>
        <v>0</v>
      </c>
      <c r="AH58" s="9">
        <f>SUMPRODUCT((Ventas!$D$2:$D$10000=0)*(YEAR(Ventas!$A$2:$A$10000)=YEAR($A58))*(MONTH(Ventas!$A$2:$A$10000)=MONTH($A58))*(DAY(Ventas!$A$2:$A$10000)=DAY($A58)), Ventas!AJ$2:AJ$10000)</f>
        <v>0</v>
      </c>
      <c r="AI58" s="5">
        <f>SUMPRODUCT((Ventas!$D$2:$D$10000=0)*(YEAR(Ventas!$A$2:$A$10000)=YEAR($A58))*(MONTH(Ventas!$A$2:$A$10000)=MONTH($A58))*(DAY(Ventas!$A$2:$A$10000)=DAY($A58)), Ventas!AK$2:AK$10000)</f>
        <v>0</v>
      </c>
      <c r="AJ58" s="5">
        <f>SUMPRODUCT((Ventas!$D$2:$D$10000=0)*(YEAR(Ventas!$A$2:$A$10000)=YEAR($A58))*(MONTH(Ventas!$A$2:$A$10000)=MONTH($A58))*(DAY(Ventas!$A$2:$A$10000)=DAY($A58)), Ventas!AL$2:AL$10000)</f>
        <v>0</v>
      </c>
      <c r="AK58" s="9">
        <f>SUMPRODUCT((Ventas!$D$2:$D$10000=0)*(YEAR(Ventas!$A$2:$A$10000)=YEAR($A58))*(MONTH(Ventas!$A$2:$A$10000)=MONTH($A58))*(DAY(Ventas!$A$2:$A$10000)=DAY($A58)), Ventas!AM$2:AM$10000)</f>
        <v>0</v>
      </c>
      <c r="AL58" s="5">
        <f>SUMPRODUCT((Ventas!$D$2:$D$10000=0)*(YEAR(Ventas!$A$2:$A$10000)=YEAR($A58))*(MONTH(Ventas!$A$2:$A$10000)=MONTH($A58))*(DAY(Ventas!$A$2:$A$10000)=DAY($A58)), Ventas!AN$2:AN$10000)</f>
        <v>0</v>
      </c>
      <c r="AM58" s="5">
        <f>SUMPRODUCT((Ventas!$D$2:$D$10000=0)*(YEAR(Ventas!$A$2:$A$10000)=YEAR($A58))*(MONTH(Ventas!$A$2:$A$10000)=MONTH($A58))*(DAY(Ventas!$A$2:$A$10000)=DAY($A58)), Ventas!AO$2:AO$10000)</f>
        <v>0</v>
      </c>
      <c r="AN58" s="9">
        <f>SUMPRODUCT((Ventas!$D$2:$D$10000=0)*(YEAR(Ventas!$A$2:$A$10000)=YEAR($A58))*(MONTH(Ventas!$A$2:$A$10000)=MONTH($A58))*(DAY(Ventas!$A$2:$A$10000)=DAY($A58)), Ventas!AP$2:AP$10000)</f>
        <v>0</v>
      </c>
      <c r="AO58" s="5">
        <f>SUMPRODUCT((Ventas!$D$2:$D$10000=0)*(YEAR(Ventas!$A$2:$A$10000)=YEAR($A58))*(MONTH(Ventas!$A$2:$A$10000)=MONTH($A58))*(DAY(Ventas!$A$2:$A$10000)=DAY($A58)), Ventas!AQ$2:AQ$10000)</f>
        <v>0</v>
      </c>
      <c r="AP58" s="5">
        <f>SUMPRODUCT((Ventas!$D$2:$D$10000=0)*(YEAR(Ventas!$A$2:$A$10000)=YEAR($A58))*(MONTH(Ventas!$A$2:$A$10000)=MONTH($A58))*(DAY(Ventas!$A$2:$A$10000)=DAY($A58)), Ventas!AR$2:AR$10000)</f>
        <v>0</v>
      </c>
      <c r="AQ58" s="5">
        <f>SUMPRODUCT((Ventas!$D$2:$D$10000=0)*(YEAR(Ventas!$A$2:$A$10000)=YEAR($A58))*(MONTH(Ventas!$A$2:$A$10000)=MONTH($A58))*(DAY(Ventas!$A$2:$A$10000)=DAY($A58)), Ventas!AS$2:AS$10000)</f>
        <v>0</v>
      </c>
      <c r="AR58" s="9">
        <f>SUMPRODUCT((Ventas!$D$2:$D$10000=0)*(YEAR(Ventas!$A$2:$A$10000)=YEAR($A58))*(MONTH(Ventas!$A$2:$A$10000)=MONTH($A58))*(DAY(Ventas!$A$2:$A$10000)=DAY($A58)), Ventas!AT$2:AT$10000)</f>
        <v>0</v>
      </c>
      <c r="AS58" s="5">
        <f>SUMPRODUCT((Ventas!$D$2:$D$10000=0)*(YEAR(Ventas!$A$2:$A$10000)=YEAR($A58))*(MONTH(Ventas!$A$2:$A$10000)=MONTH($A58))*(DAY(Ventas!$A$2:$A$10000)=DAY($A58)), Ventas!AU$2:AU$10000)</f>
        <v>0</v>
      </c>
      <c r="AT58" s="5">
        <f>SUMPRODUCT((Ventas!$D$2:$D$10000=0)*(YEAR(Ventas!$A$2:$A$10000)=YEAR($A58))*(MONTH(Ventas!$A$2:$A$10000)=MONTH($A58))*(DAY(Ventas!$A$2:$A$10000)=DAY($A58)), Ventas!AV$2:AV$10000)</f>
        <v>0</v>
      </c>
      <c r="AU58" s="5">
        <f>SUMPRODUCT((Ventas!$D$2:$D$10000=0)*(YEAR(Ventas!$A$2:$A$10000)=YEAR($A58))*(MONTH(Ventas!$A$2:$A$10000)=MONTH($A58))*(DAY(Ventas!$A$2:$A$10000)=DAY($A58)), Ventas!AW$2:AW$10000)</f>
        <v>0</v>
      </c>
      <c r="AV58" s="9">
        <f>SUMPRODUCT((Ventas!$D$2:$D$10000=0)*(YEAR(Ventas!$A$2:$A$10000)=YEAR($A58))*(MONTH(Ventas!$A$2:$A$10000)=MONTH($A58))*(DAY(Ventas!$A$2:$A$10000)=DAY($A58)), Ventas!AX$2:AX$10000)</f>
        <v>0</v>
      </c>
      <c r="AW58" s="5">
        <f>SUMPRODUCT((Ventas!$D$2:$D$10000=0)*(YEAR(Ventas!$A$2:$A$10000)=YEAR($A58))*(MONTH(Ventas!$A$2:$A$10000)=MONTH($A58))*(DAY(Ventas!$A$2:$A$10000)=DAY($A58)), Ventas!AY$2:AY$10000)</f>
        <v>0</v>
      </c>
      <c r="AX58" s="5">
        <f>SUMPRODUCT((Ventas!$D$2:$D$10000=0)*(YEAR(Ventas!$A$2:$A$10000)=YEAR($A58))*(MONTH(Ventas!$A$2:$A$10000)=MONTH($A58))*(DAY(Ventas!$A$2:$A$10000)=DAY($A58)), Ventas!AZ$2:AZ$10000)</f>
        <v>0</v>
      </c>
      <c r="AY58" s="5">
        <f>SUMPRODUCT((Ventas!$D$2:$D$10000=0)*(YEAR(Ventas!$A$2:$A$10000)=YEAR($A58))*(MONTH(Ventas!$A$2:$A$10000)=MONTH($A58))*(DAY(Ventas!$A$2:$A$10000)=DAY($A58)), Ventas!BA$2:BA$10000)</f>
        <v>0</v>
      </c>
      <c r="AZ58" s="9">
        <f>SUMPRODUCT((Ventas!$D$2:$D$10000=0)*(YEAR(Ventas!$A$2:$A$10000)=YEAR($A58))*(MONTH(Ventas!$A$2:$A$10000)=MONTH($A58))*(DAY(Ventas!$A$2:$A$10000)=DAY($A58)), Ventas!BB$2:BB$10000)</f>
        <v>0</v>
      </c>
      <c r="BA58" s="5">
        <f>SUMPRODUCT((Ventas!$D$2:$D$10000=0)*(YEAR(Ventas!$A$2:$A$10000)=YEAR($A58))*(MONTH(Ventas!$A$2:$A$10000)=MONTH($A58))*(DAY(Ventas!$A$2:$A$10000)=DAY($A58)), Ventas!BC$2:BC$10000)</f>
        <v>0</v>
      </c>
      <c r="BB58" s="5">
        <f>SUMPRODUCT((Ventas!$D$2:$D$10000=0)*(YEAR(Ventas!$A$2:$A$10000)=YEAR($A58))*(MONTH(Ventas!$A$2:$A$10000)=MONTH($A58))*(DAY(Ventas!$A$2:$A$10000)=DAY($A58)), Ventas!BD$2:BD$10000)</f>
        <v>0</v>
      </c>
      <c r="BC58" s="5">
        <f>SUMPRODUCT((Ventas!$D$2:$D$10000=0)*(YEAR(Ventas!$A$2:$A$10000)=YEAR($A58))*(MONTH(Ventas!$A$2:$A$10000)=MONTH($A58))*(DAY(Ventas!$A$2:$A$10000)=DAY($A58)), Ventas!BE$2:BE$10000)</f>
        <v>0</v>
      </c>
      <c r="BD58" s="9">
        <f>SUMPRODUCT((Ventas!$D$2:$D$10000=0)*(YEAR(Ventas!$A$2:$A$10000)=YEAR($A58))*(MONTH(Ventas!$A$2:$A$10000)=MONTH($A58))*(DAY(Ventas!$A$2:$A$10000)=DAY($A58)), Ventas!BF$2:BF$10000)</f>
        <v>0</v>
      </c>
      <c r="BE58" s="5">
        <f>SUMPRODUCT((Ventas!$D$2:$D$10000=0)*(YEAR(Ventas!$A$2:$A$10000)=YEAR($A58))*(MONTH(Ventas!$A$2:$A$10000)=MONTH($A58))*(DAY(Ventas!$A$2:$A$10000)=DAY($A58)), Ventas!BG$2:BG$10000)</f>
        <v>0</v>
      </c>
      <c r="BF58" s="9">
        <f>SUMPRODUCT((Ventas!$D$2:$D$10000=0)*(YEAR(Ventas!$A$2:$A$10000)=YEAR($A58))*(MONTH(Ventas!$A$2:$A$10000)=MONTH($A58))*(DAY(Ventas!$A$2:$A$10000)=DAY($A58)), Ventas!BH$2:BH$10000)</f>
        <v>0</v>
      </c>
      <c r="BG58" s="5">
        <f>SUMPRODUCT((Ventas!$D$2:$D$10000=0)*(YEAR(Ventas!$A$2:$A$10000)=YEAR($A58))*(MONTH(Ventas!$A$2:$A$10000)=MONTH($A58))*(DAY(Ventas!$A$2:$A$10000)=DAY($A58)), Ventas!BI$2:BI$10000)</f>
        <v>0</v>
      </c>
      <c r="BH58" s="5">
        <f>SUMPRODUCT((Ventas!$D$2:$D$10000=0)*(YEAR(Ventas!$A$2:$A$10000)=YEAR($A58))*(MONTH(Ventas!$A$2:$A$10000)=MONTH($A58))*(DAY(Ventas!$A$2:$A$10000)=DAY($A58)), Ventas!BJ$2:BJ$10000)</f>
        <v>0</v>
      </c>
      <c r="BI58" s="5">
        <f>SUMPRODUCT((Ventas!$D$2:$D$10000=0)*(YEAR(Ventas!$A$2:$A$10000)=YEAR($A58))*(MONTH(Ventas!$A$2:$A$10000)=MONTH($A58))*(DAY(Ventas!$A$2:$A$10000)=DAY($A58)), Ventas!BK$2:BK$10000)</f>
        <v>0</v>
      </c>
      <c r="BJ58" s="5">
        <f>SUMPRODUCT((Ventas!$D$2:$D$10000=0)*(YEAR(Ventas!$A$2:$A$10000)=YEAR($A58))*(MONTH(Ventas!$A$2:$A$10000)=MONTH($A58))*(DAY(Ventas!$A$2:$A$10000)=DAY($A58)), Ventas!BL$2:BL$10000)</f>
        <v>0</v>
      </c>
      <c r="BK58" s="5">
        <f>SUMPRODUCT((Ventas!$D$2:$D$10000=0)*(YEAR(Ventas!$A$2:$A$10000)=YEAR($A58))*(MONTH(Ventas!$A$2:$A$10000)=MONTH($A58))*(DAY(Ventas!$A$2:$A$10000)=DAY($A58)), Ventas!BM$2:BM$10000)</f>
        <v>0</v>
      </c>
      <c r="BL58" s="5">
        <f>SUMPRODUCT((Ventas!$D$2:$D$10000=0)*(YEAR(Ventas!$A$2:$A$10000)=YEAR($A58))*(MONTH(Ventas!$A$2:$A$10000)=MONTH($A58))*(DAY(Ventas!$A$2:$A$10000)=DAY($A58)), Ventas!BN$2:BN$10000)</f>
        <v>0</v>
      </c>
      <c r="BM58" s="5">
        <f>SUMPRODUCT((Ventas!$D$2:$D$10000=0)*(YEAR(Ventas!$A$2:$A$10000)=YEAR($A58))*(MONTH(Ventas!$A$2:$A$10000)=MONTH($A58))*(DAY(Ventas!$A$2:$A$10000)=DAY($A58)), Ventas!BO$2:BO$10000)</f>
        <v>0</v>
      </c>
      <c r="BN58" s="5">
        <f>SUMPRODUCT((Ventas!$D$2:$D$10000=0)*(YEAR(Ventas!$A$2:$A$10000)=YEAR($A58))*(MONTH(Ventas!$A$2:$A$10000)=MONTH($A58))*(DAY(Ventas!$A$2:$A$10000)=DAY($A58)), Ventas!BP$2:BP$10000)</f>
        <v>0</v>
      </c>
      <c r="BO58" s="5">
        <f>SUMPRODUCT((Ventas!$D$2:$D$10000=0)*(YEAR(Ventas!$A$2:$A$10000)=YEAR($A58))*(MONTH(Ventas!$A$2:$A$10000)=MONTH($A58))*(DAY(Ventas!$A$2:$A$10000)=DAY($A58)), Ventas!BQ$2:BQ$10000)</f>
        <v>0</v>
      </c>
      <c r="BP58" s="5">
        <f>SUMPRODUCT((Ventas!$D$2:$D$10000=0)*(YEAR(Ventas!$A$2:$A$10000)=YEAR($A58))*(MONTH(Ventas!$A$2:$A$10000)=MONTH($A58))*(DAY(Ventas!$A$2:$A$10000)=DAY($A58)), Ventas!BR$2:BR$10000)</f>
        <v>0</v>
      </c>
      <c r="BQ58" s="5">
        <f>SUMPRODUCT((Ventas!$D$2:$D$10000=0)*(YEAR(Ventas!$A$2:$A$10000)=YEAR($A58))*(MONTH(Ventas!$A$2:$A$10000)=MONTH($A58))*(DAY(Ventas!$A$2:$A$10000)=DAY($A58)), Ventas!BS$2:BS$10000)</f>
        <v>0</v>
      </c>
      <c r="BR58" s="5">
        <f>SUMPRODUCT((Ventas!$D$2:$D$10000=0)*(YEAR(Ventas!$A$2:$A$10000)=YEAR($A58))*(MONTH(Ventas!$A$2:$A$10000)=MONTH($A58))*(DAY(Ventas!$A$2:$A$10000)=DAY($A58)), Ventas!BT$2:BT$10000)</f>
        <v>0</v>
      </c>
      <c r="BS58" s="5">
        <f>SUMPRODUCT((Ventas!$D$2:$D$10000=0)*(YEAR(Ventas!$A$2:$A$10000)=YEAR($A58))*(MONTH(Ventas!$A$2:$A$10000)=MONTH($A58))*(DAY(Ventas!$A$2:$A$10000)=DAY($A58)), Ventas!BU$2:BU$10000)</f>
        <v>0</v>
      </c>
    </row>
    <row r="59" spans="1:71" x14ac:dyDescent="0.2">
      <c r="A59" s="60">
        <v>42593</v>
      </c>
      <c r="B59" s="6">
        <f>SUMPRODUCT((Ventas!$D$2:$D$10000=0)*(YEAR(Ventas!$A$2:$A$10000)=YEAR($A59))*(MONTH(Ventas!$A$2:$A$10000)=MONTH($A59))*(DAY(Ventas!$A$2:$A$10000)=DAY($A59)), Ventas!$F$2:$F$10000)</f>
        <v>0</v>
      </c>
      <c r="C59" s="6">
        <f>SUMPRODUCT((Ventas!$D$2:$D$10000=1)*(YEAR(Ventas!$A$2:$A$10000)=YEAR($A59))*(MONTH(Ventas!$A$2:$A$10000)=MONTH($A59))*(DAY(Ventas!$A$2:$A$10000)=DAY($A59)), Ventas!$F$2:$F$10000)</f>
        <v>0</v>
      </c>
      <c r="D59" s="6">
        <f t="shared" si="0"/>
        <v>0</v>
      </c>
      <c r="F59" s="5">
        <f>SUMPRODUCT((Ventas!$D$2:$D$10000=0)*(YEAR(Ventas!$A$2:$A$10000)=YEAR($A59))*(MONTH(Ventas!$A$2:$A$10000)=MONTH($A59))*(DAY(Ventas!$A$2:$A$10000)=DAY($A59)), Ventas!H$2:H$10000)</f>
        <v>0</v>
      </c>
      <c r="G59" s="5">
        <f>SUMPRODUCT((Ventas!$D$2:$D$10000=0)*(YEAR(Ventas!$A$2:$A$10000)=YEAR($A59))*(MONTH(Ventas!$A$2:$A$10000)=MONTH($A59))*(DAY(Ventas!$A$2:$A$10000)=DAY($A59)), Ventas!I$2:I$10000)</f>
        <v>0</v>
      </c>
      <c r="H59" s="5">
        <f>SUMPRODUCT((Ventas!$D$2:$D$10000=0)*(YEAR(Ventas!$A$2:$A$10000)=YEAR($A59))*(MONTH(Ventas!$A$2:$A$10000)=MONTH($A59))*(DAY(Ventas!$A$2:$A$10000)=DAY($A59)), Ventas!J$2:J$10000)</f>
        <v>0</v>
      </c>
      <c r="I59" s="9">
        <f>SUMPRODUCT((Ventas!$D$2:$D$10000=0)*(YEAR(Ventas!$A$2:$A$10000)=YEAR($A59))*(MONTH(Ventas!$A$2:$A$10000)=MONTH($A59))*(DAY(Ventas!$A$2:$A$10000)=DAY($A59)), Ventas!K$2:K$10000)</f>
        <v>0</v>
      </c>
      <c r="J59" s="5">
        <f>SUMPRODUCT((Ventas!$D$2:$D$10000=0)*(YEAR(Ventas!$A$2:$A$10000)=YEAR($A59))*(MONTH(Ventas!$A$2:$A$10000)=MONTH($A59))*(DAY(Ventas!$A$2:$A$10000)=DAY($A59)), Ventas!L$2:L$10000)</f>
        <v>0</v>
      </c>
      <c r="K59" s="5">
        <f>SUMPRODUCT((Ventas!$D$2:$D$10000=0)*(YEAR(Ventas!$A$2:$A$10000)=YEAR($A59))*(MONTH(Ventas!$A$2:$A$10000)=MONTH($A59))*(DAY(Ventas!$A$2:$A$10000)=DAY($A59)), Ventas!M$2:M$10000)</f>
        <v>0</v>
      </c>
      <c r="L59" s="5">
        <f>SUMPRODUCT((Ventas!$D$2:$D$10000=0)*(YEAR(Ventas!$A$2:$A$10000)=YEAR($A59))*(MONTH(Ventas!$A$2:$A$10000)=MONTH($A59))*(DAY(Ventas!$A$2:$A$10000)=DAY($A59)), Ventas!N$2:N$10000)</f>
        <v>0</v>
      </c>
      <c r="M59" s="5">
        <f>SUMPRODUCT((Ventas!$D$2:$D$10000=0)*(YEAR(Ventas!$A$2:$A$10000)=YEAR($A59))*(MONTH(Ventas!$A$2:$A$10000)=MONTH($A59))*(DAY(Ventas!$A$2:$A$10000)=DAY($A59)), Ventas!O$2:O$10000)</f>
        <v>0</v>
      </c>
      <c r="N59" s="9">
        <f>SUMPRODUCT((Ventas!$D$2:$D$10000=0)*(YEAR(Ventas!$A$2:$A$10000)=YEAR($A59))*(MONTH(Ventas!$A$2:$A$10000)=MONTH($A59))*(DAY(Ventas!$A$2:$A$10000)=DAY($A59)), Ventas!P$2:P$10000)</f>
        <v>0</v>
      </c>
      <c r="O59" s="5">
        <f>SUMPRODUCT((Ventas!$D$2:$D$10000=0)*(YEAR(Ventas!$A$2:$A$10000)=YEAR($A59))*(MONTH(Ventas!$A$2:$A$10000)=MONTH($A59))*(DAY(Ventas!$A$2:$A$10000)=DAY($A59)), Ventas!Q$2:Q$10000)</f>
        <v>0</v>
      </c>
      <c r="P59" s="5">
        <f>SUMPRODUCT((Ventas!$D$2:$D$10000=0)*(YEAR(Ventas!$A$2:$A$10000)=YEAR($A59))*(MONTH(Ventas!$A$2:$A$10000)=MONTH($A59))*(DAY(Ventas!$A$2:$A$10000)=DAY($A59)), Ventas!R$2:R$10000)</f>
        <v>0</v>
      </c>
      <c r="Q59" s="5">
        <f>SUMPRODUCT((Ventas!$D$2:$D$10000=0)*(YEAR(Ventas!$A$2:$A$10000)=YEAR($A59))*(MONTH(Ventas!$A$2:$A$10000)=MONTH($A59))*(DAY(Ventas!$A$2:$A$10000)=DAY($A59)), Ventas!S$2:S$10000)</f>
        <v>0</v>
      </c>
      <c r="R59" s="5">
        <f>SUMPRODUCT((Ventas!$D$2:$D$10000=0)*(YEAR(Ventas!$A$2:$A$10000)=YEAR($A59))*(MONTH(Ventas!$A$2:$A$10000)=MONTH($A59))*(DAY(Ventas!$A$2:$A$10000)=DAY($A59)), Ventas!T$2:T$10000)</f>
        <v>0</v>
      </c>
      <c r="S59" s="9">
        <f>SUMPRODUCT((Ventas!$D$2:$D$10000=0)*(YEAR(Ventas!$A$2:$A$10000)=YEAR($A59))*(MONTH(Ventas!$A$2:$A$10000)=MONTH($A59))*(DAY(Ventas!$A$2:$A$10000)=DAY($A59)), Ventas!U$2:U$10000)</f>
        <v>0</v>
      </c>
      <c r="T59" s="5">
        <f>SUMPRODUCT((Ventas!$D$2:$D$10000=0)*(YEAR(Ventas!$A$2:$A$10000)=YEAR($A59))*(MONTH(Ventas!$A$2:$A$10000)=MONTH($A59))*(DAY(Ventas!$A$2:$A$10000)=DAY($A59)), Ventas!V$2:V$10000)</f>
        <v>0</v>
      </c>
      <c r="U59" s="5">
        <f>SUMPRODUCT((Ventas!$D$2:$D$10000=0)*(YEAR(Ventas!$A$2:$A$10000)=YEAR($A59))*(MONTH(Ventas!$A$2:$A$10000)=MONTH($A59))*(DAY(Ventas!$A$2:$A$10000)=DAY($A59)), Ventas!W$2:W$10000)</f>
        <v>0</v>
      </c>
      <c r="V59" s="5">
        <f>SUMPRODUCT((Ventas!$D$2:$D$10000=0)*(YEAR(Ventas!$A$2:$A$10000)=YEAR($A59))*(MONTH(Ventas!$A$2:$A$10000)=MONTH($A59))*(DAY(Ventas!$A$2:$A$10000)=DAY($A59)), Ventas!X$2:X$10000)</f>
        <v>0</v>
      </c>
      <c r="W59" s="5">
        <f>SUMPRODUCT((Ventas!$D$2:$D$10000=0)*(YEAR(Ventas!$A$2:$A$10000)=YEAR($A59))*(MONTH(Ventas!$A$2:$A$10000)=MONTH($A59))*(DAY(Ventas!$A$2:$A$10000)=DAY($A59)), Ventas!Y$2:Y$10000)</f>
        <v>0</v>
      </c>
      <c r="X59" s="9">
        <f>SUMPRODUCT((Ventas!$D$2:$D$10000=0)*(YEAR(Ventas!$A$2:$A$10000)=YEAR($A59))*(MONTH(Ventas!$A$2:$A$10000)=MONTH($A59))*(DAY(Ventas!$A$2:$A$10000)=DAY($A59)), Ventas!Z$2:Z$10000)</f>
        <v>0</v>
      </c>
      <c r="Y59" s="5">
        <f>SUMPRODUCT((Ventas!$D$2:$D$10000=0)*(YEAR(Ventas!$A$2:$A$10000)=YEAR($A59))*(MONTH(Ventas!$A$2:$A$10000)=MONTH($A59))*(DAY(Ventas!$A$2:$A$10000)=DAY($A59)), Ventas!AA$2:AA$10000)</f>
        <v>0</v>
      </c>
      <c r="Z59" s="5">
        <f>SUMPRODUCT((Ventas!$D$2:$D$10000=0)*(YEAR(Ventas!$A$2:$A$10000)=YEAR($A59))*(MONTH(Ventas!$A$2:$A$10000)=MONTH($A59))*(DAY(Ventas!$A$2:$A$10000)=DAY($A59)), Ventas!AB$2:AB$10000)</f>
        <v>0</v>
      </c>
      <c r="AA59" s="5">
        <f>SUMPRODUCT((Ventas!$D$2:$D$10000=0)*(YEAR(Ventas!$A$2:$A$10000)=YEAR($A59))*(MONTH(Ventas!$A$2:$A$10000)=MONTH($A59))*(DAY(Ventas!$A$2:$A$10000)=DAY($A59)), Ventas!AC$2:AC$10000)</f>
        <v>0</v>
      </c>
      <c r="AB59" s="5">
        <f>SUMPRODUCT((Ventas!$D$2:$D$10000=0)*(YEAR(Ventas!$A$2:$A$10000)=YEAR($A59))*(MONTH(Ventas!$A$2:$A$10000)=MONTH($A59))*(DAY(Ventas!$A$2:$A$10000)=DAY($A59)), Ventas!AD$2:AD$10000)</f>
        <v>0</v>
      </c>
      <c r="AC59" s="9">
        <f>SUMPRODUCT((Ventas!$D$2:$D$10000=0)*(YEAR(Ventas!$A$2:$A$10000)=YEAR($A59))*(MONTH(Ventas!$A$2:$A$10000)=MONTH($A59))*(DAY(Ventas!$A$2:$A$10000)=DAY($A59)), Ventas!AE$2:AE$10000)</f>
        <v>0</v>
      </c>
      <c r="AD59" s="5">
        <f>SUMPRODUCT((Ventas!$D$2:$D$10000=0)*(YEAR(Ventas!$A$2:$A$10000)=YEAR($A59))*(MONTH(Ventas!$A$2:$A$10000)=MONTH($A59))*(DAY(Ventas!$A$2:$A$10000)=DAY($A59)), Ventas!AF$2:AF$10000)</f>
        <v>0</v>
      </c>
      <c r="AE59" s="5">
        <f>SUMPRODUCT((Ventas!$D$2:$D$10000=0)*(YEAR(Ventas!$A$2:$A$10000)=YEAR($A59))*(MONTH(Ventas!$A$2:$A$10000)=MONTH($A59))*(DAY(Ventas!$A$2:$A$10000)=DAY($A59)), Ventas!AG$2:AG$10000)</f>
        <v>0</v>
      </c>
      <c r="AF59" s="5">
        <f>SUMPRODUCT((Ventas!$D$2:$D$10000=0)*(YEAR(Ventas!$A$2:$A$10000)=YEAR($A59))*(MONTH(Ventas!$A$2:$A$10000)=MONTH($A59))*(DAY(Ventas!$A$2:$A$10000)=DAY($A59)), Ventas!AH$2:AH$10000)</f>
        <v>0</v>
      </c>
      <c r="AG59" s="5">
        <f>SUMPRODUCT((Ventas!$D$2:$D$10000=0)*(YEAR(Ventas!$A$2:$A$10000)=YEAR($A59))*(MONTH(Ventas!$A$2:$A$10000)=MONTH($A59))*(DAY(Ventas!$A$2:$A$10000)=DAY($A59)), Ventas!AI$2:AI$10000)</f>
        <v>0</v>
      </c>
      <c r="AH59" s="9">
        <f>SUMPRODUCT((Ventas!$D$2:$D$10000=0)*(YEAR(Ventas!$A$2:$A$10000)=YEAR($A59))*(MONTH(Ventas!$A$2:$A$10000)=MONTH($A59))*(DAY(Ventas!$A$2:$A$10000)=DAY($A59)), Ventas!AJ$2:AJ$10000)</f>
        <v>0</v>
      </c>
      <c r="AI59" s="5">
        <f>SUMPRODUCT((Ventas!$D$2:$D$10000=0)*(YEAR(Ventas!$A$2:$A$10000)=YEAR($A59))*(MONTH(Ventas!$A$2:$A$10000)=MONTH($A59))*(DAY(Ventas!$A$2:$A$10000)=DAY($A59)), Ventas!AK$2:AK$10000)</f>
        <v>0</v>
      </c>
      <c r="AJ59" s="5">
        <f>SUMPRODUCT((Ventas!$D$2:$D$10000=0)*(YEAR(Ventas!$A$2:$A$10000)=YEAR($A59))*(MONTH(Ventas!$A$2:$A$10000)=MONTH($A59))*(DAY(Ventas!$A$2:$A$10000)=DAY($A59)), Ventas!AL$2:AL$10000)</f>
        <v>0</v>
      </c>
      <c r="AK59" s="9">
        <f>SUMPRODUCT((Ventas!$D$2:$D$10000=0)*(YEAR(Ventas!$A$2:$A$10000)=YEAR($A59))*(MONTH(Ventas!$A$2:$A$10000)=MONTH($A59))*(DAY(Ventas!$A$2:$A$10000)=DAY($A59)), Ventas!AM$2:AM$10000)</f>
        <v>0</v>
      </c>
      <c r="AL59" s="5">
        <f>SUMPRODUCT((Ventas!$D$2:$D$10000=0)*(YEAR(Ventas!$A$2:$A$10000)=YEAR($A59))*(MONTH(Ventas!$A$2:$A$10000)=MONTH($A59))*(DAY(Ventas!$A$2:$A$10000)=DAY($A59)), Ventas!AN$2:AN$10000)</f>
        <v>0</v>
      </c>
      <c r="AM59" s="5">
        <f>SUMPRODUCT((Ventas!$D$2:$D$10000=0)*(YEAR(Ventas!$A$2:$A$10000)=YEAR($A59))*(MONTH(Ventas!$A$2:$A$10000)=MONTH($A59))*(DAY(Ventas!$A$2:$A$10000)=DAY($A59)), Ventas!AO$2:AO$10000)</f>
        <v>0</v>
      </c>
      <c r="AN59" s="9">
        <f>SUMPRODUCT((Ventas!$D$2:$D$10000=0)*(YEAR(Ventas!$A$2:$A$10000)=YEAR($A59))*(MONTH(Ventas!$A$2:$A$10000)=MONTH($A59))*(DAY(Ventas!$A$2:$A$10000)=DAY($A59)), Ventas!AP$2:AP$10000)</f>
        <v>0</v>
      </c>
      <c r="AO59" s="5">
        <f>SUMPRODUCT((Ventas!$D$2:$D$10000=0)*(YEAR(Ventas!$A$2:$A$10000)=YEAR($A59))*(MONTH(Ventas!$A$2:$A$10000)=MONTH($A59))*(DAY(Ventas!$A$2:$A$10000)=DAY($A59)), Ventas!AQ$2:AQ$10000)</f>
        <v>0</v>
      </c>
      <c r="AP59" s="5">
        <f>SUMPRODUCT((Ventas!$D$2:$D$10000=0)*(YEAR(Ventas!$A$2:$A$10000)=YEAR($A59))*(MONTH(Ventas!$A$2:$A$10000)=MONTH($A59))*(DAY(Ventas!$A$2:$A$10000)=DAY($A59)), Ventas!AR$2:AR$10000)</f>
        <v>0</v>
      </c>
      <c r="AQ59" s="5">
        <f>SUMPRODUCT((Ventas!$D$2:$D$10000=0)*(YEAR(Ventas!$A$2:$A$10000)=YEAR($A59))*(MONTH(Ventas!$A$2:$A$10000)=MONTH($A59))*(DAY(Ventas!$A$2:$A$10000)=DAY($A59)), Ventas!AS$2:AS$10000)</f>
        <v>0</v>
      </c>
      <c r="AR59" s="9">
        <f>SUMPRODUCT((Ventas!$D$2:$D$10000=0)*(YEAR(Ventas!$A$2:$A$10000)=YEAR($A59))*(MONTH(Ventas!$A$2:$A$10000)=MONTH($A59))*(DAY(Ventas!$A$2:$A$10000)=DAY($A59)), Ventas!AT$2:AT$10000)</f>
        <v>0</v>
      </c>
      <c r="AS59" s="5">
        <f>SUMPRODUCT((Ventas!$D$2:$D$10000=0)*(YEAR(Ventas!$A$2:$A$10000)=YEAR($A59))*(MONTH(Ventas!$A$2:$A$10000)=MONTH($A59))*(DAY(Ventas!$A$2:$A$10000)=DAY($A59)), Ventas!AU$2:AU$10000)</f>
        <v>0</v>
      </c>
      <c r="AT59" s="5">
        <f>SUMPRODUCT((Ventas!$D$2:$D$10000=0)*(YEAR(Ventas!$A$2:$A$10000)=YEAR($A59))*(MONTH(Ventas!$A$2:$A$10000)=MONTH($A59))*(DAY(Ventas!$A$2:$A$10000)=DAY($A59)), Ventas!AV$2:AV$10000)</f>
        <v>0</v>
      </c>
      <c r="AU59" s="5">
        <f>SUMPRODUCT((Ventas!$D$2:$D$10000=0)*(YEAR(Ventas!$A$2:$A$10000)=YEAR($A59))*(MONTH(Ventas!$A$2:$A$10000)=MONTH($A59))*(DAY(Ventas!$A$2:$A$10000)=DAY($A59)), Ventas!AW$2:AW$10000)</f>
        <v>0</v>
      </c>
      <c r="AV59" s="9">
        <f>SUMPRODUCT((Ventas!$D$2:$D$10000=0)*(YEAR(Ventas!$A$2:$A$10000)=YEAR($A59))*(MONTH(Ventas!$A$2:$A$10000)=MONTH($A59))*(DAY(Ventas!$A$2:$A$10000)=DAY($A59)), Ventas!AX$2:AX$10000)</f>
        <v>0</v>
      </c>
      <c r="AW59" s="5">
        <f>SUMPRODUCT((Ventas!$D$2:$D$10000=0)*(YEAR(Ventas!$A$2:$A$10000)=YEAR($A59))*(MONTH(Ventas!$A$2:$A$10000)=MONTH($A59))*(DAY(Ventas!$A$2:$A$10000)=DAY($A59)), Ventas!AY$2:AY$10000)</f>
        <v>0</v>
      </c>
      <c r="AX59" s="5">
        <f>SUMPRODUCT((Ventas!$D$2:$D$10000=0)*(YEAR(Ventas!$A$2:$A$10000)=YEAR($A59))*(MONTH(Ventas!$A$2:$A$10000)=MONTH($A59))*(DAY(Ventas!$A$2:$A$10000)=DAY($A59)), Ventas!AZ$2:AZ$10000)</f>
        <v>0</v>
      </c>
      <c r="AY59" s="5">
        <f>SUMPRODUCT((Ventas!$D$2:$D$10000=0)*(YEAR(Ventas!$A$2:$A$10000)=YEAR($A59))*(MONTH(Ventas!$A$2:$A$10000)=MONTH($A59))*(DAY(Ventas!$A$2:$A$10000)=DAY($A59)), Ventas!BA$2:BA$10000)</f>
        <v>0</v>
      </c>
      <c r="AZ59" s="9">
        <f>SUMPRODUCT((Ventas!$D$2:$D$10000=0)*(YEAR(Ventas!$A$2:$A$10000)=YEAR($A59))*(MONTH(Ventas!$A$2:$A$10000)=MONTH($A59))*(DAY(Ventas!$A$2:$A$10000)=DAY($A59)), Ventas!BB$2:BB$10000)</f>
        <v>0</v>
      </c>
      <c r="BA59" s="5">
        <f>SUMPRODUCT((Ventas!$D$2:$D$10000=0)*(YEAR(Ventas!$A$2:$A$10000)=YEAR($A59))*(MONTH(Ventas!$A$2:$A$10000)=MONTH($A59))*(DAY(Ventas!$A$2:$A$10000)=DAY($A59)), Ventas!BC$2:BC$10000)</f>
        <v>0</v>
      </c>
      <c r="BB59" s="5">
        <f>SUMPRODUCT((Ventas!$D$2:$D$10000=0)*(YEAR(Ventas!$A$2:$A$10000)=YEAR($A59))*(MONTH(Ventas!$A$2:$A$10000)=MONTH($A59))*(DAY(Ventas!$A$2:$A$10000)=DAY($A59)), Ventas!BD$2:BD$10000)</f>
        <v>0</v>
      </c>
      <c r="BC59" s="5">
        <f>SUMPRODUCT((Ventas!$D$2:$D$10000=0)*(YEAR(Ventas!$A$2:$A$10000)=YEAR($A59))*(MONTH(Ventas!$A$2:$A$10000)=MONTH($A59))*(DAY(Ventas!$A$2:$A$10000)=DAY($A59)), Ventas!BE$2:BE$10000)</f>
        <v>0</v>
      </c>
      <c r="BD59" s="9">
        <f>SUMPRODUCT((Ventas!$D$2:$D$10000=0)*(YEAR(Ventas!$A$2:$A$10000)=YEAR($A59))*(MONTH(Ventas!$A$2:$A$10000)=MONTH($A59))*(DAY(Ventas!$A$2:$A$10000)=DAY($A59)), Ventas!BF$2:BF$10000)</f>
        <v>0</v>
      </c>
      <c r="BE59" s="5">
        <f>SUMPRODUCT((Ventas!$D$2:$D$10000=0)*(YEAR(Ventas!$A$2:$A$10000)=YEAR($A59))*(MONTH(Ventas!$A$2:$A$10000)=MONTH($A59))*(DAY(Ventas!$A$2:$A$10000)=DAY($A59)), Ventas!BG$2:BG$10000)</f>
        <v>0</v>
      </c>
      <c r="BF59" s="9">
        <f>SUMPRODUCT((Ventas!$D$2:$D$10000=0)*(YEAR(Ventas!$A$2:$A$10000)=YEAR($A59))*(MONTH(Ventas!$A$2:$A$10000)=MONTH($A59))*(DAY(Ventas!$A$2:$A$10000)=DAY($A59)), Ventas!BH$2:BH$10000)</f>
        <v>0</v>
      </c>
      <c r="BG59" s="5">
        <f>SUMPRODUCT((Ventas!$D$2:$D$10000=0)*(YEAR(Ventas!$A$2:$A$10000)=YEAR($A59))*(MONTH(Ventas!$A$2:$A$10000)=MONTH($A59))*(DAY(Ventas!$A$2:$A$10000)=DAY($A59)), Ventas!BI$2:BI$10000)</f>
        <v>0</v>
      </c>
      <c r="BH59" s="5">
        <f>SUMPRODUCT((Ventas!$D$2:$D$10000=0)*(YEAR(Ventas!$A$2:$A$10000)=YEAR($A59))*(MONTH(Ventas!$A$2:$A$10000)=MONTH($A59))*(DAY(Ventas!$A$2:$A$10000)=DAY($A59)), Ventas!BJ$2:BJ$10000)</f>
        <v>0</v>
      </c>
      <c r="BI59" s="5">
        <f>SUMPRODUCT((Ventas!$D$2:$D$10000=0)*(YEAR(Ventas!$A$2:$A$10000)=YEAR($A59))*(MONTH(Ventas!$A$2:$A$10000)=MONTH($A59))*(DAY(Ventas!$A$2:$A$10000)=DAY($A59)), Ventas!BK$2:BK$10000)</f>
        <v>0</v>
      </c>
      <c r="BJ59" s="5">
        <f>SUMPRODUCT((Ventas!$D$2:$D$10000=0)*(YEAR(Ventas!$A$2:$A$10000)=YEAR($A59))*(MONTH(Ventas!$A$2:$A$10000)=MONTH($A59))*(DAY(Ventas!$A$2:$A$10000)=DAY($A59)), Ventas!BL$2:BL$10000)</f>
        <v>0</v>
      </c>
      <c r="BK59" s="5">
        <f>SUMPRODUCT((Ventas!$D$2:$D$10000=0)*(YEAR(Ventas!$A$2:$A$10000)=YEAR($A59))*(MONTH(Ventas!$A$2:$A$10000)=MONTH($A59))*(DAY(Ventas!$A$2:$A$10000)=DAY($A59)), Ventas!BM$2:BM$10000)</f>
        <v>0</v>
      </c>
      <c r="BL59" s="5">
        <f>SUMPRODUCT((Ventas!$D$2:$D$10000=0)*(YEAR(Ventas!$A$2:$A$10000)=YEAR($A59))*(MONTH(Ventas!$A$2:$A$10000)=MONTH($A59))*(DAY(Ventas!$A$2:$A$10000)=DAY($A59)), Ventas!BN$2:BN$10000)</f>
        <v>0</v>
      </c>
      <c r="BM59" s="5">
        <f>SUMPRODUCT((Ventas!$D$2:$D$10000=0)*(YEAR(Ventas!$A$2:$A$10000)=YEAR($A59))*(MONTH(Ventas!$A$2:$A$10000)=MONTH($A59))*(DAY(Ventas!$A$2:$A$10000)=DAY($A59)), Ventas!BO$2:BO$10000)</f>
        <v>0</v>
      </c>
      <c r="BN59" s="5">
        <f>SUMPRODUCT((Ventas!$D$2:$D$10000=0)*(YEAR(Ventas!$A$2:$A$10000)=YEAR($A59))*(MONTH(Ventas!$A$2:$A$10000)=MONTH($A59))*(DAY(Ventas!$A$2:$A$10000)=DAY($A59)), Ventas!BP$2:BP$10000)</f>
        <v>0</v>
      </c>
      <c r="BO59" s="5">
        <f>SUMPRODUCT((Ventas!$D$2:$D$10000=0)*(YEAR(Ventas!$A$2:$A$10000)=YEAR($A59))*(MONTH(Ventas!$A$2:$A$10000)=MONTH($A59))*(DAY(Ventas!$A$2:$A$10000)=DAY($A59)), Ventas!BQ$2:BQ$10000)</f>
        <v>0</v>
      </c>
      <c r="BP59" s="5">
        <f>SUMPRODUCT((Ventas!$D$2:$D$10000=0)*(YEAR(Ventas!$A$2:$A$10000)=YEAR($A59))*(MONTH(Ventas!$A$2:$A$10000)=MONTH($A59))*(DAY(Ventas!$A$2:$A$10000)=DAY($A59)), Ventas!BR$2:BR$10000)</f>
        <v>0</v>
      </c>
      <c r="BQ59" s="5">
        <f>SUMPRODUCT((Ventas!$D$2:$D$10000=0)*(YEAR(Ventas!$A$2:$A$10000)=YEAR($A59))*(MONTH(Ventas!$A$2:$A$10000)=MONTH($A59))*(DAY(Ventas!$A$2:$A$10000)=DAY($A59)), Ventas!BS$2:BS$10000)</f>
        <v>0</v>
      </c>
      <c r="BR59" s="5">
        <f>SUMPRODUCT((Ventas!$D$2:$D$10000=0)*(YEAR(Ventas!$A$2:$A$10000)=YEAR($A59))*(MONTH(Ventas!$A$2:$A$10000)=MONTH($A59))*(DAY(Ventas!$A$2:$A$10000)=DAY($A59)), Ventas!BT$2:BT$10000)</f>
        <v>0</v>
      </c>
      <c r="BS59" s="5">
        <f>SUMPRODUCT((Ventas!$D$2:$D$10000=0)*(YEAR(Ventas!$A$2:$A$10000)=YEAR($A59))*(MONTH(Ventas!$A$2:$A$10000)=MONTH($A59))*(DAY(Ventas!$A$2:$A$10000)=DAY($A59)), Ventas!BU$2:BU$10000)</f>
        <v>0</v>
      </c>
    </row>
    <row r="60" spans="1:71" x14ac:dyDescent="0.2">
      <c r="A60" s="60">
        <v>42594</v>
      </c>
      <c r="B60" s="6">
        <f>SUMPRODUCT((Ventas!$D$2:$D$10000=0)*(YEAR(Ventas!$A$2:$A$10000)=YEAR($A60))*(MONTH(Ventas!$A$2:$A$10000)=MONTH($A60))*(DAY(Ventas!$A$2:$A$10000)=DAY($A60)), Ventas!$F$2:$F$10000)</f>
        <v>0</v>
      </c>
      <c r="C60" s="6">
        <f>SUMPRODUCT((Ventas!$D$2:$D$10000=1)*(YEAR(Ventas!$A$2:$A$10000)=YEAR($A60))*(MONTH(Ventas!$A$2:$A$10000)=MONTH($A60))*(DAY(Ventas!$A$2:$A$10000)=DAY($A60)), Ventas!$F$2:$F$10000)</f>
        <v>0</v>
      </c>
      <c r="D60" s="6">
        <f t="shared" si="0"/>
        <v>0</v>
      </c>
      <c r="F60" s="5">
        <f>SUMPRODUCT((Ventas!$D$2:$D$10000=0)*(YEAR(Ventas!$A$2:$A$10000)=YEAR($A60))*(MONTH(Ventas!$A$2:$A$10000)=MONTH($A60))*(DAY(Ventas!$A$2:$A$10000)=DAY($A60)), Ventas!H$2:H$10000)</f>
        <v>0</v>
      </c>
      <c r="G60" s="5">
        <f>SUMPRODUCT((Ventas!$D$2:$D$10000=0)*(YEAR(Ventas!$A$2:$A$10000)=YEAR($A60))*(MONTH(Ventas!$A$2:$A$10000)=MONTH($A60))*(DAY(Ventas!$A$2:$A$10000)=DAY($A60)), Ventas!I$2:I$10000)</f>
        <v>0</v>
      </c>
      <c r="H60" s="5">
        <f>SUMPRODUCT((Ventas!$D$2:$D$10000=0)*(YEAR(Ventas!$A$2:$A$10000)=YEAR($A60))*(MONTH(Ventas!$A$2:$A$10000)=MONTH($A60))*(DAY(Ventas!$A$2:$A$10000)=DAY($A60)), Ventas!J$2:J$10000)</f>
        <v>0</v>
      </c>
      <c r="I60" s="9">
        <f>SUMPRODUCT((Ventas!$D$2:$D$10000=0)*(YEAR(Ventas!$A$2:$A$10000)=YEAR($A60))*(MONTH(Ventas!$A$2:$A$10000)=MONTH($A60))*(DAY(Ventas!$A$2:$A$10000)=DAY($A60)), Ventas!K$2:K$10000)</f>
        <v>0</v>
      </c>
      <c r="J60" s="5">
        <f>SUMPRODUCT((Ventas!$D$2:$D$10000=0)*(YEAR(Ventas!$A$2:$A$10000)=YEAR($A60))*(MONTH(Ventas!$A$2:$A$10000)=MONTH($A60))*(DAY(Ventas!$A$2:$A$10000)=DAY($A60)), Ventas!L$2:L$10000)</f>
        <v>0</v>
      </c>
      <c r="K60" s="5">
        <f>SUMPRODUCT((Ventas!$D$2:$D$10000=0)*(YEAR(Ventas!$A$2:$A$10000)=YEAR($A60))*(MONTH(Ventas!$A$2:$A$10000)=MONTH($A60))*(DAY(Ventas!$A$2:$A$10000)=DAY($A60)), Ventas!M$2:M$10000)</f>
        <v>0</v>
      </c>
      <c r="L60" s="5">
        <f>SUMPRODUCT((Ventas!$D$2:$D$10000=0)*(YEAR(Ventas!$A$2:$A$10000)=YEAR($A60))*(MONTH(Ventas!$A$2:$A$10000)=MONTH($A60))*(DAY(Ventas!$A$2:$A$10000)=DAY($A60)), Ventas!N$2:N$10000)</f>
        <v>0</v>
      </c>
      <c r="M60" s="5">
        <f>SUMPRODUCT((Ventas!$D$2:$D$10000=0)*(YEAR(Ventas!$A$2:$A$10000)=YEAR($A60))*(MONTH(Ventas!$A$2:$A$10000)=MONTH($A60))*(DAY(Ventas!$A$2:$A$10000)=DAY($A60)), Ventas!O$2:O$10000)</f>
        <v>0</v>
      </c>
      <c r="N60" s="9">
        <f>SUMPRODUCT((Ventas!$D$2:$D$10000=0)*(YEAR(Ventas!$A$2:$A$10000)=YEAR($A60))*(MONTH(Ventas!$A$2:$A$10000)=MONTH($A60))*(DAY(Ventas!$A$2:$A$10000)=DAY($A60)), Ventas!P$2:P$10000)</f>
        <v>0</v>
      </c>
      <c r="O60" s="5">
        <f>SUMPRODUCT((Ventas!$D$2:$D$10000=0)*(YEAR(Ventas!$A$2:$A$10000)=YEAR($A60))*(MONTH(Ventas!$A$2:$A$10000)=MONTH($A60))*(DAY(Ventas!$A$2:$A$10000)=DAY($A60)), Ventas!Q$2:Q$10000)</f>
        <v>0</v>
      </c>
      <c r="P60" s="5">
        <f>SUMPRODUCT((Ventas!$D$2:$D$10000=0)*(YEAR(Ventas!$A$2:$A$10000)=YEAR($A60))*(MONTH(Ventas!$A$2:$A$10000)=MONTH($A60))*(DAY(Ventas!$A$2:$A$10000)=DAY($A60)), Ventas!R$2:R$10000)</f>
        <v>0</v>
      </c>
      <c r="Q60" s="5">
        <f>SUMPRODUCT((Ventas!$D$2:$D$10000=0)*(YEAR(Ventas!$A$2:$A$10000)=YEAR($A60))*(MONTH(Ventas!$A$2:$A$10000)=MONTH($A60))*(DAY(Ventas!$A$2:$A$10000)=DAY($A60)), Ventas!S$2:S$10000)</f>
        <v>0</v>
      </c>
      <c r="R60" s="5">
        <f>SUMPRODUCT((Ventas!$D$2:$D$10000=0)*(YEAR(Ventas!$A$2:$A$10000)=YEAR($A60))*(MONTH(Ventas!$A$2:$A$10000)=MONTH($A60))*(DAY(Ventas!$A$2:$A$10000)=DAY($A60)), Ventas!T$2:T$10000)</f>
        <v>0</v>
      </c>
      <c r="S60" s="9">
        <f>SUMPRODUCT((Ventas!$D$2:$D$10000=0)*(YEAR(Ventas!$A$2:$A$10000)=YEAR($A60))*(MONTH(Ventas!$A$2:$A$10000)=MONTH($A60))*(DAY(Ventas!$A$2:$A$10000)=DAY($A60)), Ventas!U$2:U$10000)</f>
        <v>0</v>
      </c>
      <c r="T60" s="5">
        <f>SUMPRODUCT((Ventas!$D$2:$D$10000=0)*(YEAR(Ventas!$A$2:$A$10000)=YEAR($A60))*(MONTH(Ventas!$A$2:$A$10000)=MONTH($A60))*(DAY(Ventas!$A$2:$A$10000)=DAY($A60)), Ventas!V$2:V$10000)</f>
        <v>0</v>
      </c>
      <c r="U60" s="5">
        <f>SUMPRODUCT((Ventas!$D$2:$D$10000=0)*(YEAR(Ventas!$A$2:$A$10000)=YEAR($A60))*(MONTH(Ventas!$A$2:$A$10000)=MONTH($A60))*(DAY(Ventas!$A$2:$A$10000)=DAY($A60)), Ventas!W$2:W$10000)</f>
        <v>0</v>
      </c>
      <c r="V60" s="5">
        <f>SUMPRODUCT((Ventas!$D$2:$D$10000=0)*(YEAR(Ventas!$A$2:$A$10000)=YEAR($A60))*(MONTH(Ventas!$A$2:$A$10000)=MONTH($A60))*(DAY(Ventas!$A$2:$A$10000)=DAY($A60)), Ventas!X$2:X$10000)</f>
        <v>0</v>
      </c>
      <c r="W60" s="5">
        <f>SUMPRODUCT((Ventas!$D$2:$D$10000=0)*(YEAR(Ventas!$A$2:$A$10000)=YEAR($A60))*(MONTH(Ventas!$A$2:$A$10000)=MONTH($A60))*(DAY(Ventas!$A$2:$A$10000)=DAY($A60)), Ventas!Y$2:Y$10000)</f>
        <v>0</v>
      </c>
      <c r="X60" s="9">
        <f>SUMPRODUCT((Ventas!$D$2:$D$10000=0)*(YEAR(Ventas!$A$2:$A$10000)=YEAR($A60))*(MONTH(Ventas!$A$2:$A$10000)=MONTH($A60))*(DAY(Ventas!$A$2:$A$10000)=DAY($A60)), Ventas!Z$2:Z$10000)</f>
        <v>0</v>
      </c>
      <c r="Y60" s="5">
        <f>SUMPRODUCT((Ventas!$D$2:$D$10000=0)*(YEAR(Ventas!$A$2:$A$10000)=YEAR($A60))*(MONTH(Ventas!$A$2:$A$10000)=MONTH($A60))*(DAY(Ventas!$A$2:$A$10000)=DAY($A60)), Ventas!AA$2:AA$10000)</f>
        <v>0</v>
      </c>
      <c r="Z60" s="5">
        <f>SUMPRODUCT((Ventas!$D$2:$D$10000=0)*(YEAR(Ventas!$A$2:$A$10000)=YEAR($A60))*(MONTH(Ventas!$A$2:$A$10000)=MONTH($A60))*(DAY(Ventas!$A$2:$A$10000)=DAY($A60)), Ventas!AB$2:AB$10000)</f>
        <v>0</v>
      </c>
      <c r="AA60" s="5">
        <f>SUMPRODUCT((Ventas!$D$2:$D$10000=0)*(YEAR(Ventas!$A$2:$A$10000)=YEAR($A60))*(MONTH(Ventas!$A$2:$A$10000)=MONTH($A60))*(DAY(Ventas!$A$2:$A$10000)=DAY($A60)), Ventas!AC$2:AC$10000)</f>
        <v>0</v>
      </c>
      <c r="AB60" s="5">
        <f>SUMPRODUCT((Ventas!$D$2:$D$10000=0)*(YEAR(Ventas!$A$2:$A$10000)=YEAR($A60))*(MONTH(Ventas!$A$2:$A$10000)=MONTH($A60))*(DAY(Ventas!$A$2:$A$10000)=DAY($A60)), Ventas!AD$2:AD$10000)</f>
        <v>0</v>
      </c>
      <c r="AC60" s="9">
        <f>SUMPRODUCT((Ventas!$D$2:$D$10000=0)*(YEAR(Ventas!$A$2:$A$10000)=YEAR($A60))*(MONTH(Ventas!$A$2:$A$10000)=MONTH($A60))*(DAY(Ventas!$A$2:$A$10000)=DAY($A60)), Ventas!AE$2:AE$10000)</f>
        <v>0</v>
      </c>
      <c r="AD60" s="5">
        <f>SUMPRODUCT((Ventas!$D$2:$D$10000=0)*(YEAR(Ventas!$A$2:$A$10000)=YEAR($A60))*(MONTH(Ventas!$A$2:$A$10000)=MONTH($A60))*(DAY(Ventas!$A$2:$A$10000)=DAY($A60)), Ventas!AF$2:AF$10000)</f>
        <v>0</v>
      </c>
      <c r="AE60" s="5">
        <f>SUMPRODUCT((Ventas!$D$2:$D$10000=0)*(YEAR(Ventas!$A$2:$A$10000)=YEAR($A60))*(MONTH(Ventas!$A$2:$A$10000)=MONTH($A60))*(DAY(Ventas!$A$2:$A$10000)=DAY($A60)), Ventas!AG$2:AG$10000)</f>
        <v>0</v>
      </c>
      <c r="AF60" s="5">
        <f>SUMPRODUCT((Ventas!$D$2:$D$10000=0)*(YEAR(Ventas!$A$2:$A$10000)=YEAR($A60))*(MONTH(Ventas!$A$2:$A$10000)=MONTH($A60))*(DAY(Ventas!$A$2:$A$10000)=DAY($A60)), Ventas!AH$2:AH$10000)</f>
        <v>0</v>
      </c>
      <c r="AG60" s="5">
        <f>SUMPRODUCT((Ventas!$D$2:$D$10000=0)*(YEAR(Ventas!$A$2:$A$10000)=YEAR($A60))*(MONTH(Ventas!$A$2:$A$10000)=MONTH($A60))*(DAY(Ventas!$A$2:$A$10000)=DAY($A60)), Ventas!AI$2:AI$10000)</f>
        <v>0</v>
      </c>
      <c r="AH60" s="9">
        <f>SUMPRODUCT((Ventas!$D$2:$D$10000=0)*(YEAR(Ventas!$A$2:$A$10000)=YEAR($A60))*(MONTH(Ventas!$A$2:$A$10000)=MONTH($A60))*(DAY(Ventas!$A$2:$A$10000)=DAY($A60)), Ventas!AJ$2:AJ$10000)</f>
        <v>0</v>
      </c>
      <c r="AI60" s="5">
        <f>SUMPRODUCT((Ventas!$D$2:$D$10000=0)*(YEAR(Ventas!$A$2:$A$10000)=YEAR($A60))*(MONTH(Ventas!$A$2:$A$10000)=MONTH($A60))*(DAY(Ventas!$A$2:$A$10000)=DAY($A60)), Ventas!AK$2:AK$10000)</f>
        <v>0</v>
      </c>
      <c r="AJ60" s="5">
        <f>SUMPRODUCT((Ventas!$D$2:$D$10000=0)*(YEAR(Ventas!$A$2:$A$10000)=YEAR($A60))*(MONTH(Ventas!$A$2:$A$10000)=MONTH($A60))*(DAY(Ventas!$A$2:$A$10000)=DAY($A60)), Ventas!AL$2:AL$10000)</f>
        <v>0</v>
      </c>
      <c r="AK60" s="9">
        <f>SUMPRODUCT((Ventas!$D$2:$D$10000=0)*(YEAR(Ventas!$A$2:$A$10000)=YEAR($A60))*(MONTH(Ventas!$A$2:$A$10000)=MONTH($A60))*(DAY(Ventas!$A$2:$A$10000)=DAY($A60)), Ventas!AM$2:AM$10000)</f>
        <v>0</v>
      </c>
      <c r="AL60" s="5">
        <f>SUMPRODUCT((Ventas!$D$2:$D$10000=0)*(YEAR(Ventas!$A$2:$A$10000)=YEAR($A60))*(MONTH(Ventas!$A$2:$A$10000)=MONTH($A60))*(DAY(Ventas!$A$2:$A$10000)=DAY($A60)), Ventas!AN$2:AN$10000)</f>
        <v>0</v>
      </c>
      <c r="AM60" s="5">
        <f>SUMPRODUCT((Ventas!$D$2:$D$10000=0)*(YEAR(Ventas!$A$2:$A$10000)=YEAR($A60))*(MONTH(Ventas!$A$2:$A$10000)=MONTH($A60))*(DAY(Ventas!$A$2:$A$10000)=DAY($A60)), Ventas!AO$2:AO$10000)</f>
        <v>0</v>
      </c>
      <c r="AN60" s="9">
        <f>SUMPRODUCT((Ventas!$D$2:$D$10000=0)*(YEAR(Ventas!$A$2:$A$10000)=YEAR($A60))*(MONTH(Ventas!$A$2:$A$10000)=MONTH($A60))*(DAY(Ventas!$A$2:$A$10000)=DAY($A60)), Ventas!AP$2:AP$10000)</f>
        <v>0</v>
      </c>
      <c r="AO60" s="5">
        <f>SUMPRODUCT((Ventas!$D$2:$D$10000=0)*(YEAR(Ventas!$A$2:$A$10000)=YEAR($A60))*(MONTH(Ventas!$A$2:$A$10000)=MONTH($A60))*(DAY(Ventas!$A$2:$A$10000)=DAY($A60)), Ventas!AQ$2:AQ$10000)</f>
        <v>0</v>
      </c>
      <c r="AP60" s="5">
        <f>SUMPRODUCT((Ventas!$D$2:$D$10000=0)*(YEAR(Ventas!$A$2:$A$10000)=YEAR($A60))*(MONTH(Ventas!$A$2:$A$10000)=MONTH($A60))*(DAY(Ventas!$A$2:$A$10000)=DAY($A60)), Ventas!AR$2:AR$10000)</f>
        <v>0</v>
      </c>
      <c r="AQ60" s="5">
        <f>SUMPRODUCT((Ventas!$D$2:$D$10000=0)*(YEAR(Ventas!$A$2:$A$10000)=YEAR($A60))*(MONTH(Ventas!$A$2:$A$10000)=MONTH($A60))*(DAY(Ventas!$A$2:$A$10000)=DAY($A60)), Ventas!AS$2:AS$10000)</f>
        <v>0</v>
      </c>
      <c r="AR60" s="9">
        <f>SUMPRODUCT((Ventas!$D$2:$D$10000=0)*(YEAR(Ventas!$A$2:$A$10000)=YEAR($A60))*(MONTH(Ventas!$A$2:$A$10000)=MONTH($A60))*(DAY(Ventas!$A$2:$A$10000)=DAY($A60)), Ventas!AT$2:AT$10000)</f>
        <v>0</v>
      </c>
      <c r="AS60" s="5">
        <f>SUMPRODUCT((Ventas!$D$2:$D$10000=0)*(YEAR(Ventas!$A$2:$A$10000)=YEAR($A60))*(MONTH(Ventas!$A$2:$A$10000)=MONTH($A60))*(DAY(Ventas!$A$2:$A$10000)=DAY($A60)), Ventas!AU$2:AU$10000)</f>
        <v>0</v>
      </c>
      <c r="AT60" s="5">
        <f>SUMPRODUCT((Ventas!$D$2:$D$10000=0)*(YEAR(Ventas!$A$2:$A$10000)=YEAR($A60))*(MONTH(Ventas!$A$2:$A$10000)=MONTH($A60))*(DAY(Ventas!$A$2:$A$10000)=DAY($A60)), Ventas!AV$2:AV$10000)</f>
        <v>0</v>
      </c>
      <c r="AU60" s="5">
        <f>SUMPRODUCT((Ventas!$D$2:$D$10000=0)*(YEAR(Ventas!$A$2:$A$10000)=YEAR($A60))*(MONTH(Ventas!$A$2:$A$10000)=MONTH($A60))*(DAY(Ventas!$A$2:$A$10000)=DAY($A60)), Ventas!AW$2:AW$10000)</f>
        <v>0</v>
      </c>
      <c r="AV60" s="9">
        <f>SUMPRODUCT((Ventas!$D$2:$D$10000=0)*(YEAR(Ventas!$A$2:$A$10000)=YEAR($A60))*(MONTH(Ventas!$A$2:$A$10000)=MONTH($A60))*(DAY(Ventas!$A$2:$A$10000)=DAY($A60)), Ventas!AX$2:AX$10000)</f>
        <v>0</v>
      </c>
      <c r="AW60" s="5">
        <f>SUMPRODUCT((Ventas!$D$2:$D$10000=0)*(YEAR(Ventas!$A$2:$A$10000)=YEAR($A60))*(MONTH(Ventas!$A$2:$A$10000)=MONTH($A60))*(DAY(Ventas!$A$2:$A$10000)=DAY($A60)), Ventas!AY$2:AY$10000)</f>
        <v>0</v>
      </c>
      <c r="AX60" s="5">
        <f>SUMPRODUCT((Ventas!$D$2:$D$10000=0)*(YEAR(Ventas!$A$2:$A$10000)=YEAR($A60))*(MONTH(Ventas!$A$2:$A$10000)=MONTH($A60))*(DAY(Ventas!$A$2:$A$10000)=DAY($A60)), Ventas!AZ$2:AZ$10000)</f>
        <v>0</v>
      </c>
      <c r="AY60" s="5">
        <f>SUMPRODUCT((Ventas!$D$2:$D$10000=0)*(YEAR(Ventas!$A$2:$A$10000)=YEAR($A60))*(MONTH(Ventas!$A$2:$A$10000)=MONTH($A60))*(DAY(Ventas!$A$2:$A$10000)=DAY($A60)), Ventas!BA$2:BA$10000)</f>
        <v>0</v>
      </c>
      <c r="AZ60" s="9">
        <f>SUMPRODUCT((Ventas!$D$2:$D$10000=0)*(YEAR(Ventas!$A$2:$A$10000)=YEAR($A60))*(MONTH(Ventas!$A$2:$A$10000)=MONTH($A60))*(DAY(Ventas!$A$2:$A$10000)=DAY($A60)), Ventas!BB$2:BB$10000)</f>
        <v>0</v>
      </c>
      <c r="BA60" s="5">
        <f>SUMPRODUCT((Ventas!$D$2:$D$10000=0)*(YEAR(Ventas!$A$2:$A$10000)=YEAR($A60))*(MONTH(Ventas!$A$2:$A$10000)=MONTH($A60))*(DAY(Ventas!$A$2:$A$10000)=DAY($A60)), Ventas!BC$2:BC$10000)</f>
        <v>0</v>
      </c>
      <c r="BB60" s="5">
        <f>SUMPRODUCT((Ventas!$D$2:$D$10000=0)*(YEAR(Ventas!$A$2:$A$10000)=YEAR($A60))*(MONTH(Ventas!$A$2:$A$10000)=MONTH($A60))*(DAY(Ventas!$A$2:$A$10000)=DAY($A60)), Ventas!BD$2:BD$10000)</f>
        <v>0</v>
      </c>
      <c r="BC60" s="5">
        <f>SUMPRODUCT((Ventas!$D$2:$D$10000=0)*(YEAR(Ventas!$A$2:$A$10000)=YEAR($A60))*(MONTH(Ventas!$A$2:$A$10000)=MONTH($A60))*(DAY(Ventas!$A$2:$A$10000)=DAY($A60)), Ventas!BE$2:BE$10000)</f>
        <v>0</v>
      </c>
      <c r="BD60" s="9">
        <f>SUMPRODUCT((Ventas!$D$2:$D$10000=0)*(YEAR(Ventas!$A$2:$A$10000)=YEAR($A60))*(MONTH(Ventas!$A$2:$A$10000)=MONTH($A60))*(DAY(Ventas!$A$2:$A$10000)=DAY($A60)), Ventas!BF$2:BF$10000)</f>
        <v>0</v>
      </c>
      <c r="BE60" s="5">
        <f>SUMPRODUCT((Ventas!$D$2:$D$10000=0)*(YEAR(Ventas!$A$2:$A$10000)=YEAR($A60))*(MONTH(Ventas!$A$2:$A$10000)=MONTH($A60))*(DAY(Ventas!$A$2:$A$10000)=DAY($A60)), Ventas!BG$2:BG$10000)</f>
        <v>0</v>
      </c>
      <c r="BF60" s="9">
        <f>SUMPRODUCT((Ventas!$D$2:$D$10000=0)*(YEAR(Ventas!$A$2:$A$10000)=YEAR($A60))*(MONTH(Ventas!$A$2:$A$10000)=MONTH($A60))*(DAY(Ventas!$A$2:$A$10000)=DAY($A60)), Ventas!BH$2:BH$10000)</f>
        <v>0</v>
      </c>
      <c r="BG60" s="5">
        <f>SUMPRODUCT((Ventas!$D$2:$D$10000=0)*(YEAR(Ventas!$A$2:$A$10000)=YEAR($A60))*(MONTH(Ventas!$A$2:$A$10000)=MONTH($A60))*(DAY(Ventas!$A$2:$A$10000)=DAY($A60)), Ventas!BI$2:BI$10000)</f>
        <v>0</v>
      </c>
      <c r="BH60" s="5">
        <f>SUMPRODUCT((Ventas!$D$2:$D$10000=0)*(YEAR(Ventas!$A$2:$A$10000)=YEAR($A60))*(MONTH(Ventas!$A$2:$A$10000)=MONTH($A60))*(DAY(Ventas!$A$2:$A$10000)=DAY($A60)), Ventas!BJ$2:BJ$10000)</f>
        <v>0</v>
      </c>
      <c r="BI60" s="5">
        <f>SUMPRODUCT((Ventas!$D$2:$D$10000=0)*(YEAR(Ventas!$A$2:$A$10000)=YEAR($A60))*(MONTH(Ventas!$A$2:$A$10000)=MONTH($A60))*(DAY(Ventas!$A$2:$A$10000)=DAY($A60)), Ventas!BK$2:BK$10000)</f>
        <v>0</v>
      </c>
      <c r="BJ60" s="5">
        <f>SUMPRODUCT((Ventas!$D$2:$D$10000=0)*(YEAR(Ventas!$A$2:$A$10000)=YEAR($A60))*(MONTH(Ventas!$A$2:$A$10000)=MONTH($A60))*(DAY(Ventas!$A$2:$A$10000)=DAY($A60)), Ventas!BL$2:BL$10000)</f>
        <v>0</v>
      </c>
      <c r="BK60" s="5">
        <f>SUMPRODUCT((Ventas!$D$2:$D$10000=0)*(YEAR(Ventas!$A$2:$A$10000)=YEAR($A60))*(MONTH(Ventas!$A$2:$A$10000)=MONTH($A60))*(DAY(Ventas!$A$2:$A$10000)=DAY($A60)), Ventas!BM$2:BM$10000)</f>
        <v>0</v>
      </c>
      <c r="BL60" s="5">
        <f>SUMPRODUCT((Ventas!$D$2:$D$10000=0)*(YEAR(Ventas!$A$2:$A$10000)=YEAR($A60))*(MONTH(Ventas!$A$2:$A$10000)=MONTH($A60))*(DAY(Ventas!$A$2:$A$10000)=DAY($A60)), Ventas!BN$2:BN$10000)</f>
        <v>0</v>
      </c>
      <c r="BM60" s="5">
        <f>SUMPRODUCT((Ventas!$D$2:$D$10000=0)*(YEAR(Ventas!$A$2:$A$10000)=YEAR($A60))*(MONTH(Ventas!$A$2:$A$10000)=MONTH($A60))*(DAY(Ventas!$A$2:$A$10000)=DAY($A60)), Ventas!BO$2:BO$10000)</f>
        <v>0</v>
      </c>
      <c r="BN60" s="5">
        <f>SUMPRODUCT((Ventas!$D$2:$D$10000=0)*(YEAR(Ventas!$A$2:$A$10000)=YEAR($A60))*(MONTH(Ventas!$A$2:$A$10000)=MONTH($A60))*(DAY(Ventas!$A$2:$A$10000)=DAY($A60)), Ventas!BP$2:BP$10000)</f>
        <v>0</v>
      </c>
      <c r="BO60" s="5">
        <f>SUMPRODUCT((Ventas!$D$2:$D$10000=0)*(YEAR(Ventas!$A$2:$A$10000)=YEAR($A60))*(MONTH(Ventas!$A$2:$A$10000)=MONTH($A60))*(DAY(Ventas!$A$2:$A$10000)=DAY($A60)), Ventas!BQ$2:BQ$10000)</f>
        <v>0</v>
      </c>
      <c r="BP60" s="5">
        <f>SUMPRODUCT((Ventas!$D$2:$D$10000=0)*(YEAR(Ventas!$A$2:$A$10000)=YEAR($A60))*(MONTH(Ventas!$A$2:$A$10000)=MONTH($A60))*(DAY(Ventas!$A$2:$A$10000)=DAY($A60)), Ventas!BR$2:BR$10000)</f>
        <v>0</v>
      </c>
      <c r="BQ60" s="5">
        <f>SUMPRODUCT((Ventas!$D$2:$D$10000=0)*(YEAR(Ventas!$A$2:$A$10000)=YEAR($A60))*(MONTH(Ventas!$A$2:$A$10000)=MONTH($A60))*(DAY(Ventas!$A$2:$A$10000)=DAY($A60)), Ventas!BS$2:BS$10000)</f>
        <v>0</v>
      </c>
      <c r="BR60" s="5">
        <f>SUMPRODUCT((Ventas!$D$2:$D$10000=0)*(YEAR(Ventas!$A$2:$A$10000)=YEAR($A60))*(MONTH(Ventas!$A$2:$A$10000)=MONTH($A60))*(DAY(Ventas!$A$2:$A$10000)=DAY($A60)), Ventas!BT$2:BT$10000)</f>
        <v>0</v>
      </c>
      <c r="BS60" s="5">
        <f>SUMPRODUCT((Ventas!$D$2:$D$10000=0)*(YEAR(Ventas!$A$2:$A$10000)=YEAR($A60))*(MONTH(Ventas!$A$2:$A$10000)=MONTH($A60))*(DAY(Ventas!$A$2:$A$10000)=DAY($A60)), Ventas!BU$2:BU$10000)</f>
        <v>0</v>
      </c>
    </row>
    <row r="61" spans="1:71" x14ac:dyDescent="0.2">
      <c r="A61" s="60">
        <v>42595</v>
      </c>
      <c r="B61" s="6">
        <f>SUMPRODUCT((Ventas!$D$2:$D$10000=0)*(YEAR(Ventas!$A$2:$A$10000)=YEAR($A61))*(MONTH(Ventas!$A$2:$A$10000)=MONTH($A61))*(DAY(Ventas!$A$2:$A$10000)=DAY($A61)), Ventas!$F$2:$F$10000)</f>
        <v>0</v>
      </c>
      <c r="C61" s="6">
        <f>SUMPRODUCT((Ventas!$D$2:$D$10000=1)*(YEAR(Ventas!$A$2:$A$10000)=YEAR($A61))*(MONTH(Ventas!$A$2:$A$10000)=MONTH($A61))*(DAY(Ventas!$A$2:$A$10000)=DAY($A61)), Ventas!$F$2:$F$10000)</f>
        <v>0</v>
      </c>
      <c r="D61" s="6">
        <f t="shared" si="0"/>
        <v>0</v>
      </c>
      <c r="F61" s="5">
        <f>SUMPRODUCT((Ventas!$D$2:$D$10000=0)*(YEAR(Ventas!$A$2:$A$10000)=YEAR($A61))*(MONTH(Ventas!$A$2:$A$10000)=MONTH($A61))*(DAY(Ventas!$A$2:$A$10000)=DAY($A61)), Ventas!H$2:H$10000)</f>
        <v>0</v>
      </c>
      <c r="G61" s="5">
        <f>SUMPRODUCT((Ventas!$D$2:$D$10000=0)*(YEAR(Ventas!$A$2:$A$10000)=YEAR($A61))*(MONTH(Ventas!$A$2:$A$10000)=MONTH($A61))*(DAY(Ventas!$A$2:$A$10000)=DAY($A61)), Ventas!I$2:I$10000)</f>
        <v>0</v>
      </c>
      <c r="H61" s="5">
        <f>SUMPRODUCT((Ventas!$D$2:$D$10000=0)*(YEAR(Ventas!$A$2:$A$10000)=YEAR($A61))*(MONTH(Ventas!$A$2:$A$10000)=MONTH($A61))*(DAY(Ventas!$A$2:$A$10000)=DAY($A61)), Ventas!J$2:J$10000)</f>
        <v>0</v>
      </c>
      <c r="I61" s="9">
        <f>SUMPRODUCT((Ventas!$D$2:$D$10000=0)*(YEAR(Ventas!$A$2:$A$10000)=YEAR($A61))*(MONTH(Ventas!$A$2:$A$10000)=MONTH($A61))*(DAY(Ventas!$A$2:$A$10000)=DAY($A61)), Ventas!K$2:K$10000)</f>
        <v>0</v>
      </c>
      <c r="J61" s="5">
        <f>SUMPRODUCT((Ventas!$D$2:$D$10000=0)*(YEAR(Ventas!$A$2:$A$10000)=YEAR($A61))*(MONTH(Ventas!$A$2:$A$10000)=MONTH($A61))*(DAY(Ventas!$A$2:$A$10000)=DAY($A61)), Ventas!L$2:L$10000)</f>
        <v>0</v>
      </c>
      <c r="K61" s="5">
        <f>SUMPRODUCT((Ventas!$D$2:$D$10000=0)*(YEAR(Ventas!$A$2:$A$10000)=YEAR($A61))*(MONTH(Ventas!$A$2:$A$10000)=MONTH($A61))*(DAY(Ventas!$A$2:$A$10000)=DAY($A61)), Ventas!M$2:M$10000)</f>
        <v>0</v>
      </c>
      <c r="L61" s="5">
        <f>SUMPRODUCT((Ventas!$D$2:$D$10000=0)*(YEAR(Ventas!$A$2:$A$10000)=YEAR($A61))*(MONTH(Ventas!$A$2:$A$10000)=MONTH($A61))*(DAY(Ventas!$A$2:$A$10000)=DAY($A61)), Ventas!N$2:N$10000)</f>
        <v>0</v>
      </c>
      <c r="M61" s="5">
        <f>SUMPRODUCT((Ventas!$D$2:$D$10000=0)*(YEAR(Ventas!$A$2:$A$10000)=YEAR($A61))*(MONTH(Ventas!$A$2:$A$10000)=MONTH($A61))*(DAY(Ventas!$A$2:$A$10000)=DAY($A61)), Ventas!O$2:O$10000)</f>
        <v>0</v>
      </c>
      <c r="N61" s="9">
        <f>SUMPRODUCT((Ventas!$D$2:$D$10000=0)*(YEAR(Ventas!$A$2:$A$10000)=YEAR($A61))*(MONTH(Ventas!$A$2:$A$10000)=MONTH($A61))*(DAY(Ventas!$A$2:$A$10000)=DAY($A61)), Ventas!P$2:P$10000)</f>
        <v>0</v>
      </c>
      <c r="O61" s="5">
        <f>SUMPRODUCT((Ventas!$D$2:$D$10000=0)*(YEAR(Ventas!$A$2:$A$10000)=YEAR($A61))*(MONTH(Ventas!$A$2:$A$10000)=MONTH($A61))*(DAY(Ventas!$A$2:$A$10000)=DAY($A61)), Ventas!Q$2:Q$10000)</f>
        <v>0</v>
      </c>
      <c r="P61" s="5">
        <f>SUMPRODUCT((Ventas!$D$2:$D$10000=0)*(YEAR(Ventas!$A$2:$A$10000)=YEAR($A61))*(MONTH(Ventas!$A$2:$A$10000)=MONTH($A61))*(DAY(Ventas!$A$2:$A$10000)=DAY($A61)), Ventas!R$2:R$10000)</f>
        <v>0</v>
      </c>
      <c r="Q61" s="5">
        <f>SUMPRODUCT((Ventas!$D$2:$D$10000=0)*(YEAR(Ventas!$A$2:$A$10000)=YEAR($A61))*(MONTH(Ventas!$A$2:$A$10000)=MONTH($A61))*(DAY(Ventas!$A$2:$A$10000)=DAY($A61)), Ventas!S$2:S$10000)</f>
        <v>0</v>
      </c>
      <c r="R61" s="5">
        <f>SUMPRODUCT((Ventas!$D$2:$D$10000=0)*(YEAR(Ventas!$A$2:$A$10000)=YEAR($A61))*(MONTH(Ventas!$A$2:$A$10000)=MONTH($A61))*(DAY(Ventas!$A$2:$A$10000)=DAY($A61)), Ventas!T$2:T$10000)</f>
        <v>0</v>
      </c>
      <c r="S61" s="9">
        <f>SUMPRODUCT((Ventas!$D$2:$D$10000=0)*(YEAR(Ventas!$A$2:$A$10000)=YEAR($A61))*(MONTH(Ventas!$A$2:$A$10000)=MONTH($A61))*(DAY(Ventas!$A$2:$A$10000)=DAY($A61)), Ventas!U$2:U$10000)</f>
        <v>0</v>
      </c>
      <c r="T61" s="5">
        <f>SUMPRODUCT((Ventas!$D$2:$D$10000=0)*(YEAR(Ventas!$A$2:$A$10000)=YEAR($A61))*(MONTH(Ventas!$A$2:$A$10000)=MONTH($A61))*(DAY(Ventas!$A$2:$A$10000)=DAY($A61)), Ventas!V$2:V$10000)</f>
        <v>0</v>
      </c>
      <c r="U61" s="5">
        <f>SUMPRODUCT((Ventas!$D$2:$D$10000=0)*(YEAR(Ventas!$A$2:$A$10000)=YEAR($A61))*(MONTH(Ventas!$A$2:$A$10000)=MONTH($A61))*(DAY(Ventas!$A$2:$A$10000)=DAY($A61)), Ventas!W$2:W$10000)</f>
        <v>0</v>
      </c>
      <c r="V61" s="5">
        <f>SUMPRODUCT((Ventas!$D$2:$D$10000=0)*(YEAR(Ventas!$A$2:$A$10000)=YEAR($A61))*(MONTH(Ventas!$A$2:$A$10000)=MONTH($A61))*(DAY(Ventas!$A$2:$A$10000)=DAY($A61)), Ventas!X$2:X$10000)</f>
        <v>0</v>
      </c>
      <c r="W61" s="5">
        <f>SUMPRODUCT((Ventas!$D$2:$D$10000=0)*(YEAR(Ventas!$A$2:$A$10000)=YEAR($A61))*(MONTH(Ventas!$A$2:$A$10000)=MONTH($A61))*(DAY(Ventas!$A$2:$A$10000)=DAY($A61)), Ventas!Y$2:Y$10000)</f>
        <v>0</v>
      </c>
      <c r="X61" s="9">
        <f>SUMPRODUCT((Ventas!$D$2:$D$10000=0)*(YEAR(Ventas!$A$2:$A$10000)=YEAR($A61))*(MONTH(Ventas!$A$2:$A$10000)=MONTH($A61))*(DAY(Ventas!$A$2:$A$10000)=DAY($A61)), Ventas!Z$2:Z$10000)</f>
        <v>0</v>
      </c>
      <c r="Y61" s="5">
        <f>SUMPRODUCT((Ventas!$D$2:$D$10000=0)*(YEAR(Ventas!$A$2:$A$10000)=YEAR($A61))*(MONTH(Ventas!$A$2:$A$10000)=MONTH($A61))*(DAY(Ventas!$A$2:$A$10000)=DAY($A61)), Ventas!AA$2:AA$10000)</f>
        <v>0</v>
      </c>
      <c r="Z61" s="5">
        <f>SUMPRODUCT((Ventas!$D$2:$D$10000=0)*(YEAR(Ventas!$A$2:$A$10000)=YEAR($A61))*(MONTH(Ventas!$A$2:$A$10000)=MONTH($A61))*(DAY(Ventas!$A$2:$A$10000)=DAY($A61)), Ventas!AB$2:AB$10000)</f>
        <v>0</v>
      </c>
      <c r="AA61" s="5">
        <f>SUMPRODUCT((Ventas!$D$2:$D$10000=0)*(YEAR(Ventas!$A$2:$A$10000)=YEAR($A61))*(MONTH(Ventas!$A$2:$A$10000)=MONTH($A61))*(DAY(Ventas!$A$2:$A$10000)=DAY($A61)), Ventas!AC$2:AC$10000)</f>
        <v>0</v>
      </c>
      <c r="AB61" s="5">
        <f>SUMPRODUCT((Ventas!$D$2:$D$10000=0)*(YEAR(Ventas!$A$2:$A$10000)=YEAR($A61))*(MONTH(Ventas!$A$2:$A$10000)=MONTH($A61))*(DAY(Ventas!$A$2:$A$10000)=DAY($A61)), Ventas!AD$2:AD$10000)</f>
        <v>0</v>
      </c>
      <c r="AC61" s="9">
        <f>SUMPRODUCT((Ventas!$D$2:$D$10000=0)*(YEAR(Ventas!$A$2:$A$10000)=YEAR($A61))*(MONTH(Ventas!$A$2:$A$10000)=MONTH($A61))*(DAY(Ventas!$A$2:$A$10000)=DAY($A61)), Ventas!AE$2:AE$10000)</f>
        <v>0</v>
      </c>
      <c r="AD61" s="5">
        <f>SUMPRODUCT((Ventas!$D$2:$D$10000=0)*(YEAR(Ventas!$A$2:$A$10000)=YEAR($A61))*(MONTH(Ventas!$A$2:$A$10000)=MONTH($A61))*(DAY(Ventas!$A$2:$A$10000)=DAY($A61)), Ventas!AF$2:AF$10000)</f>
        <v>0</v>
      </c>
      <c r="AE61" s="5">
        <f>SUMPRODUCT((Ventas!$D$2:$D$10000=0)*(YEAR(Ventas!$A$2:$A$10000)=YEAR($A61))*(MONTH(Ventas!$A$2:$A$10000)=MONTH($A61))*(DAY(Ventas!$A$2:$A$10000)=DAY($A61)), Ventas!AG$2:AG$10000)</f>
        <v>0</v>
      </c>
      <c r="AF61" s="5">
        <f>SUMPRODUCT((Ventas!$D$2:$D$10000=0)*(YEAR(Ventas!$A$2:$A$10000)=YEAR($A61))*(MONTH(Ventas!$A$2:$A$10000)=MONTH($A61))*(DAY(Ventas!$A$2:$A$10000)=DAY($A61)), Ventas!AH$2:AH$10000)</f>
        <v>0</v>
      </c>
      <c r="AG61" s="5">
        <f>SUMPRODUCT((Ventas!$D$2:$D$10000=0)*(YEAR(Ventas!$A$2:$A$10000)=YEAR($A61))*(MONTH(Ventas!$A$2:$A$10000)=MONTH($A61))*(DAY(Ventas!$A$2:$A$10000)=DAY($A61)), Ventas!AI$2:AI$10000)</f>
        <v>0</v>
      </c>
      <c r="AH61" s="9">
        <f>SUMPRODUCT((Ventas!$D$2:$D$10000=0)*(YEAR(Ventas!$A$2:$A$10000)=YEAR($A61))*(MONTH(Ventas!$A$2:$A$10000)=MONTH($A61))*(DAY(Ventas!$A$2:$A$10000)=DAY($A61)), Ventas!AJ$2:AJ$10000)</f>
        <v>0</v>
      </c>
      <c r="AI61" s="5">
        <f>SUMPRODUCT((Ventas!$D$2:$D$10000=0)*(YEAR(Ventas!$A$2:$A$10000)=YEAR($A61))*(MONTH(Ventas!$A$2:$A$10000)=MONTH($A61))*(DAY(Ventas!$A$2:$A$10000)=DAY($A61)), Ventas!AK$2:AK$10000)</f>
        <v>0</v>
      </c>
      <c r="AJ61" s="5">
        <f>SUMPRODUCT((Ventas!$D$2:$D$10000=0)*(YEAR(Ventas!$A$2:$A$10000)=YEAR($A61))*(MONTH(Ventas!$A$2:$A$10000)=MONTH($A61))*(DAY(Ventas!$A$2:$A$10000)=DAY($A61)), Ventas!AL$2:AL$10000)</f>
        <v>0</v>
      </c>
      <c r="AK61" s="9">
        <f>SUMPRODUCT((Ventas!$D$2:$D$10000=0)*(YEAR(Ventas!$A$2:$A$10000)=YEAR($A61))*(MONTH(Ventas!$A$2:$A$10000)=MONTH($A61))*(DAY(Ventas!$A$2:$A$10000)=DAY($A61)), Ventas!AM$2:AM$10000)</f>
        <v>0</v>
      </c>
      <c r="AL61" s="5">
        <f>SUMPRODUCT((Ventas!$D$2:$D$10000=0)*(YEAR(Ventas!$A$2:$A$10000)=YEAR($A61))*(MONTH(Ventas!$A$2:$A$10000)=MONTH($A61))*(DAY(Ventas!$A$2:$A$10000)=DAY($A61)), Ventas!AN$2:AN$10000)</f>
        <v>0</v>
      </c>
      <c r="AM61" s="5">
        <f>SUMPRODUCT((Ventas!$D$2:$D$10000=0)*(YEAR(Ventas!$A$2:$A$10000)=YEAR($A61))*(MONTH(Ventas!$A$2:$A$10000)=MONTH($A61))*(DAY(Ventas!$A$2:$A$10000)=DAY($A61)), Ventas!AO$2:AO$10000)</f>
        <v>0</v>
      </c>
      <c r="AN61" s="9">
        <f>SUMPRODUCT((Ventas!$D$2:$D$10000=0)*(YEAR(Ventas!$A$2:$A$10000)=YEAR($A61))*(MONTH(Ventas!$A$2:$A$10000)=MONTH($A61))*(DAY(Ventas!$A$2:$A$10000)=DAY($A61)), Ventas!AP$2:AP$10000)</f>
        <v>0</v>
      </c>
      <c r="AO61" s="5">
        <f>SUMPRODUCT((Ventas!$D$2:$D$10000=0)*(YEAR(Ventas!$A$2:$A$10000)=YEAR($A61))*(MONTH(Ventas!$A$2:$A$10000)=MONTH($A61))*(DAY(Ventas!$A$2:$A$10000)=DAY($A61)), Ventas!AQ$2:AQ$10000)</f>
        <v>0</v>
      </c>
      <c r="AP61" s="5">
        <f>SUMPRODUCT((Ventas!$D$2:$D$10000=0)*(YEAR(Ventas!$A$2:$A$10000)=YEAR($A61))*(MONTH(Ventas!$A$2:$A$10000)=MONTH($A61))*(DAY(Ventas!$A$2:$A$10000)=DAY($A61)), Ventas!AR$2:AR$10000)</f>
        <v>0</v>
      </c>
      <c r="AQ61" s="5">
        <f>SUMPRODUCT((Ventas!$D$2:$D$10000=0)*(YEAR(Ventas!$A$2:$A$10000)=YEAR($A61))*(MONTH(Ventas!$A$2:$A$10000)=MONTH($A61))*(DAY(Ventas!$A$2:$A$10000)=DAY($A61)), Ventas!AS$2:AS$10000)</f>
        <v>0</v>
      </c>
      <c r="AR61" s="9">
        <f>SUMPRODUCT((Ventas!$D$2:$D$10000=0)*(YEAR(Ventas!$A$2:$A$10000)=YEAR($A61))*(MONTH(Ventas!$A$2:$A$10000)=MONTH($A61))*(DAY(Ventas!$A$2:$A$10000)=DAY($A61)), Ventas!AT$2:AT$10000)</f>
        <v>0</v>
      </c>
      <c r="AS61" s="5">
        <f>SUMPRODUCT((Ventas!$D$2:$D$10000=0)*(YEAR(Ventas!$A$2:$A$10000)=YEAR($A61))*(MONTH(Ventas!$A$2:$A$10000)=MONTH($A61))*(DAY(Ventas!$A$2:$A$10000)=DAY($A61)), Ventas!AU$2:AU$10000)</f>
        <v>0</v>
      </c>
      <c r="AT61" s="5">
        <f>SUMPRODUCT((Ventas!$D$2:$D$10000=0)*(YEAR(Ventas!$A$2:$A$10000)=YEAR($A61))*(MONTH(Ventas!$A$2:$A$10000)=MONTH($A61))*(DAY(Ventas!$A$2:$A$10000)=DAY($A61)), Ventas!AV$2:AV$10000)</f>
        <v>0</v>
      </c>
      <c r="AU61" s="5">
        <f>SUMPRODUCT((Ventas!$D$2:$D$10000=0)*(YEAR(Ventas!$A$2:$A$10000)=YEAR($A61))*(MONTH(Ventas!$A$2:$A$10000)=MONTH($A61))*(DAY(Ventas!$A$2:$A$10000)=DAY($A61)), Ventas!AW$2:AW$10000)</f>
        <v>0</v>
      </c>
      <c r="AV61" s="9">
        <f>SUMPRODUCT((Ventas!$D$2:$D$10000=0)*(YEAR(Ventas!$A$2:$A$10000)=YEAR($A61))*(MONTH(Ventas!$A$2:$A$10000)=MONTH($A61))*(DAY(Ventas!$A$2:$A$10000)=DAY($A61)), Ventas!AX$2:AX$10000)</f>
        <v>0</v>
      </c>
      <c r="AW61" s="5">
        <f>SUMPRODUCT((Ventas!$D$2:$D$10000=0)*(YEAR(Ventas!$A$2:$A$10000)=YEAR($A61))*(MONTH(Ventas!$A$2:$A$10000)=MONTH($A61))*(DAY(Ventas!$A$2:$A$10000)=DAY($A61)), Ventas!AY$2:AY$10000)</f>
        <v>0</v>
      </c>
      <c r="AX61" s="5">
        <f>SUMPRODUCT((Ventas!$D$2:$D$10000=0)*(YEAR(Ventas!$A$2:$A$10000)=YEAR($A61))*(MONTH(Ventas!$A$2:$A$10000)=MONTH($A61))*(DAY(Ventas!$A$2:$A$10000)=DAY($A61)), Ventas!AZ$2:AZ$10000)</f>
        <v>0</v>
      </c>
      <c r="AY61" s="5">
        <f>SUMPRODUCT((Ventas!$D$2:$D$10000=0)*(YEAR(Ventas!$A$2:$A$10000)=YEAR($A61))*(MONTH(Ventas!$A$2:$A$10000)=MONTH($A61))*(DAY(Ventas!$A$2:$A$10000)=DAY($A61)), Ventas!BA$2:BA$10000)</f>
        <v>0</v>
      </c>
      <c r="AZ61" s="9">
        <f>SUMPRODUCT((Ventas!$D$2:$D$10000=0)*(YEAR(Ventas!$A$2:$A$10000)=YEAR($A61))*(MONTH(Ventas!$A$2:$A$10000)=MONTH($A61))*(DAY(Ventas!$A$2:$A$10000)=DAY($A61)), Ventas!BB$2:BB$10000)</f>
        <v>0</v>
      </c>
      <c r="BA61" s="5">
        <f>SUMPRODUCT((Ventas!$D$2:$D$10000=0)*(YEAR(Ventas!$A$2:$A$10000)=YEAR($A61))*(MONTH(Ventas!$A$2:$A$10000)=MONTH($A61))*(DAY(Ventas!$A$2:$A$10000)=DAY($A61)), Ventas!BC$2:BC$10000)</f>
        <v>0</v>
      </c>
      <c r="BB61" s="5">
        <f>SUMPRODUCT((Ventas!$D$2:$D$10000=0)*(YEAR(Ventas!$A$2:$A$10000)=YEAR($A61))*(MONTH(Ventas!$A$2:$A$10000)=MONTH($A61))*(DAY(Ventas!$A$2:$A$10000)=DAY($A61)), Ventas!BD$2:BD$10000)</f>
        <v>0</v>
      </c>
      <c r="BC61" s="5">
        <f>SUMPRODUCT((Ventas!$D$2:$D$10000=0)*(YEAR(Ventas!$A$2:$A$10000)=YEAR($A61))*(MONTH(Ventas!$A$2:$A$10000)=MONTH($A61))*(DAY(Ventas!$A$2:$A$10000)=DAY($A61)), Ventas!BE$2:BE$10000)</f>
        <v>0</v>
      </c>
      <c r="BD61" s="9">
        <f>SUMPRODUCT((Ventas!$D$2:$D$10000=0)*(YEAR(Ventas!$A$2:$A$10000)=YEAR($A61))*(MONTH(Ventas!$A$2:$A$10000)=MONTH($A61))*(DAY(Ventas!$A$2:$A$10000)=DAY($A61)), Ventas!BF$2:BF$10000)</f>
        <v>0</v>
      </c>
      <c r="BE61" s="5">
        <f>SUMPRODUCT((Ventas!$D$2:$D$10000=0)*(YEAR(Ventas!$A$2:$A$10000)=YEAR($A61))*(MONTH(Ventas!$A$2:$A$10000)=MONTH($A61))*(DAY(Ventas!$A$2:$A$10000)=DAY($A61)), Ventas!BG$2:BG$10000)</f>
        <v>0</v>
      </c>
      <c r="BF61" s="9">
        <f>SUMPRODUCT((Ventas!$D$2:$D$10000=0)*(YEAR(Ventas!$A$2:$A$10000)=YEAR($A61))*(MONTH(Ventas!$A$2:$A$10000)=MONTH($A61))*(DAY(Ventas!$A$2:$A$10000)=DAY($A61)), Ventas!BH$2:BH$10000)</f>
        <v>0</v>
      </c>
      <c r="BG61" s="5">
        <f>SUMPRODUCT((Ventas!$D$2:$D$10000=0)*(YEAR(Ventas!$A$2:$A$10000)=YEAR($A61))*(MONTH(Ventas!$A$2:$A$10000)=MONTH($A61))*(DAY(Ventas!$A$2:$A$10000)=DAY($A61)), Ventas!BI$2:BI$10000)</f>
        <v>0</v>
      </c>
      <c r="BH61" s="5">
        <f>SUMPRODUCT((Ventas!$D$2:$D$10000=0)*(YEAR(Ventas!$A$2:$A$10000)=YEAR($A61))*(MONTH(Ventas!$A$2:$A$10000)=MONTH($A61))*(DAY(Ventas!$A$2:$A$10000)=DAY($A61)), Ventas!BJ$2:BJ$10000)</f>
        <v>0</v>
      </c>
      <c r="BI61" s="5">
        <f>SUMPRODUCT((Ventas!$D$2:$D$10000=0)*(YEAR(Ventas!$A$2:$A$10000)=YEAR($A61))*(MONTH(Ventas!$A$2:$A$10000)=MONTH($A61))*(DAY(Ventas!$A$2:$A$10000)=DAY($A61)), Ventas!BK$2:BK$10000)</f>
        <v>0</v>
      </c>
      <c r="BJ61" s="5">
        <f>SUMPRODUCT((Ventas!$D$2:$D$10000=0)*(YEAR(Ventas!$A$2:$A$10000)=YEAR($A61))*(MONTH(Ventas!$A$2:$A$10000)=MONTH($A61))*(DAY(Ventas!$A$2:$A$10000)=DAY($A61)), Ventas!BL$2:BL$10000)</f>
        <v>0</v>
      </c>
      <c r="BK61" s="5">
        <f>SUMPRODUCT((Ventas!$D$2:$D$10000=0)*(YEAR(Ventas!$A$2:$A$10000)=YEAR($A61))*(MONTH(Ventas!$A$2:$A$10000)=MONTH($A61))*(DAY(Ventas!$A$2:$A$10000)=DAY($A61)), Ventas!BM$2:BM$10000)</f>
        <v>0</v>
      </c>
      <c r="BL61" s="5">
        <f>SUMPRODUCT((Ventas!$D$2:$D$10000=0)*(YEAR(Ventas!$A$2:$A$10000)=YEAR($A61))*(MONTH(Ventas!$A$2:$A$10000)=MONTH($A61))*(DAY(Ventas!$A$2:$A$10000)=DAY($A61)), Ventas!BN$2:BN$10000)</f>
        <v>0</v>
      </c>
      <c r="BM61" s="5">
        <f>SUMPRODUCT((Ventas!$D$2:$D$10000=0)*(YEAR(Ventas!$A$2:$A$10000)=YEAR($A61))*(MONTH(Ventas!$A$2:$A$10000)=MONTH($A61))*(DAY(Ventas!$A$2:$A$10000)=DAY($A61)), Ventas!BO$2:BO$10000)</f>
        <v>0</v>
      </c>
      <c r="BN61" s="5">
        <f>SUMPRODUCT((Ventas!$D$2:$D$10000=0)*(YEAR(Ventas!$A$2:$A$10000)=YEAR($A61))*(MONTH(Ventas!$A$2:$A$10000)=MONTH($A61))*(DAY(Ventas!$A$2:$A$10000)=DAY($A61)), Ventas!BP$2:BP$10000)</f>
        <v>0</v>
      </c>
      <c r="BO61" s="5">
        <f>SUMPRODUCT((Ventas!$D$2:$D$10000=0)*(YEAR(Ventas!$A$2:$A$10000)=YEAR($A61))*(MONTH(Ventas!$A$2:$A$10000)=MONTH($A61))*(DAY(Ventas!$A$2:$A$10000)=DAY($A61)), Ventas!BQ$2:BQ$10000)</f>
        <v>0</v>
      </c>
      <c r="BP61" s="5">
        <f>SUMPRODUCT((Ventas!$D$2:$D$10000=0)*(YEAR(Ventas!$A$2:$A$10000)=YEAR($A61))*(MONTH(Ventas!$A$2:$A$10000)=MONTH($A61))*(DAY(Ventas!$A$2:$A$10000)=DAY($A61)), Ventas!BR$2:BR$10000)</f>
        <v>0</v>
      </c>
      <c r="BQ61" s="5">
        <f>SUMPRODUCT((Ventas!$D$2:$D$10000=0)*(YEAR(Ventas!$A$2:$A$10000)=YEAR($A61))*(MONTH(Ventas!$A$2:$A$10000)=MONTH($A61))*(DAY(Ventas!$A$2:$A$10000)=DAY($A61)), Ventas!BS$2:BS$10000)</f>
        <v>0</v>
      </c>
      <c r="BR61" s="5">
        <f>SUMPRODUCT((Ventas!$D$2:$D$10000=0)*(YEAR(Ventas!$A$2:$A$10000)=YEAR($A61))*(MONTH(Ventas!$A$2:$A$10000)=MONTH($A61))*(DAY(Ventas!$A$2:$A$10000)=DAY($A61)), Ventas!BT$2:BT$10000)</f>
        <v>0</v>
      </c>
      <c r="BS61" s="5">
        <f>SUMPRODUCT((Ventas!$D$2:$D$10000=0)*(YEAR(Ventas!$A$2:$A$10000)=YEAR($A61))*(MONTH(Ventas!$A$2:$A$10000)=MONTH($A61))*(DAY(Ventas!$A$2:$A$10000)=DAY($A61)), Ventas!BU$2:BU$10000)</f>
        <v>0</v>
      </c>
    </row>
    <row r="62" spans="1:71" x14ac:dyDescent="0.2">
      <c r="A62" s="60">
        <v>42596</v>
      </c>
      <c r="B62" s="6">
        <f>SUMPRODUCT((Ventas!$D$2:$D$10000=0)*(YEAR(Ventas!$A$2:$A$10000)=YEAR($A62))*(MONTH(Ventas!$A$2:$A$10000)=MONTH($A62))*(DAY(Ventas!$A$2:$A$10000)=DAY($A62)), Ventas!$F$2:$F$10000)</f>
        <v>0</v>
      </c>
      <c r="C62" s="6">
        <f>SUMPRODUCT((Ventas!$D$2:$D$10000=1)*(YEAR(Ventas!$A$2:$A$10000)=YEAR($A62))*(MONTH(Ventas!$A$2:$A$10000)=MONTH($A62))*(DAY(Ventas!$A$2:$A$10000)=DAY($A62)), Ventas!$F$2:$F$10000)</f>
        <v>0</v>
      </c>
      <c r="D62" s="6">
        <f t="shared" si="0"/>
        <v>0</v>
      </c>
      <c r="F62" s="5">
        <f>SUMPRODUCT((Ventas!$D$2:$D$10000=0)*(YEAR(Ventas!$A$2:$A$10000)=YEAR($A62))*(MONTH(Ventas!$A$2:$A$10000)=MONTH($A62))*(DAY(Ventas!$A$2:$A$10000)=DAY($A62)), Ventas!H$2:H$10000)</f>
        <v>0</v>
      </c>
      <c r="G62" s="5">
        <f>SUMPRODUCT((Ventas!$D$2:$D$10000=0)*(YEAR(Ventas!$A$2:$A$10000)=YEAR($A62))*(MONTH(Ventas!$A$2:$A$10000)=MONTH($A62))*(DAY(Ventas!$A$2:$A$10000)=DAY($A62)), Ventas!I$2:I$10000)</f>
        <v>0</v>
      </c>
      <c r="H62" s="5">
        <f>SUMPRODUCT((Ventas!$D$2:$D$10000=0)*(YEAR(Ventas!$A$2:$A$10000)=YEAR($A62))*(MONTH(Ventas!$A$2:$A$10000)=MONTH($A62))*(DAY(Ventas!$A$2:$A$10000)=DAY($A62)), Ventas!J$2:J$10000)</f>
        <v>0</v>
      </c>
      <c r="I62" s="9">
        <f>SUMPRODUCT((Ventas!$D$2:$D$10000=0)*(YEAR(Ventas!$A$2:$A$10000)=YEAR($A62))*(MONTH(Ventas!$A$2:$A$10000)=MONTH($A62))*(DAY(Ventas!$A$2:$A$10000)=DAY($A62)), Ventas!K$2:K$10000)</f>
        <v>0</v>
      </c>
      <c r="J62" s="5">
        <f>SUMPRODUCT((Ventas!$D$2:$D$10000=0)*(YEAR(Ventas!$A$2:$A$10000)=YEAR($A62))*(MONTH(Ventas!$A$2:$A$10000)=MONTH($A62))*(DAY(Ventas!$A$2:$A$10000)=DAY($A62)), Ventas!L$2:L$10000)</f>
        <v>0</v>
      </c>
      <c r="K62" s="5">
        <f>SUMPRODUCT((Ventas!$D$2:$D$10000=0)*(YEAR(Ventas!$A$2:$A$10000)=YEAR($A62))*(MONTH(Ventas!$A$2:$A$10000)=MONTH($A62))*(DAY(Ventas!$A$2:$A$10000)=DAY($A62)), Ventas!M$2:M$10000)</f>
        <v>0</v>
      </c>
      <c r="L62" s="5">
        <f>SUMPRODUCT((Ventas!$D$2:$D$10000=0)*(YEAR(Ventas!$A$2:$A$10000)=YEAR($A62))*(MONTH(Ventas!$A$2:$A$10000)=MONTH($A62))*(DAY(Ventas!$A$2:$A$10000)=DAY($A62)), Ventas!N$2:N$10000)</f>
        <v>0</v>
      </c>
      <c r="M62" s="5">
        <f>SUMPRODUCT((Ventas!$D$2:$D$10000=0)*(YEAR(Ventas!$A$2:$A$10000)=YEAR($A62))*(MONTH(Ventas!$A$2:$A$10000)=MONTH($A62))*(DAY(Ventas!$A$2:$A$10000)=DAY($A62)), Ventas!O$2:O$10000)</f>
        <v>0</v>
      </c>
      <c r="N62" s="9">
        <f>SUMPRODUCT((Ventas!$D$2:$D$10000=0)*(YEAR(Ventas!$A$2:$A$10000)=YEAR($A62))*(MONTH(Ventas!$A$2:$A$10000)=MONTH($A62))*(DAY(Ventas!$A$2:$A$10000)=DAY($A62)), Ventas!P$2:P$10000)</f>
        <v>0</v>
      </c>
      <c r="O62" s="5">
        <f>SUMPRODUCT((Ventas!$D$2:$D$10000=0)*(YEAR(Ventas!$A$2:$A$10000)=YEAR($A62))*(MONTH(Ventas!$A$2:$A$10000)=MONTH($A62))*(DAY(Ventas!$A$2:$A$10000)=DAY($A62)), Ventas!Q$2:Q$10000)</f>
        <v>0</v>
      </c>
      <c r="P62" s="5">
        <f>SUMPRODUCT((Ventas!$D$2:$D$10000=0)*(YEAR(Ventas!$A$2:$A$10000)=YEAR($A62))*(MONTH(Ventas!$A$2:$A$10000)=MONTH($A62))*(DAY(Ventas!$A$2:$A$10000)=DAY($A62)), Ventas!R$2:R$10000)</f>
        <v>0</v>
      </c>
      <c r="Q62" s="5">
        <f>SUMPRODUCT((Ventas!$D$2:$D$10000=0)*(YEAR(Ventas!$A$2:$A$10000)=YEAR($A62))*(MONTH(Ventas!$A$2:$A$10000)=MONTH($A62))*(DAY(Ventas!$A$2:$A$10000)=DAY($A62)), Ventas!S$2:S$10000)</f>
        <v>0</v>
      </c>
      <c r="R62" s="5">
        <f>SUMPRODUCT((Ventas!$D$2:$D$10000=0)*(YEAR(Ventas!$A$2:$A$10000)=YEAR($A62))*(MONTH(Ventas!$A$2:$A$10000)=MONTH($A62))*(DAY(Ventas!$A$2:$A$10000)=DAY($A62)), Ventas!T$2:T$10000)</f>
        <v>0</v>
      </c>
      <c r="S62" s="9">
        <f>SUMPRODUCT((Ventas!$D$2:$D$10000=0)*(YEAR(Ventas!$A$2:$A$10000)=YEAR($A62))*(MONTH(Ventas!$A$2:$A$10000)=MONTH($A62))*(DAY(Ventas!$A$2:$A$10000)=DAY($A62)), Ventas!U$2:U$10000)</f>
        <v>0</v>
      </c>
      <c r="T62" s="5">
        <f>SUMPRODUCT((Ventas!$D$2:$D$10000=0)*(YEAR(Ventas!$A$2:$A$10000)=YEAR($A62))*(MONTH(Ventas!$A$2:$A$10000)=MONTH($A62))*(DAY(Ventas!$A$2:$A$10000)=DAY($A62)), Ventas!V$2:V$10000)</f>
        <v>0</v>
      </c>
      <c r="U62" s="5">
        <f>SUMPRODUCT((Ventas!$D$2:$D$10000=0)*(YEAR(Ventas!$A$2:$A$10000)=YEAR($A62))*(MONTH(Ventas!$A$2:$A$10000)=MONTH($A62))*(DAY(Ventas!$A$2:$A$10000)=DAY($A62)), Ventas!W$2:W$10000)</f>
        <v>0</v>
      </c>
      <c r="V62" s="5">
        <f>SUMPRODUCT((Ventas!$D$2:$D$10000=0)*(YEAR(Ventas!$A$2:$A$10000)=YEAR($A62))*(MONTH(Ventas!$A$2:$A$10000)=MONTH($A62))*(DAY(Ventas!$A$2:$A$10000)=DAY($A62)), Ventas!X$2:X$10000)</f>
        <v>0</v>
      </c>
      <c r="W62" s="5">
        <f>SUMPRODUCT((Ventas!$D$2:$D$10000=0)*(YEAR(Ventas!$A$2:$A$10000)=YEAR($A62))*(MONTH(Ventas!$A$2:$A$10000)=MONTH($A62))*(DAY(Ventas!$A$2:$A$10000)=DAY($A62)), Ventas!Y$2:Y$10000)</f>
        <v>0</v>
      </c>
      <c r="X62" s="9">
        <f>SUMPRODUCT((Ventas!$D$2:$D$10000=0)*(YEAR(Ventas!$A$2:$A$10000)=YEAR($A62))*(MONTH(Ventas!$A$2:$A$10000)=MONTH($A62))*(DAY(Ventas!$A$2:$A$10000)=DAY($A62)), Ventas!Z$2:Z$10000)</f>
        <v>0</v>
      </c>
      <c r="Y62" s="5">
        <f>SUMPRODUCT((Ventas!$D$2:$D$10000=0)*(YEAR(Ventas!$A$2:$A$10000)=YEAR($A62))*(MONTH(Ventas!$A$2:$A$10000)=MONTH($A62))*(DAY(Ventas!$A$2:$A$10000)=DAY($A62)), Ventas!AA$2:AA$10000)</f>
        <v>0</v>
      </c>
      <c r="Z62" s="5">
        <f>SUMPRODUCT((Ventas!$D$2:$D$10000=0)*(YEAR(Ventas!$A$2:$A$10000)=YEAR($A62))*(MONTH(Ventas!$A$2:$A$10000)=MONTH($A62))*(DAY(Ventas!$A$2:$A$10000)=DAY($A62)), Ventas!AB$2:AB$10000)</f>
        <v>0</v>
      </c>
      <c r="AA62" s="5">
        <f>SUMPRODUCT((Ventas!$D$2:$D$10000=0)*(YEAR(Ventas!$A$2:$A$10000)=YEAR($A62))*(MONTH(Ventas!$A$2:$A$10000)=MONTH($A62))*(DAY(Ventas!$A$2:$A$10000)=DAY($A62)), Ventas!AC$2:AC$10000)</f>
        <v>0</v>
      </c>
      <c r="AB62" s="5">
        <f>SUMPRODUCT((Ventas!$D$2:$D$10000=0)*(YEAR(Ventas!$A$2:$A$10000)=YEAR($A62))*(MONTH(Ventas!$A$2:$A$10000)=MONTH($A62))*(DAY(Ventas!$A$2:$A$10000)=DAY($A62)), Ventas!AD$2:AD$10000)</f>
        <v>0</v>
      </c>
      <c r="AC62" s="9">
        <f>SUMPRODUCT((Ventas!$D$2:$D$10000=0)*(YEAR(Ventas!$A$2:$A$10000)=YEAR($A62))*(MONTH(Ventas!$A$2:$A$10000)=MONTH($A62))*(DAY(Ventas!$A$2:$A$10000)=DAY($A62)), Ventas!AE$2:AE$10000)</f>
        <v>0</v>
      </c>
      <c r="AD62" s="5">
        <f>SUMPRODUCT((Ventas!$D$2:$D$10000=0)*(YEAR(Ventas!$A$2:$A$10000)=YEAR($A62))*(MONTH(Ventas!$A$2:$A$10000)=MONTH($A62))*(DAY(Ventas!$A$2:$A$10000)=DAY($A62)), Ventas!AF$2:AF$10000)</f>
        <v>0</v>
      </c>
      <c r="AE62" s="5">
        <f>SUMPRODUCT((Ventas!$D$2:$D$10000=0)*(YEAR(Ventas!$A$2:$A$10000)=YEAR($A62))*(MONTH(Ventas!$A$2:$A$10000)=MONTH($A62))*(DAY(Ventas!$A$2:$A$10000)=DAY($A62)), Ventas!AG$2:AG$10000)</f>
        <v>0</v>
      </c>
      <c r="AF62" s="5">
        <f>SUMPRODUCT((Ventas!$D$2:$D$10000=0)*(YEAR(Ventas!$A$2:$A$10000)=YEAR($A62))*(MONTH(Ventas!$A$2:$A$10000)=MONTH($A62))*(DAY(Ventas!$A$2:$A$10000)=DAY($A62)), Ventas!AH$2:AH$10000)</f>
        <v>0</v>
      </c>
      <c r="AG62" s="5">
        <f>SUMPRODUCT((Ventas!$D$2:$D$10000=0)*(YEAR(Ventas!$A$2:$A$10000)=YEAR($A62))*(MONTH(Ventas!$A$2:$A$10000)=MONTH($A62))*(DAY(Ventas!$A$2:$A$10000)=DAY($A62)), Ventas!AI$2:AI$10000)</f>
        <v>0</v>
      </c>
      <c r="AH62" s="9">
        <f>SUMPRODUCT((Ventas!$D$2:$D$10000=0)*(YEAR(Ventas!$A$2:$A$10000)=YEAR($A62))*(MONTH(Ventas!$A$2:$A$10000)=MONTH($A62))*(DAY(Ventas!$A$2:$A$10000)=DAY($A62)), Ventas!AJ$2:AJ$10000)</f>
        <v>0</v>
      </c>
      <c r="AI62" s="5">
        <f>SUMPRODUCT((Ventas!$D$2:$D$10000=0)*(YEAR(Ventas!$A$2:$A$10000)=YEAR($A62))*(MONTH(Ventas!$A$2:$A$10000)=MONTH($A62))*(DAY(Ventas!$A$2:$A$10000)=DAY($A62)), Ventas!AK$2:AK$10000)</f>
        <v>0</v>
      </c>
      <c r="AJ62" s="5">
        <f>SUMPRODUCT((Ventas!$D$2:$D$10000=0)*(YEAR(Ventas!$A$2:$A$10000)=YEAR($A62))*(MONTH(Ventas!$A$2:$A$10000)=MONTH($A62))*(DAY(Ventas!$A$2:$A$10000)=DAY($A62)), Ventas!AL$2:AL$10000)</f>
        <v>0</v>
      </c>
      <c r="AK62" s="9">
        <f>SUMPRODUCT((Ventas!$D$2:$D$10000=0)*(YEAR(Ventas!$A$2:$A$10000)=YEAR($A62))*(MONTH(Ventas!$A$2:$A$10000)=MONTH($A62))*(DAY(Ventas!$A$2:$A$10000)=DAY($A62)), Ventas!AM$2:AM$10000)</f>
        <v>0</v>
      </c>
      <c r="AL62" s="5">
        <f>SUMPRODUCT((Ventas!$D$2:$D$10000=0)*(YEAR(Ventas!$A$2:$A$10000)=YEAR($A62))*(MONTH(Ventas!$A$2:$A$10000)=MONTH($A62))*(DAY(Ventas!$A$2:$A$10000)=DAY($A62)), Ventas!AN$2:AN$10000)</f>
        <v>0</v>
      </c>
      <c r="AM62" s="5">
        <f>SUMPRODUCT((Ventas!$D$2:$D$10000=0)*(YEAR(Ventas!$A$2:$A$10000)=YEAR($A62))*(MONTH(Ventas!$A$2:$A$10000)=MONTH($A62))*(DAY(Ventas!$A$2:$A$10000)=DAY($A62)), Ventas!AO$2:AO$10000)</f>
        <v>0</v>
      </c>
      <c r="AN62" s="9">
        <f>SUMPRODUCT((Ventas!$D$2:$D$10000=0)*(YEAR(Ventas!$A$2:$A$10000)=YEAR($A62))*(MONTH(Ventas!$A$2:$A$10000)=MONTH($A62))*(DAY(Ventas!$A$2:$A$10000)=DAY($A62)), Ventas!AP$2:AP$10000)</f>
        <v>0</v>
      </c>
      <c r="AO62" s="5">
        <f>SUMPRODUCT((Ventas!$D$2:$D$10000=0)*(YEAR(Ventas!$A$2:$A$10000)=YEAR($A62))*(MONTH(Ventas!$A$2:$A$10000)=MONTH($A62))*(DAY(Ventas!$A$2:$A$10000)=DAY($A62)), Ventas!AQ$2:AQ$10000)</f>
        <v>0</v>
      </c>
      <c r="AP62" s="5">
        <f>SUMPRODUCT((Ventas!$D$2:$D$10000=0)*(YEAR(Ventas!$A$2:$A$10000)=YEAR($A62))*(MONTH(Ventas!$A$2:$A$10000)=MONTH($A62))*(DAY(Ventas!$A$2:$A$10000)=DAY($A62)), Ventas!AR$2:AR$10000)</f>
        <v>0</v>
      </c>
      <c r="AQ62" s="5">
        <f>SUMPRODUCT((Ventas!$D$2:$D$10000=0)*(YEAR(Ventas!$A$2:$A$10000)=YEAR($A62))*(MONTH(Ventas!$A$2:$A$10000)=MONTH($A62))*(DAY(Ventas!$A$2:$A$10000)=DAY($A62)), Ventas!AS$2:AS$10000)</f>
        <v>0</v>
      </c>
      <c r="AR62" s="9">
        <f>SUMPRODUCT((Ventas!$D$2:$D$10000=0)*(YEAR(Ventas!$A$2:$A$10000)=YEAR($A62))*(MONTH(Ventas!$A$2:$A$10000)=MONTH($A62))*(DAY(Ventas!$A$2:$A$10000)=DAY($A62)), Ventas!AT$2:AT$10000)</f>
        <v>0</v>
      </c>
      <c r="AS62" s="5">
        <f>SUMPRODUCT((Ventas!$D$2:$D$10000=0)*(YEAR(Ventas!$A$2:$A$10000)=YEAR($A62))*(MONTH(Ventas!$A$2:$A$10000)=MONTH($A62))*(DAY(Ventas!$A$2:$A$10000)=DAY($A62)), Ventas!AU$2:AU$10000)</f>
        <v>0</v>
      </c>
      <c r="AT62" s="5">
        <f>SUMPRODUCT((Ventas!$D$2:$D$10000=0)*(YEAR(Ventas!$A$2:$A$10000)=YEAR($A62))*(MONTH(Ventas!$A$2:$A$10000)=MONTH($A62))*(DAY(Ventas!$A$2:$A$10000)=DAY($A62)), Ventas!AV$2:AV$10000)</f>
        <v>0</v>
      </c>
      <c r="AU62" s="5">
        <f>SUMPRODUCT((Ventas!$D$2:$D$10000=0)*(YEAR(Ventas!$A$2:$A$10000)=YEAR($A62))*(MONTH(Ventas!$A$2:$A$10000)=MONTH($A62))*(DAY(Ventas!$A$2:$A$10000)=DAY($A62)), Ventas!AW$2:AW$10000)</f>
        <v>0</v>
      </c>
      <c r="AV62" s="9">
        <f>SUMPRODUCT((Ventas!$D$2:$D$10000=0)*(YEAR(Ventas!$A$2:$A$10000)=YEAR($A62))*(MONTH(Ventas!$A$2:$A$10000)=MONTH($A62))*(DAY(Ventas!$A$2:$A$10000)=DAY($A62)), Ventas!AX$2:AX$10000)</f>
        <v>0</v>
      </c>
      <c r="AW62" s="5">
        <f>SUMPRODUCT((Ventas!$D$2:$D$10000=0)*(YEAR(Ventas!$A$2:$A$10000)=YEAR($A62))*(MONTH(Ventas!$A$2:$A$10000)=MONTH($A62))*(DAY(Ventas!$A$2:$A$10000)=DAY($A62)), Ventas!AY$2:AY$10000)</f>
        <v>0</v>
      </c>
      <c r="AX62" s="5">
        <f>SUMPRODUCT((Ventas!$D$2:$D$10000=0)*(YEAR(Ventas!$A$2:$A$10000)=YEAR($A62))*(MONTH(Ventas!$A$2:$A$10000)=MONTH($A62))*(DAY(Ventas!$A$2:$A$10000)=DAY($A62)), Ventas!AZ$2:AZ$10000)</f>
        <v>0</v>
      </c>
      <c r="AY62" s="5">
        <f>SUMPRODUCT((Ventas!$D$2:$D$10000=0)*(YEAR(Ventas!$A$2:$A$10000)=YEAR($A62))*(MONTH(Ventas!$A$2:$A$10000)=MONTH($A62))*(DAY(Ventas!$A$2:$A$10000)=DAY($A62)), Ventas!BA$2:BA$10000)</f>
        <v>0</v>
      </c>
      <c r="AZ62" s="9">
        <f>SUMPRODUCT((Ventas!$D$2:$D$10000=0)*(YEAR(Ventas!$A$2:$A$10000)=YEAR($A62))*(MONTH(Ventas!$A$2:$A$10000)=MONTH($A62))*(DAY(Ventas!$A$2:$A$10000)=DAY($A62)), Ventas!BB$2:BB$10000)</f>
        <v>0</v>
      </c>
      <c r="BA62" s="5">
        <f>SUMPRODUCT((Ventas!$D$2:$D$10000=0)*(YEAR(Ventas!$A$2:$A$10000)=YEAR($A62))*(MONTH(Ventas!$A$2:$A$10000)=MONTH($A62))*(DAY(Ventas!$A$2:$A$10000)=DAY($A62)), Ventas!BC$2:BC$10000)</f>
        <v>0</v>
      </c>
      <c r="BB62" s="5">
        <f>SUMPRODUCT((Ventas!$D$2:$D$10000=0)*(YEAR(Ventas!$A$2:$A$10000)=YEAR($A62))*(MONTH(Ventas!$A$2:$A$10000)=MONTH($A62))*(DAY(Ventas!$A$2:$A$10000)=DAY($A62)), Ventas!BD$2:BD$10000)</f>
        <v>0</v>
      </c>
      <c r="BC62" s="5">
        <f>SUMPRODUCT((Ventas!$D$2:$D$10000=0)*(YEAR(Ventas!$A$2:$A$10000)=YEAR($A62))*(MONTH(Ventas!$A$2:$A$10000)=MONTH($A62))*(DAY(Ventas!$A$2:$A$10000)=DAY($A62)), Ventas!BE$2:BE$10000)</f>
        <v>0</v>
      </c>
      <c r="BD62" s="9">
        <f>SUMPRODUCT((Ventas!$D$2:$D$10000=0)*(YEAR(Ventas!$A$2:$A$10000)=YEAR($A62))*(MONTH(Ventas!$A$2:$A$10000)=MONTH($A62))*(DAY(Ventas!$A$2:$A$10000)=DAY($A62)), Ventas!BF$2:BF$10000)</f>
        <v>0</v>
      </c>
      <c r="BE62" s="5">
        <f>SUMPRODUCT((Ventas!$D$2:$D$10000=0)*(YEAR(Ventas!$A$2:$A$10000)=YEAR($A62))*(MONTH(Ventas!$A$2:$A$10000)=MONTH($A62))*(DAY(Ventas!$A$2:$A$10000)=DAY($A62)), Ventas!BG$2:BG$10000)</f>
        <v>0</v>
      </c>
      <c r="BF62" s="9">
        <f>SUMPRODUCT((Ventas!$D$2:$D$10000=0)*(YEAR(Ventas!$A$2:$A$10000)=YEAR($A62))*(MONTH(Ventas!$A$2:$A$10000)=MONTH($A62))*(DAY(Ventas!$A$2:$A$10000)=DAY($A62)), Ventas!BH$2:BH$10000)</f>
        <v>0</v>
      </c>
      <c r="BG62" s="5">
        <f>SUMPRODUCT((Ventas!$D$2:$D$10000=0)*(YEAR(Ventas!$A$2:$A$10000)=YEAR($A62))*(MONTH(Ventas!$A$2:$A$10000)=MONTH($A62))*(DAY(Ventas!$A$2:$A$10000)=DAY($A62)), Ventas!BI$2:BI$10000)</f>
        <v>0</v>
      </c>
      <c r="BH62" s="5">
        <f>SUMPRODUCT((Ventas!$D$2:$D$10000=0)*(YEAR(Ventas!$A$2:$A$10000)=YEAR($A62))*(MONTH(Ventas!$A$2:$A$10000)=MONTH($A62))*(DAY(Ventas!$A$2:$A$10000)=DAY($A62)), Ventas!BJ$2:BJ$10000)</f>
        <v>0</v>
      </c>
      <c r="BI62" s="5">
        <f>SUMPRODUCT((Ventas!$D$2:$D$10000=0)*(YEAR(Ventas!$A$2:$A$10000)=YEAR($A62))*(MONTH(Ventas!$A$2:$A$10000)=MONTH($A62))*(DAY(Ventas!$A$2:$A$10000)=DAY($A62)), Ventas!BK$2:BK$10000)</f>
        <v>0</v>
      </c>
      <c r="BJ62" s="5">
        <f>SUMPRODUCT((Ventas!$D$2:$D$10000=0)*(YEAR(Ventas!$A$2:$A$10000)=YEAR($A62))*(MONTH(Ventas!$A$2:$A$10000)=MONTH($A62))*(DAY(Ventas!$A$2:$A$10000)=DAY($A62)), Ventas!BL$2:BL$10000)</f>
        <v>0</v>
      </c>
      <c r="BK62" s="5">
        <f>SUMPRODUCT((Ventas!$D$2:$D$10000=0)*(YEAR(Ventas!$A$2:$A$10000)=YEAR($A62))*(MONTH(Ventas!$A$2:$A$10000)=MONTH($A62))*(DAY(Ventas!$A$2:$A$10000)=DAY($A62)), Ventas!BM$2:BM$10000)</f>
        <v>0</v>
      </c>
      <c r="BL62" s="5">
        <f>SUMPRODUCT((Ventas!$D$2:$D$10000=0)*(YEAR(Ventas!$A$2:$A$10000)=YEAR($A62))*(MONTH(Ventas!$A$2:$A$10000)=MONTH($A62))*(DAY(Ventas!$A$2:$A$10000)=DAY($A62)), Ventas!BN$2:BN$10000)</f>
        <v>0</v>
      </c>
      <c r="BM62" s="5">
        <f>SUMPRODUCT((Ventas!$D$2:$D$10000=0)*(YEAR(Ventas!$A$2:$A$10000)=YEAR($A62))*(MONTH(Ventas!$A$2:$A$10000)=MONTH($A62))*(DAY(Ventas!$A$2:$A$10000)=DAY($A62)), Ventas!BO$2:BO$10000)</f>
        <v>0</v>
      </c>
      <c r="BN62" s="5">
        <f>SUMPRODUCT((Ventas!$D$2:$D$10000=0)*(YEAR(Ventas!$A$2:$A$10000)=YEAR($A62))*(MONTH(Ventas!$A$2:$A$10000)=MONTH($A62))*(DAY(Ventas!$A$2:$A$10000)=DAY($A62)), Ventas!BP$2:BP$10000)</f>
        <v>0</v>
      </c>
      <c r="BO62" s="5">
        <f>SUMPRODUCT((Ventas!$D$2:$D$10000=0)*(YEAR(Ventas!$A$2:$A$10000)=YEAR($A62))*(MONTH(Ventas!$A$2:$A$10000)=MONTH($A62))*(DAY(Ventas!$A$2:$A$10000)=DAY($A62)), Ventas!BQ$2:BQ$10000)</f>
        <v>0</v>
      </c>
      <c r="BP62" s="5">
        <f>SUMPRODUCT((Ventas!$D$2:$D$10000=0)*(YEAR(Ventas!$A$2:$A$10000)=YEAR($A62))*(MONTH(Ventas!$A$2:$A$10000)=MONTH($A62))*(DAY(Ventas!$A$2:$A$10000)=DAY($A62)), Ventas!BR$2:BR$10000)</f>
        <v>0</v>
      </c>
      <c r="BQ62" s="5">
        <f>SUMPRODUCT((Ventas!$D$2:$D$10000=0)*(YEAR(Ventas!$A$2:$A$10000)=YEAR($A62))*(MONTH(Ventas!$A$2:$A$10000)=MONTH($A62))*(DAY(Ventas!$A$2:$A$10000)=DAY($A62)), Ventas!BS$2:BS$10000)</f>
        <v>0</v>
      </c>
      <c r="BR62" s="5">
        <f>SUMPRODUCT((Ventas!$D$2:$D$10000=0)*(YEAR(Ventas!$A$2:$A$10000)=YEAR($A62))*(MONTH(Ventas!$A$2:$A$10000)=MONTH($A62))*(DAY(Ventas!$A$2:$A$10000)=DAY($A62)), Ventas!BT$2:BT$10000)</f>
        <v>0</v>
      </c>
      <c r="BS62" s="5">
        <f>SUMPRODUCT((Ventas!$D$2:$D$10000=0)*(YEAR(Ventas!$A$2:$A$10000)=YEAR($A62))*(MONTH(Ventas!$A$2:$A$10000)=MONTH($A62))*(DAY(Ventas!$A$2:$A$10000)=DAY($A62)), Ventas!BU$2:BU$10000)</f>
        <v>0</v>
      </c>
    </row>
    <row r="63" spans="1:71" x14ac:dyDescent="0.2">
      <c r="A63" s="60">
        <v>42597</v>
      </c>
      <c r="B63" s="6">
        <f>SUMPRODUCT((Ventas!$D$2:$D$10000=0)*(YEAR(Ventas!$A$2:$A$10000)=YEAR($A63))*(MONTH(Ventas!$A$2:$A$10000)=MONTH($A63))*(DAY(Ventas!$A$2:$A$10000)=DAY($A63)), Ventas!$F$2:$F$10000)</f>
        <v>0</v>
      </c>
      <c r="C63" s="6">
        <f>SUMPRODUCT((Ventas!$D$2:$D$10000=1)*(YEAR(Ventas!$A$2:$A$10000)=YEAR($A63))*(MONTH(Ventas!$A$2:$A$10000)=MONTH($A63))*(DAY(Ventas!$A$2:$A$10000)=DAY($A63)), Ventas!$F$2:$F$10000)</f>
        <v>0</v>
      </c>
      <c r="D63" s="6">
        <f t="shared" si="0"/>
        <v>0</v>
      </c>
      <c r="F63" s="5">
        <f>SUMPRODUCT((Ventas!$D$2:$D$10000=0)*(YEAR(Ventas!$A$2:$A$10000)=YEAR($A63))*(MONTH(Ventas!$A$2:$A$10000)=MONTH($A63))*(DAY(Ventas!$A$2:$A$10000)=DAY($A63)), Ventas!H$2:H$10000)</f>
        <v>0</v>
      </c>
      <c r="G63" s="5">
        <f>SUMPRODUCT((Ventas!$D$2:$D$10000=0)*(YEAR(Ventas!$A$2:$A$10000)=YEAR($A63))*(MONTH(Ventas!$A$2:$A$10000)=MONTH($A63))*(DAY(Ventas!$A$2:$A$10000)=DAY($A63)), Ventas!I$2:I$10000)</f>
        <v>0</v>
      </c>
      <c r="H63" s="5">
        <f>SUMPRODUCT((Ventas!$D$2:$D$10000=0)*(YEAR(Ventas!$A$2:$A$10000)=YEAR($A63))*(MONTH(Ventas!$A$2:$A$10000)=MONTH($A63))*(DAY(Ventas!$A$2:$A$10000)=DAY($A63)), Ventas!J$2:J$10000)</f>
        <v>0</v>
      </c>
      <c r="I63" s="9">
        <f>SUMPRODUCT((Ventas!$D$2:$D$10000=0)*(YEAR(Ventas!$A$2:$A$10000)=YEAR($A63))*(MONTH(Ventas!$A$2:$A$10000)=MONTH($A63))*(DAY(Ventas!$A$2:$A$10000)=DAY($A63)), Ventas!K$2:K$10000)</f>
        <v>0</v>
      </c>
      <c r="J63" s="5">
        <f>SUMPRODUCT((Ventas!$D$2:$D$10000=0)*(YEAR(Ventas!$A$2:$A$10000)=YEAR($A63))*(MONTH(Ventas!$A$2:$A$10000)=MONTH($A63))*(DAY(Ventas!$A$2:$A$10000)=DAY($A63)), Ventas!L$2:L$10000)</f>
        <v>0</v>
      </c>
      <c r="K63" s="5">
        <f>SUMPRODUCT((Ventas!$D$2:$D$10000=0)*(YEAR(Ventas!$A$2:$A$10000)=YEAR($A63))*(MONTH(Ventas!$A$2:$A$10000)=MONTH($A63))*(DAY(Ventas!$A$2:$A$10000)=DAY($A63)), Ventas!M$2:M$10000)</f>
        <v>0</v>
      </c>
      <c r="L63" s="5">
        <f>SUMPRODUCT((Ventas!$D$2:$D$10000=0)*(YEAR(Ventas!$A$2:$A$10000)=YEAR($A63))*(MONTH(Ventas!$A$2:$A$10000)=MONTH($A63))*(DAY(Ventas!$A$2:$A$10000)=DAY($A63)), Ventas!N$2:N$10000)</f>
        <v>0</v>
      </c>
      <c r="M63" s="5">
        <f>SUMPRODUCT((Ventas!$D$2:$D$10000=0)*(YEAR(Ventas!$A$2:$A$10000)=YEAR($A63))*(MONTH(Ventas!$A$2:$A$10000)=MONTH($A63))*(DAY(Ventas!$A$2:$A$10000)=DAY($A63)), Ventas!O$2:O$10000)</f>
        <v>0</v>
      </c>
      <c r="N63" s="9">
        <f>SUMPRODUCT((Ventas!$D$2:$D$10000=0)*(YEAR(Ventas!$A$2:$A$10000)=YEAR($A63))*(MONTH(Ventas!$A$2:$A$10000)=MONTH($A63))*(DAY(Ventas!$A$2:$A$10000)=DAY($A63)), Ventas!P$2:P$10000)</f>
        <v>0</v>
      </c>
      <c r="O63" s="5">
        <f>SUMPRODUCT((Ventas!$D$2:$D$10000=0)*(YEAR(Ventas!$A$2:$A$10000)=YEAR($A63))*(MONTH(Ventas!$A$2:$A$10000)=MONTH($A63))*(DAY(Ventas!$A$2:$A$10000)=DAY($A63)), Ventas!Q$2:Q$10000)</f>
        <v>0</v>
      </c>
      <c r="P63" s="5">
        <f>SUMPRODUCT((Ventas!$D$2:$D$10000=0)*(YEAR(Ventas!$A$2:$A$10000)=YEAR($A63))*(MONTH(Ventas!$A$2:$A$10000)=MONTH($A63))*(DAY(Ventas!$A$2:$A$10000)=DAY($A63)), Ventas!R$2:R$10000)</f>
        <v>0</v>
      </c>
      <c r="Q63" s="5">
        <f>SUMPRODUCT((Ventas!$D$2:$D$10000=0)*(YEAR(Ventas!$A$2:$A$10000)=YEAR($A63))*(MONTH(Ventas!$A$2:$A$10000)=MONTH($A63))*(DAY(Ventas!$A$2:$A$10000)=DAY($A63)), Ventas!S$2:S$10000)</f>
        <v>0</v>
      </c>
      <c r="R63" s="5">
        <f>SUMPRODUCT((Ventas!$D$2:$D$10000=0)*(YEAR(Ventas!$A$2:$A$10000)=YEAR($A63))*(MONTH(Ventas!$A$2:$A$10000)=MONTH($A63))*(DAY(Ventas!$A$2:$A$10000)=DAY($A63)), Ventas!T$2:T$10000)</f>
        <v>0</v>
      </c>
      <c r="S63" s="9">
        <f>SUMPRODUCT((Ventas!$D$2:$D$10000=0)*(YEAR(Ventas!$A$2:$A$10000)=YEAR($A63))*(MONTH(Ventas!$A$2:$A$10000)=MONTH($A63))*(DAY(Ventas!$A$2:$A$10000)=DAY($A63)), Ventas!U$2:U$10000)</f>
        <v>0</v>
      </c>
      <c r="T63" s="5">
        <f>SUMPRODUCT((Ventas!$D$2:$D$10000=0)*(YEAR(Ventas!$A$2:$A$10000)=YEAR($A63))*(MONTH(Ventas!$A$2:$A$10000)=MONTH($A63))*(DAY(Ventas!$A$2:$A$10000)=DAY($A63)), Ventas!V$2:V$10000)</f>
        <v>0</v>
      </c>
      <c r="U63" s="5">
        <f>SUMPRODUCT((Ventas!$D$2:$D$10000=0)*(YEAR(Ventas!$A$2:$A$10000)=YEAR($A63))*(MONTH(Ventas!$A$2:$A$10000)=MONTH($A63))*(DAY(Ventas!$A$2:$A$10000)=DAY($A63)), Ventas!W$2:W$10000)</f>
        <v>0</v>
      </c>
      <c r="V63" s="5">
        <f>SUMPRODUCT((Ventas!$D$2:$D$10000=0)*(YEAR(Ventas!$A$2:$A$10000)=YEAR($A63))*(MONTH(Ventas!$A$2:$A$10000)=MONTH($A63))*(DAY(Ventas!$A$2:$A$10000)=DAY($A63)), Ventas!X$2:X$10000)</f>
        <v>0</v>
      </c>
      <c r="W63" s="5">
        <f>SUMPRODUCT((Ventas!$D$2:$D$10000=0)*(YEAR(Ventas!$A$2:$A$10000)=YEAR($A63))*(MONTH(Ventas!$A$2:$A$10000)=MONTH($A63))*(DAY(Ventas!$A$2:$A$10000)=DAY($A63)), Ventas!Y$2:Y$10000)</f>
        <v>0</v>
      </c>
      <c r="X63" s="9">
        <f>SUMPRODUCT((Ventas!$D$2:$D$10000=0)*(YEAR(Ventas!$A$2:$A$10000)=YEAR($A63))*(MONTH(Ventas!$A$2:$A$10000)=MONTH($A63))*(DAY(Ventas!$A$2:$A$10000)=DAY($A63)), Ventas!Z$2:Z$10000)</f>
        <v>0</v>
      </c>
      <c r="Y63" s="5">
        <f>SUMPRODUCT((Ventas!$D$2:$D$10000=0)*(YEAR(Ventas!$A$2:$A$10000)=YEAR($A63))*(MONTH(Ventas!$A$2:$A$10000)=MONTH($A63))*(DAY(Ventas!$A$2:$A$10000)=DAY($A63)), Ventas!AA$2:AA$10000)</f>
        <v>0</v>
      </c>
      <c r="Z63" s="5">
        <f>SUMPRODUCT((Ventas!$D$2:$D$10000=0)*(YEAR(Ventas!$A$2:$A$10000)=YEAR($A63))*(MONTH(Ventas!$A$2:$A$10000)=MONTH($A63))*(DAY(Ventas!$A$2:$A$10000)=DAY($A63)), Ventas!AB$2:AB$10000)</f>
        <v>0</v>
      </c>
      <c r="AA63" s="5">
        <f>SUMPRODUCT((Ventas!$D$2:$D$10000=0)*(YEAR(Ventas!$A$2:$A$10000)=YEAR($A63))*(MONTH(Ventas!$A$2:$A$10000)=MONTH($A63))*(DAY(Ventas!$A$2:$A$10000)=DAY($A63)), Ventas!AC$2:AC$10000)</f>
        <v>0</v>
      </c>
      <c r="AB63" s="5">
        <f>SUMPRODUCT((Ventas!$D$2:$D$10000=0)*(YEAR(Ventas!$A$2:$A$10000)=YEAR($A63))*(MONTH(Ventas!$A$2:$A$10000)=MONTH($A63))*(DAY(Ventas!$A$2:$A$10000)=DAY($A63)), Ventas!AD$2:AD$10000)</f>
        <v>0</v>
      </c>
      <c r="AC63" s="9">
        <f>SUMPRODUCT((Ventas!$D$2:$D$10000=0)*(YEAR(Ventas!$A$2:$A$10000)=YEAR($A63))*(MONTH(Ventas!$A$2:$A$10000)=MONTH($A63))*(DAY(Ventas!$A$2:$A$10000)=DAY($A63)), Ventas!AE$2:AE$10000)</f>
        <v>0</v>
      </c>
      <c r="AD63" s="5">
        <f>SUMPRODUCT((Ventas!$D$2:$D$10000=0)*(YEAR(Ventas!$A$2:$A$10000)=YEAR($A63))*(MONTH(Ventas!$A$2:$A$10000)=MONTH($A63))*(DAY(Ventas!$A$2:$A$10000)=DAY($A63)), Ventas!AF$2:AF$10000)</f>
        <v>0</v>
      </c>
      <c r="AE63" s="5">
        <f>SUMPRODUCT((Ventas!$D$2:$D$10000=0)*(YEAR(Ventas!$A$2:$A$10000)=YEAR($A63))*(MONTH(Ventas!$A$2:$A$10000)=MONTH($A63))*(DAY(Ventas!$A$2:$A$10000)=DAY($A63)), Ventas!AG$2:AG$10000)</f>
        <v>0</v>
      </c>
      <c r="AF63" s="5">
        <f>SUMPRODUCT((Ventas!$D$2:$D$10000=0)*(YEAR(Ventas!$A$2:$A$10000)=YEAR($A63))*(MONTH(Ventas!$A$2:$A$10000)=MONTH($A63))*(DAY(Ventas!$A$2:$A$10000)=DAY($A63)), Ventas!AH$2:AH$10000)</f>
        <v>0</v>
      </c>
      <c r="AG63" s="5">
        <f>SUMPRODUCT((Ventas!$D$2:$D$10000=0)*(YEAR(Ventas!$A$2:$A$10000)=YEAR($A63))*(MONTH(Ventas!$A$2:$A$10000)=MONTH($A63))*(DAY(Ventas!$A$2:$A$10000)=DAY($A63)), Ventas!AI$2:AI$10000)</f>
        <v>0</v>
      </c>
      <c r="AH63" s="9">
        <f>SUMPRODUCT((Ventas!$D$2:$D$10000=0)*(YEAR(Ventas!$A$2:$A$10000)=YEAR($A63))*(MONTH(Ventas!$A$2:$A$10000)=MONTH($A63))*(DAY(Ventas!$A$2:$A$10000)=DAY($A63)), Ventas!AJ$2:AJ$10000)</f>
        <v>0</v>
      </c>
      <c r="AI63" s="5">
        <f>SUMPRODUCT((Ventas!$D$2:$D$10000=0)*(YEAR(Ventas!$A$2:$A$10000)=YEAR($A63))*(MONTH(Ventas!$A$2:$A$10000)=MONTH($A63))*(DAY(Ventas!$A$2:$A$10000)=DAY($A63)), Ventas!AK$2:AK$10000)</f>
        <v>0</v>
      </c>
      <c r="AJ63" s="5">
        <f>SUMPRODUCT((Ventas!$D$2:$D$10000=0)*(YEAR(Ventas!$A$2:$A$10000)=YEAR($A63))*(MONTH(Ventas!$A$2:$A$10000)=MONTH($A63))*(DAY(Ventas!$A$2:$A$10000)=DAY($A63)), Ventas!AL$2:AL$10000)</f>
        <v>0</v>
      </c>
      <c r="AK63" s="9">
        <f>SUMPRODUCT((Ventas!$D$2:$D$10000=0)*(YEAR(Ventas!$A$2:$A$10000)=YEAR($A63))*(MONTH(Ventas!$A$2:$A$10000)=MONTH($A63))*(DAY(Ventas!$A$2:$A$10000)=DAY($A63)), Ventas!AM$2:AM$10000)</f>
        <v>0</v>
      </c>
      <c r="AL63" s="5">
        <f>SUMPRODUCT((Ventas!$D$2:$D$10000=0)*(YEAR(Ventas!$A$2:$A$10000)=YEAR($A63))*(MONTH(Ventas!$A$2:$A$10000)=MONTH($A63))*(DAY(Ventas!$A$2:$A$10000)=DAY($A63)), Ventas!AN$2:AN$10000)</f>
        <v>0</v>
      </c>
      <c r="AM63" s="5">
        <f>SUMPRODUCT((Ventas!$D$2:$D$10000=0)*(YEAR(Ventas!$A$2:$A$10000)=YEAR($A63))*(MONTH(Ventas!$A$2:$A$10000)=MONTH($A63))*(DAY(Ventas!$A$2:$A$10000)=DAY($A63)), Ventas!AO$2:AO$10000)</f>
        <v>0</v>
      </c>
      <c r="AN63" s="9">
        <f>SUMPRODUCT((Ventas!$D$2:$D$10000=0)*(YEAR(Ventas!$A$2:$A$10000)=YEAR($A63))*(MONTH(Ventas!$A$2:$A$10000)=MONTH($A63))*(DAY(Ventas!$A$2:$A$10000)=DAY($A63)), Ventas!AP$2:AP$10000)</f>
        <v>0</v>
      </c>
      <c r="AO63" s="5">
        <f>SUMPRODUCT((Ventas!$D$2:$D$10000=0)*(YEAR(Ventas!$A$2:$A$10000)=YEAR($A63))*(MONTH(Ventas!$A$2:$A$10000)=MONTH($A63))*(DAY(Ventas!$A$2:$A$10000)=DAY($A63)), Ventas!AQ$2:AQ$10000)</f>
        <v>0</v>
      </c>
      <c r="AP63" s="5">
        <f>SUMPRODUCT((Ventas!$D$2:$D$10000=0)*(YEAR(Ventas!$A$2:$A$10000)=YEAR($A63))*(MONTH(Ventas!$A$2:$A$10000)=MONTH($A63))*(DAY(Ventas!$A$2:$A$10000)=DAY($A63)), Ventas!AR$2:AR$10000)</f>
        <v>0</v>
      </c>
      <c r="AQ63" s="5">
        <f>SUMPRODUCT((Ventas!$D$2:$D$10000=0)*(YEAR(Ventas!$A$2:$A$10000)=YEAR($A63))*(MONTH(Ventas!$A$2:$A$10000)=MONTH($A63))*(DAY(Ventas!$A$2:$A$10000)=DAY($A63)), Ventas!AS$2:AS$10000)</f>
        <v>0</v>
      </c>
      <c r="AR63" s="9">
        <f>SUMPRODUCT((Ventas!$D$2:$D$10000=0)*(YEAR(Ventas!$A$2:$A$10000)=YEAR($A63))*(MONTH(Ventas!$A$2:$A$10000)=MONTH($A63))*(DAY(Ventas!$A$2:$A$10000)=DAY($A63)), Ventas!AT$2:AT$10000)</f>
        <v>0</v>
      </c>
      <c r="AS63" s="5">
        <f>SUMPRODUCT((Ventas!$D$2:$D$10000=0)*(YEAR(Ventas!$A$2:$A$10000)=YEAR($A63))*(MONTH(Ventas!$A$2:$A$10000)=MONTH($A63))*(DAY(Ventas!$A$2:$A$10000)=DAY($A63)), Ventas!AU$2:AU$10000)</f>
        <v>0</v>
      </c>
      <c r="AT63" s="5">
        <f>SUMPRODUCT((Ventas!$D$2:$D$10000=0)*(YEAR(Ventas!$A$2:$A$10000)=YEAR($A63))*(MONTH(Ventas!$A$2:$A$10000)=MONTH($A63))*(DAY(Ventas!$A$2:$A$10000)=DAY($A63)), Ventas!AV$2:AV$10000)</f>
        <v>0</v>
      </c>
      <c r="AU63" s="5">
        <f>SUMPRODUCT((Ventas!$D$2:$D$10000=0)*(YEAR(Ventas!$A$2:$A$10000)=YEAR($A63))*(MONTH(Ventas!$A$2:$A$10000)=MONTH($A63))*(DAY(Ventas!$A$2:$A$10000)=DAY($A63)), Ventas!AW$2:AW$10000)</f>
        <v>0</v>
      </c>
      <c r="AV63" s="9">
        <f>SUMPRODUCT((Ventas!$D$2:$D$10000=0)*(YEAR(Ventas!$A$2:$A$10000)=YEAR($A63))*(MONTH(Ventas!$A$2:$A$10000)=MONTH($A63))*(DAY(Ventas!$A$2:$A$10000)=DAY($A63)), Ventas!AX$2:AX$10000)</f>
        <v>0</v>
      </c>
      <c r="AW63" s="5">
        <f>SUMPRODUCT((Ventas!$D$2:$D$10000=0)*(YEAR(Ventas!$A$2:$A$10000)=YEAR($A63))*(MONTH(Ventas!$A$2:$A$10000)=MONTH($A63))*(DAY(Ventas!$A$2:$A$10000)=DAY($A63)), Ventas!AY$2:AY$10000)</f>
        <v>0</v>
      </c>
      <c r="AX63" s="5">
        <f>SUMPRODUCT((Ventas!$D$2:$D$10000=0)*(YEAR(Ventas!$A$2:$A$10000)=YEAR($A63))*(MONTH(Ventas!$A$2:$A$10000)=MONTH($A63))*(DAY(Ventas!$A$2:$A$10000)=DAY($A63)), Ventas!AZ$2:AZ$10000)</f>
        <v>0</v>
      </c>
      <c r="AY63" s="5">
        <f>SUMPRODUCT((Ventas!$D$2:$D$10000=0)*(YEAR(Ventas!$A$2:$A$10000)=YEAR($A63))*(MONTH(Ventas!$A$2:$A$10000)=MONTH($A63))*(DAY(Ventas!$A$2:$A$10000)=DAY($A63)), Ventas!BA$2:BA$10000)</f>
        <v>0</v>
      </c>
      <c r="AZ63" s="9">
        <f>SUMPRODUCT((Ventas!$D$2:$D$10000=0)*(YEAR(Ventas!$A$2:$A$10000)=YEAR($A63))*(MONTH(Ventas!$A$2:$A$10000)=MONTH($A63))*(DAY(Ventas!$A$2:$A$10000)=DAY($A63)), Ventas!BB$2:BB$10000)</f>
        <v>0</v>
      </c>
      <c r="BA63" s="5">
        <f>SUMPRODUCT((Ventas!$D$2:$D$10000=0)*(YEAR(Ventas!$A$2:$A$10000)=YEAR($A63))*(MONTH(Ventas!$A$2:$A$10000)=MONTH($A63))*(DAY(Ventas!$A$2:$A$10000)=DAY($A63)), Ventas!BC$2:BC$10000)</f>
        <v>0</v>
      </c>
      <c r="BB63" s="5">
        <f>SUMPRODUCT((Ventas!$D$2:$D$10000=0)*(YEAR(Ventas!$A$2:$A$10000)=YEAR($A63))*(MONTH(Ventas!$A$2:$A$10000)=MONTH($A63))*(DAY(Ventas!$A$2:$A$10000)=DAY($A63)), Ventas!BD$2:BD$10000)</f>
        <v>0</v>
      </c>
      <c r="BC63" s="5">
        <f>SUMPRODUCT((Ventas!$D$2:$D$10000=0)*(YEAR(Ventas!$A$2:$A$10000)=YEAR($A63))*(MONTH(Ventas!$A$2:$A$10000)=MONTH($A63))*(DAY(Ventas!$A$2:$A$10000)=DAY($A63)), Ventas!BE$2:BE$10000)</f>
        <v>0</v>
      </c>
      <c r="BD63" s="9">
        <f>SUMPRODUCT((Ventas!$D$2:$D$10000=0)*(YEAR(Ventas!$A$2:$A$10000)=YEAR($A63))*(MONTH(Ventas!$A$2:$A$10000)=MONTH($A63))*(DAY(Ventas!$A$2:$A$10000)=DAY($A63)), Ventas!BF$2:BF$10000)</f>
        <v>0</v>
      </c>
      <c r="BE63" s="5">
        <f>SUMPRODUCT((Ventas!$D$2:$D$10000=0)*(YEAR(Ventas!$A$2:$A$10000)=YEAR($A63))*(MONTH(Ventas!$A$2:$A$10000)=MONTH($A63))*(DAY(Ventas!$A$2:$A$10000)=DAY($A63)), Ventas!BG$2:BG$10000)</f>
        <v>0</v>
      </c>
      <c r="BF63" s="9">
        <f>SUMPRODUCT((Ventas!$D$2:$D$10000=0)*(YEAR(Ventas!$A$2:$A$10000)=YEAR($A63))*(MONTH(Ventas!$A$2:$A$10000)=MONTH($A63))*(DAY(Ventas!$A$2:$A$10000)=DAY($A63)), Ventas!BH$2:BH$10000)</f>
        <v>0</v>
      </c>
      <c r="BG63" s="5">
        <f>SUMPRODUCT((Ventas!$D$2:$D$10000=0)*(YEAR(Ventas!$A$2:$A$10000)=YEAR($A63))*(MONTH(Ventas!$A$2:$A$10000)=MONTH($A63))*(DAY(Ventas!$A$2:$A$10000)=DAY($A63)), Ventas!BI$2:BI$10000)</f>
        <v>0</v>
      </c>
      <c r="BH63" s="5">
        <f>SUMPRODUCT((Ventas!$D$2:$D$10000=0)*(YEAR(Ventas!$A$2:$A$10000)=YEAR($A63))*(MONTH(Ventas!$A$2:$A$10000)=MONTH($A63))*(DAY(Ventas!$A$2:$A$10000)=DAY($A63)), Ventas!BJ$2:BJ$10000)</f>
        <v>0</v>
      </c>
      <c r="BI63" s="5">
        <f>SUMPRODUCT((Ventas!$D$2:$D$10000=0)*(YEAR(Ventas!$A$2:$A$10000)=YEAR($A63))*(MONTH(Ventas!$A$2:$A$10000)=MONTH($A63))*(DAY(Ventas!$A$2:$A$10000)=DAY($A63)), Ventas!BK$2:BK$10000)</f>
        <v>0</v>
      </c>
      <c r="BJ63" s="5">
        <f>SUMPRODUCT((Ventas!$D$2:$D$10000=0)*(YEAR(Ventas!$A$2:$A$10000)=YEAR($A63))*(MONTH(Ventas!$A$2:$A$10000)=MONTH($A63))*(DAY(Ventas!$A$2:$A$10000)=DAY($A63)), Ventas!BL$2:BL$10000)</f>
        <v>0</v>
      </c>
      <c r="BK63" s="5">
        <f>SUMPRODUCT((Ventas!$D$2:$D$10000=0)*(YEAR(Ventas!$A$2:$A$10000)=YEAR($A63))*(MONTH(Ventas!$A$2:$A$10000)=MONTH($A63))*(DAY(Ventas!$A$2:$A$10000)=DAY($A63)), Ventas!BM$2:BM$10000)</f>
        <v>0</v>
      </c>
      <c r="BL63" s="5">
        <f>SUMPRODUCT((Ventas!$D$2:$D$10000=0)*(YEAR(Ventas!$A$2:$A$10000)=YEAR($A63))*(MONTH(Ventas!$A$2:$A$10000)=MONTH($A63))*(DAY(Ventas!$A$2:$A$10000)=DAY($A63)), Ventas!BN$2:BN$10000)</f>
        <v>0</v>
      </c>
      <c r="BM63" s="5">
        <f>SUMPRODUCT((Ventas!$D$2:$D$10000=0)*(YEAR(Ventas!$A$2:$A$10000)=YEAR($A63))*(MONTH(Ventas!$A$2:$A$10000)=MONTH($A63))*(DAY(Ventas!$A$2:$A$10000)=DAY($A63)), Ventas!BO$2:BO$10000)</f>
        <v>0</v>
      </c>
      <c r="BN63" s="5">
        <f>SUMPRODUCT((Ventas!$D$2:$D$10000=0)*(YEAR(Ventas!$A$2:$A$10000)=YEAR($A63))*(MONTH(Ventas!$A$2:$A$10000)=MONTH($A63))*(DAY(Ventas!$A$2:$A$10000)=DAY($A63)), Ventas!BP$2:BP$10000)</f>
        <v>0</v>
      </c>
      <c r="BO63" s="5">
        <f>SUMPRODUCT((Ventas!$D$2:$D$10000=0)*(YEAR(Ventas!$A$2:$A$10000)=YEAR($A63))*(MONTH(Ventas!$A$2:$A$10000)=MONTH($A63))*(DAY(Ventas!$A$2:$A$10000)=DAY($A63)), Ventas!BQ$2:BQ$10000)</f>
        <v>0</v>
      </c>
      <c r="BP63" s="5">
        <f>SUMPRODUCT((Ventas!$D$2:$D$10000=0)*(YEAR(Ventas!$A$2:$A$10000)=YEAR($A63))*(MONTH(Ventas!$A$2:$A$10000)=MONTH($A63))*(DAY(Ventas!$A$2:$A$10000)=DAY($A63)), Ventas!BR$2:BR$10000)</f>
        <v>0</v>
      </c>
      <c r="BQ63" s="5">
        <f>SUMPRODUCT((Ventas!$D$2:$D$10000=0)*(YEAR(Ventas!$A$2:$A$10000)=YEAR($A63))*(MONTH(Ventas!$A$2:$A$10000)=MONTH($A63))*(DAY(Ventas!$A$2:$A$10000)=DAY($A63)), Ventas!BS$2:BS$10000)</f>
        <v>0</v>
      </c>
      <c r="BR63" s="5">
        <f>SUMPRODUCT((Ventas!$D$2:$D$10000=0)*(YEAR(Ventas!$A$2:$A$10000)=YEAR($A63))*(MONTH(Ventas!$A$2:$A$10000)=MONTH($A63))*(DAY(Ventas!$A$2:$A$10000)=DAY($A63)), Ventas!BT$2:BT$10000)</f>
        <v>0</v>
      </c>
      <c r="BS63" s="5">
        <f>SUMPRODUCT((Ventas!$D$2:$D$10000=0)*(YEAR(Ventas!$A$2:$A$10000)=YEAR($A63))*(MONTH(Ventas!$A$2:$A$10000)=MONTH($A63))*(DAY(Ventas!$A$2:$A$10000)=DAY($A63)), Ventas!BU$2:BU$10000)</f>
        <v>0</v>
      </c>
    </row>
    <row r="64" spans="1:71" x14ac:dyDescent="0.2">
      <c r="A64" s="60">
        <v>42598</v>
      </c>
      <c r="B64" s="6">
        <f>SUMPRODUCT((Ventas!$D$2:$D$10000=0)*(YEAR(Ventas!$A$2:$A$10000)=YEAR($A64))*(MONTH(Ventas!$A$2:$A$10000)=MONTH($A64))*(DAY(Ventas!$A$2:$A$10000)=DAY($A64)), Ventas!$F$2:$F$10000)</f>
        <v>0</v>
      </c>
      <c r="C64" s="6">
        <f>SUMPRODUCT((Ventas!$D$2:$D$10000=1)*(YEAR(Ventas!$A$2:$A$10000)=YEAR($A64))*(MONTH(Ventas!$A$2:$A$10000)=MONTH($A64))*(DAY(Ventas!$A$2:$A$10000)=DAY($A64)), Ventas!$F$2:$F$10000)</f>
        <v>0</v>
      </c>
      <c r="D64" s="6">
        <f t="shared" si="0"/>
        <v>0</v>
      </c>
      <c r="F64" s="5">
        <f>SUMPRODUCT((Ventas!$D$2:$D$10000=0)*(YEAR(Ventas!$A$2:$A$10000)=YEAR($A64))*(MONTH(Ventas!$A$2:$A$10000)=MONTH($A64))*(DAY(Ventas!$A$2:$A$10000)=DAY($A64)), Ventas!H$2:H$10000)</f>
        <v>0</v>
      </c>
      <c r="G64" s="5">
        <f>SUMPRODUCT((Ventas!$D$2:$D$10000=0)*(YEAR(Ventas!$A$2:$A$10000)=YEAR($A64))*(MONTH(Ventas!$A$2:$A$10000)=MONTH($A64))*(DAY(Ventas!$A$2:$A$10000)=DAY($A64)), Ventas!I$2:I$10000)</f>
        <v>0</v>
      </c>
      <c r="H64" s="5">
        <f>SUMPRODUCT((Ventas!$D$2:$D$10000=0)*(YEAR(Ventas!$A$2:$A$10000)=YEAR($A64))*(MONTH(Ventas!$A$2:$A$10000)=MONTH($A64))*(DAY(Ventas!$A$2:$A$10000)=DAY($A64)), Ventas!J$2:J$10000)</f>
        <v>0</v>
      </c>
      <c r="I64" s="9">
        <f>SUMPRODUCT((Ventas!$D$2:$D$10000=0)*(YEAR(Ventas!$A$2:$A$10000)=YEAR($A64))*(MONTH(Ventas!$A$2:$A$10000)=MONTH($A64))*(DAY(Ventas!$A$2:$A$10000)=DAY($A64)), Ventas!K$2:K$10000)</f>
        <v>0</v>
      </c>
      <c r="J64" s="5">
        <f>SUMPRODUCT((Ventas!$D$2:$D$10000=0)*(YEAR(Ventas!$A$2:$A$10000)=YEAR($A64))*(MONTH(Ventas!$A$2:$A$10000)=MONTH($A64))*(DAY(Ventas!$A$2:$A$10000)=DAY($A64)), Ventas!L$2:L$10000)</f>
        <v>0</v>
      </c>
      <c r="K64" s="5">
        <f>SUMPRODUCT((Ventas!$D$2:$D$10000=0)*(YEAR(Ventas!$A$2:$A$10000)=YEAR($A64))*(MONTH(Ventas!$A$2:$A$10000)=MONTH($A64))*(DAY(Ventas!$A$2:$A$10000)=DAY($A64)), Ventas!M$2:M$10000)</f>
        <v>0</v>
      </c>
      <c r="L64" s="5">
        <f>SUMPRODUCT((Ventas!$D$2:$D$10000=0)*(YEAR(Ventas!$A$2:$A$10000)=YEAR($A64))*(MONTH(Ventas!$A$2:$A$10000)=MONTH($A64))*(DAY(Ventas!$A$2:$A$10000)=DAY($A64)), Ventas!N$2:N$10000)</f>
        <v>0</v>
      </c>
      <c r="M64" s="5">
        <f>SUMPRODUCT((Ventas!$D$2:$D$10000=0)*(YEAR(Ventas!$A$2:$A$10000)=YEAR($A64))*(MONTH(Ventas!$A$2:$A$10000)=MONTH($A64))*(DAY(Ventas!$A$2:$A$10000)=DAY($A64)), Ventas!O$2:O$10000)</f>
        <v>0</v>
      </c>
      <c r="N64" s="9">
        <f>SUMPRODUCT((Ventas!$D$2:$D$10000=0)*(YEAR(Ventas!$A$2:$A$10000)=YEAR($A64))*(MONTH(Ventas!$A$2:$A$10000)=MONTH($A64))*(DAY(Ventas!$A$2:$A$10000)=DAY($A64)), Ventas!P$2:P$10000)</f>
        <v>0</v>
      </c>
      <c r="O64" s="5">
        <f>SUMPRODUCT((Ventas!$D$2:$D$10000=0)*(YEAR(Ventas!$A$2:$A$10000)=YEAR($A64))*(MONTH(Ventas!$A$2:$A$10000)=MONTH($A64))*(DAY(Ventas!$A$2:$A$10000)=DAY($A64)), Ventas!Q$2:Q$10000)</f>
        <v>0</v>
      </c>
      <c r="P64" s="5">
        <f>SUMPRODUCT((Ventas!$D$2:$D$10000=0)*(YEAR(Ventas!$A$2:$A$10000)=YEAR($A64))*(MONTH(Ventas!$A$2:$A$10000)=MONTH($A64))*(DAY(Ventas!$A$2:$A$10000)=DAY($A64)), Ventas!R$2:R$10000)</f>
        <v>0</v>
      </c>
      <c r="Q64" s="5">
        <f>SUMPRODUCT((Ventas!$D$2:$D$10000=0)*(YEAR(Ventas!$A$2:$A$10000)=YEAR($A64))*(MONTH(Ventas!$A$2:$A$10000)=MONTH($A64))*(DAY(Ventas!$A$2:$A$10000)=DAY($A64)), Ventas!S$2:S$10000)</f>
        <v>0</v>
      </c>
      <c r="R64" s="5">
        <f>SUMPRODUCT((Ventas!$D$2:$D$10000=0)*(YEAR(Ventas!$A$2:$A$10000)=YEAR($A64))*(MONTH(Ventas!$A$2:$A$10000)=MONTH($A64))*(DAY(Ventas!$A$2:$A$10000)=DAY($A64)), Ventas!T$2:T$10000)</f>
        <v>0</v>
      </c>
      <c r="S64" s="9">
        <f>SUMPRODUCT((Ventas!$D$2:$D$10000=0)*(YEAR(Ventas!$A$2:$A$10000)=YEAR($A64))*(MONTH(Ventas!$A$2:$A$10000)=MONTH($A64))*(DAY(Ventas!$A$2:$A$10000)=DAY($A64)), Ventas!U$2:U$10000)</f>
        <v>0</v>
      </c>
      <c r="T64" s="5">
        <f>SUMPRODUCT((Ventas!$D$2:$D$10000=0)*(YEAR(Ventas!$A$2:$A$10000)=YEAR($A64))*(MONTH(Ventas!$A$2:$A$10000)=MONTH($A64))*(DAY(Ventas!$A$2:$A$10000)=DAY($A64)), Ventas!V$2:V$10000)</f>
        <v>0</v>
      </c>
      <c r="U64" s="5">
        <f>SUMPRODUCT((Ventas!$D$2:$D$10000=0)*(YEAR(Ventas!$A$2:$A$10000)=YEAR($A64))*(MONTH(Ventas!$A$2:$A$10000)=MONTH($A64))*(DAY(Ventas!$A$2:$A$10000)=DAY($A64)), Ventas!W$2:W$10000)</f>
        <v>0</v>
      </c>
      <c r="V64" s="5">
        <f>SUMPRODUCT((Ventas!$D$2:$D$10000=0)*(YEAR(Ventas!$A$2:$A$10000)=YEAR($A64))*(MONTH(Ventas!$A$2:$A$10000)=MONTH($A64))*(DAY(Ventas!$A$2:$A$10000)=DAY($A64)), Ventas!X$2:X$10000)</f>
        <v>0</v>
      </c>
      <c r="W64" s="5">
        <f>SUMPRODUCT((Ventas!$D$2:$D$10000=0)*(YEAR(Ventas!$A$2:$A$10000)=YEAR($A64))*(MONTH(Ventas!$A$2:$A$10000)=MONTH($A64))*(DAY(Ventas!$A$2:$A$10000)=DAY($A64)), Ventas!Y$2:Y$10000)</f>
        <v>0</v>
      </c>
      <c r="X64" s="9">
        <f>SUMPRODUCT((Ventas!$D$2:$D$10000=0)*(YEAR(Ventas!$A$2:$A$10000)=YEAR($A64))*(MONTH(Ventas!$A$2:$A$10000)=MONTH($A64))*(DAY(Ventas!$A$2:$A$10000)=DAY($A64)), Ventas!Z$2:Z$10000)</f>
        <v>0</v>
      </c>
      <c r="Y64" s="5">
        <f>SUMPRODUCT((Ventas!$D$2:$D$10000=0)*(YEAR(Ventas!$A$2:$A$10000)=YEAR($A64))*(MONTH(Ventas!$A$2:$A$10000)=MONTH($A64))*(DAY(Ventas!$A$2:$A$10000)=DAY($A64)), Ventas!AA$2:AA$10000)</f>
        <v>0</v>
      </c>
      <c r="Z64" s="5">
        <f>SUMPRODUCT((Ventas!$D$2:$D$10000=0)*(YEAR(Ventas!$A$2:$A$10000)=YEAR($A64))*(MONTH(Ventas!$A$2:$A$10000)=MONTH($A64))*(DAY(Ventas!$A$2:$A$10000)=DAY($A64)), Ventas!AB$2:AB$10000)</f>
        <v>0</v>
      </c>
      <c r="AA64" s="5">
        <f>SUMPRODUCT((Ventas!$D$2:$D$10000=0)*(YEAR(Ventas!$A$2:$A$10000)=YEAR($A64))*(MONTH(Ventas!$A$2:$A$10000)=MONTH($A64))*(DAY(Ventas!$A$2:$A$10000)=DAY($A64)), Ventas!AC$2:AC$10000)</f>
        <v>0</v>
      </c>
      <c r="AB64" s="5">
        <f>SUMPRODUCT((Ventas!$D$2:$D$10000=0)*(YEAR(Ventas!$A$2:$A$10000)=YEAR($A64))*(MONTH(Ventas!$A$2:$A$10000)=MONTH($A64))*(DAY(Ventas!$A$2:$A$10000)=DAY($A64)), Ventas!AD$2:AD$10000)</f>
        <v>0</v>
      </c>
      <c r="AC64" s="9">
        <f>SUMPRODUCT((Ventas!$D$2:$D$10000=0)*(YEAR(Ventas!$A$2:$A$10000)=YEAR($A64))*(MONTH(Ventas!$A$2:$A$10000)=MONTH($A64))*(DAY(Ventas!$A$2:$A$10000)=DAY($A64)), Ventas!AE$2:AE$10000)</f>
        <v>0</v>
      </c>
      <c r="AD64" s="5">
        <f>SUMPRODUCT((Ventas!$D$2:$D$10000=0)*(YEAR(Ventas!$A$2:$A$10000)=YEAR($A64))*(MONTH(Ventas!$A$2:$A$10000)=MONTH($A64))*(DAY(Ventas!$A$2:$A$10000)=DAY($A64)), Ventas!AF$2:AF$10000)</f>
        <v>0</v>
      </c>
      <c r="AE64" s="5">
        <f>SUMPRODUCT((Ventas!$D$2:$D$10000=0)*(YEAR(Ventas!$A$2:$A$10000)=YEAR($A64))*(MONTH(Ventas!$A$2:$A$10000)=MONTH($A64))*(DAY(Ventas!$A$2:$A$10000)=DAY($A64)), Ventas!AG$2:AG$10000)</f>
        <v>0</v>
      </c>
      <c r="AF64" s="5">
        <f>SUMPRODUCT((Ventas!$D$2:$D$10000=0)*(YEAR(Ventas!$A$2:$A$10000)=YEAR($A64))*(MONTH(Ventas!$A$2:$A$10000)=MONTH($A64))*(DAY(Ventas!$A$2:$A$10000)=DAY($A64)), Ventas!AH$2:AH$10000)</f>
        <v>0</v>
      </c>
      <c r="AG64" s="5">
        <f>SUMPRODUCT((Ventas!$D$2:$D$10000=0)*(YEAR(Ventas!$A$2:$A$10000)=YEAR($A64))*(MONTH(Ventas!$A$2:$A$10000)=MONTH($A64))*(DAY(Ventas!$A$2:$A$10000)=DAY($A64)), Ventas!AI$2:AI$10000)</f>
        <v>0</v>
      </c>
      <c r="AH64" s="9">
        <f>SUMPRODUCT((Ventas!$D$2:$D$10000=0)*(YEAR(Ventas!$A$2:$A$10000)=YEAR($A64))*(MONTH(Ventas!$A$2:$A$10000)=MONTH($A64))*(DAY(Ventas!$A$2:$A$10000)=DAY($A64)), Ventas!AJ$2:AJ$10000)</f>
        <v>0</v>
      </c>
      <c r="AI64" s="5">
        <f>SUMPRODUCT((Ventas!$D$2:$D$10000=0)*(YEAR(Ventas!$A$2:$A$10000)=YEAR($A64))*(MONTH(Ventas!$A$2:$A$10000)=MONTH($A64))*(DAY(Ventas!$A$2:$A$10000)=DAY($A64)), Ventas!AK$2:AK$10000)</f>
        <v>0</v>
      </c>
      <c r="AJ64" s="5">
        <f>SUMPRODUCT((Ventas!$D$2:$D$10000=0)*(YEAR(Ventas!$A$2:$A$10000)=YEAR($A64))*(MONTH(Ventas!$A$2:$A$10000)=MONTH($A64))*(DAY(Ventas!$A$2:$A$10000)=DAY($A64)), Ventas!AL$2:AL$10000)</f>
        <v>0</v>
      </c>
      <c r="AK64" s="9">
        <f>SUMPRODUCT((Ventas!$D$2:$D$10000=0)*(YEAR(Ventas!$A$2:$A$10000)=YEAR($A64))*(MONTH(Ventas!$A$2:$A$10000)=MONTH($A64))*(DAY(Ventas!$A$2:$A$10000)=DAY($A64)), Ventas!AM$2:AM$10000)</f>
        <v>0</v>
      </c>
      <c r="AL64" s="5">
        <f>SUMPRODUCT((Ventas!$D$2:$D$10000=0)*(YEAR(Ventas!$A$2:$A$10000)=YEAR($A64))*(MONTH(Ventas!$A$2:$A$10000)=MONTH($A64))*(DAY(Ventas!$A$2:$A$10000)=DAY($A64)), Ventas!AN$2:AN$10000)</f>
        <v>0</v>
      </c>
      <c r="AM64" s="5">
        <f>SUMPRODUCT((Ventas!$D$2:$D$10000=0)*(YEAR(Ventas!$A$2:$A$10000)=YEAR($A64))*(MONTH(Ventas!$A$2:$A$10000)=MONTH($A64))*(DAY(Ventas!$A$2:$A$10000)=DAY($A64)), Ventas!AO$2:AO$10000)</f>
        <v>0</v>
      </c>
      <c r="AN64" s="9">
        <f>SUMPRODUCT((Ventas!$D$2:$D$10000=0)*(YEAR(Ventas!$A$2:$A$10000)=YEAR($A64))*(MONTH(Ventas!$A$2:$A$10000)=MONTH($A64))*(DAY(Ventas!$A$2:$A$10000)=DAY($A64)), Ventas!AP$2:AP$10000)</f>
        <v>0</v>
      </c>
      <c r="AO64" s="5">
        <f>SUMPRODUCT((Ventas!$D$2:$D$10000=0)*(YEAR(Ventas!$A$2:$A$10000)=YEAR($A64))*(MONTH(Ventas!$A$2:$A$10000)=MONTH($A64))*(DAY(Ventas!$A$2:$A$10000)=DAY($A64)), Ventas!AQ$2:AQ$10000)</f>
        <v>0</v>
      </c>
      <c r="AP64" s="5">
        <f>SUMPRODUCT((Ventas!$D$2:$D$10000=0)*(YEAR(Ventas!$A$2:$A$10000)=YEAR($A64))*(MONTH(Ventas!$A$2:$A$10000)=MONTH($A64))*(DAY(Ventas!$A$2:$A$10000)=DAY($A64)), Ventas!AR$2:AR$10000)</f>
        <v>0</v>
      </c>
      <c r="AQ64" s="5">
        <f>SUMPRODUCT((Ventas!$D$2:$D$10000=0)*(YEAR(Ventas!$A$2:$A$10000)=YEAR($A64))*(MONTH(Ventas!$A$2:$A$10000)=MONTH($A64))*(DAY(Ventas!$A$2:$A$10000)=DAY($A64)), Ventas!AS$2:AS$10000)</f>
        <v>0</v>
      </c>
      <c r="AR64" s="9">
        <f>SUMPRODUCT((Ventas!$D$2:$D$10000=0)*(YEAR(Ventas!$A$2:$A$10000)=YEAR($A64))*(MONTH(Ventas!$A$2:$A$10000)=MONTH($A64))*(DAY(Ventas!$A$2:$A$10000)=DAY($A64)), Ventas!AT$2:AT$10000)</f>
        <v>0</v>
      </c>
      <c r="AS64" s="5">
        <f>SUMPRODUCT((Ventas!$D$2:$D$10000=0)*(YEAR(Ventas!$A$2:$A$10000)=YEAR($A64))*(MONTH(Ventas!$A$2:$A$10000)=MONTH($A64))*(DAY(Ventas!$A$2:$A$10000)=DAY($A64)), Ventas!AU$2:AU$10000)</f>
        <v>0</v>
      </c>
      <c r="AT64" s="5">
        <f>SUMPRODUCT((Ventas!$D$2:$D$10000=0)*(YEAR(Ventas!$A$2:$A$10000)=YEAR($A64))*(MONTH(Ventas!$A$2:$A$10000)=MONTH($A64))*(DAY(Ventas!$A$2:$A$10000)=DAY($A64)), Ventas!AV$2:AV$10000)</f>
        <v>0</v>
      </c>
      <c r="AU64" s="5">
        <f>SUMPRODUCT((Ventas!$D$2:$D$10000=0)*(YEAR(Ventas!$A$2:$A$10000)=YEAR($A64))*(MONTH(Ventas!$A$2:$A$10000)=MONTH($A64))*(DAY(Ventas!$A$2:$A$10000)=DAY($A64)), Ventas!AW$2:AW$10000)</f>
        <v>0</v>
      </c>
      <c r="AV64" s="9">
        <f>SUMPRODUCT((Ventas!$D$2:$D$10000=0)*(YEAR(Ventas!$A$2:$A$10000)=YEAR($A64))*(MONTH(Ventas!$A$2:$A$10000)=MONTH($A64))*(DAY(Ventas!$A$2:$A$10000)=DAY($A64)), Ventas!AX$2:AX$10000)</f>
        <v>0</v>
      </c>
      <c r="AW64" s="5">
        <f>SUMPRODUCT((Ventas!$D$2:$D$10000=0)*(YEAR(Ventas!$A$2:$A$10000)=YEAR($A64))*(MONTH(Ventas!$A$2:$A$10000)=MONTH($A64))*(DAY(Ventas!$A$2:$A$10000)=DAY($A64)), Ventas!AY$2:AY$10000)</f>
        <v>0</v>
      </c>
      <c r="AX64" s="5">
        <f>SUMPRODUCT((Ventas!$D$2:$D$10000=0)*(YEAR(Ventas!$A$2:$A$10000)=YEAR($A64))*(MONTH(Ventas!$A$2:$A$10000)=MONTH($A64))*(DAY(Ventas!$A$2:$A$10000)=DAY($A64)), Ventas!AZ$2:AZ$10000)</f>
        <v>0</v>
      </c>
      <c r="AY64" s="5">
        <f>SUMPRODUCT((Ventas!$D$2:$D$10000=0)*(YEAR(Ventas!$A$2:$A$10000)=YEAR($A64))*(MONTH(Ventas!$A$2:$A$10000)=MONTH($A64))*(DAY(Ventas!$A$2:$A$10000)=DAY($A64)), Ventas!BA$2:BA$10000)</f>
        <v>0</v>
      </c>
      <c r="AZ64" s="9">
        <f>SUMPRODUCT((Ventas!$D$2:$D$10000=0)*(YEAR(Ventas!$A$2:$A$10000)=YEAR($A64))*(MONTH(Ventas!$A$2:$A$10000)=MONTH($A64))*(DAY(Ventas!$A$2:$A$10000)=DAY($A64)), Ventas!BB$2:BB$10000)</f>
        <v>0</v>
      </c>
      <c r="BA64" s="5">
        <f>SUMPRODUCT((Ventas!$D$2:$D$10000=0)*(YEAR(Ventas!$A$2:$A$10000)=YEAR($A64))*(MONTH(Ventas!$A$2:$A$10000)=MONTH($A64))*(DAY(Ventas!$A$2:$A$10000)=DAY($A64)), Ventas!BC$2:BC$10000)</f>
        <v>0</v>
      </c>
      <c r="BB64" s="5">
        <f>SUMPRODUCT((Ventas!$D$2:$D$10000=0)*(YEAR(Ventas!$A$2:$A$10000)=YEAR($A64))*(MONTH(Ventas!$A$2:$A$10000)=MONTH($A64))*(DAY(Ventas!$A$2:$A$10000)=DAY($A64)), Ventas!BD$2:BD$10000)</f>
        <v>0</v>
      </c>
      <c r="BC64" s="5">
        <f>SUMPRODUCT((Ventas!$D$2:$D$10000=0)*(YEAR(Ventas!$A$2:$A$10000)=YEAR($A64))*(MONTH(Ventas!$A$2:$A$10000)=MONTH($A64))*(DAY(Ventas!$A$2:$A$10000)=DAY($A64)), Ventas!BE$2:BE$10000)</f>
        <v>0</v>
      </c>
      <c r="BD64" s="9">
        <f>SUMPRODUCT((Ventas!$D$2:$D$10000=0)*(YEAR(Ventas!$A$2:$A$10000)=YEAR($A64))*(MONTH(Ventas!$A$2:$A$10000)=MONTH($A64))*(DAY(Ventas!$A$2:$A$10000)=DAY($A64)), Ventas!BF$2:BF$10000)</f>
        <v>0</v>
      </c>
      <c r="BE64" s="5">
        <f>SUMPRODUCT((Ventas!$D$2:$D$10000=0)*(YEAR(Ventas!$A$2:$A$10000)=YEAR($A64))*(MONTH(Ventas!$A$2:$A$10000)=MONTH($A64))*(DAY(Ventas!$A$2:$A$10000)=DAY($A64)), Ventas!BG$2:BG$10000)</f>
        <v>0</v>
      </c>
      <c r="BF64" s="9">
        <f>SUMPRODUCT((Ventas!$D$2:$D$10000=0)*(YEAR(Ventas!$A$2:$A$10000)=YEAR($A64))*(MONTH(Ventas!$A$2:$A$10000)=MONTH($A64))*(DAY(Ventas!$A$2:$A$10000)=DAY($A64)), Ventas!BH$2:BH$10000)</f>
        <v>0</v>
      </c>
      <c r="BG64" s="5">
        <f>SUMPRODUCT((Ventas!$D$2:$D$10000=0)*(YEAR(Ventas!$A$2:$A$10000)=YEAR($A64))*(MONTH(Ventas!$A$2:$A$10000)=MONTH($A64))*(DAY(Ventas!$A$2:$A$10000)=DAY($A64)), Ventas!BI$2:BI$10000)</f>
        <v>0</v>
      </c>
      <c r="BH64" s="5">
        <f>SUMPRODUCT((Ventas!$D$2:$D$10000=0)*(YEAR(Ventas!$A$2:$A$10000)=YEAR($A64))*(MONTH(Ventas!$A$2:$A$10000)=MONTH($A64))*(DAY(Ventas!$A$2:$A$10000)=DAY($A64)), Ventas!BJ$2:BJ$10000)</f>
        <v>0</v>
      </c>
      <c r="BI64" s="5">
        <f>SUMPRODUCT((Ventas!$D$2:$D$10000=0)*(YEAR(Ventas!$A$2:$A$10000)=YEAR($A64))*(MONTH(Ventas!$A$2:$A$10000)=MONTH($A64))*(DAY(Ventas!$A$2:$A$10000)=DAY($A64)), Ventas!BK$2:BK$10000)</f>
        <v>0</v>
      </c>
      <c r="BJ64" s="5">
        <f>SUMPRODUCT((Ventas!$D$2:$D$10000=0)*(YEAR(Ventas!$A$2:$A$10000)=YEAR($A64))*(MONTH(Ventas!$A$2:$A$10000)=MONTH($A64))*(DAY(Ventas!$A$2:$A$10000)=DAY($A64)), Ventas!BL$2:BL$10000)</f>
        <v>0</v>
      </c>
      <c r="BK64" s="5">
        <f>SUMPRODUCT((Ventas!$D$2:$D$10000=0)*(YEAR(Ventas!$A$2:$A$10000)=YEAR($A64))*(MONTH(Ventas!$A$2:$A$10000)=MONTH($A64))*(DAY(Ventas!$A$2:$A$10000)=DAY($A64)), Ventas!BM$2:BM$10000)</f>
        <v>0</v>
      </c>
      <c r="BL64" s="5">
        <f>SUMPRODUCT((Ventas!$D$2:$D$10000=0)*(YEAR(Ventas!$A$2:$A$10000)=YEAR($A64))*(MONTH(Ventas!$A$2:$A$10000)=MONTH($A64))*(DAY(Ventas!$A$2:$A$10000)=DAY($A64)), Ventas!BN$2:BN$10000)</f>
        <v>0</v>
      </c>
      <c r="BM64" s="5">
        <f>SUMPRODUCT((Ventas!$D$2:$D$10000=0)*(YEAR(Ventas!$A$2:$A$10000)=YEAR($A64))*(MONTH(Ventas!$A$2:$A$10000)=MONTH($A64))*(DAY(Ventas!$A$2:$A$10000)=DAY($A64)), Ventas!BO$2:BO$10000)</f>
        <v>0</v>
      </c>
      <c r="BN64" s="5">
        <f>SUMPRODUCT((Ventas!$D$2:$D$10000=0)*(YEAR(Ventas!$A$2:$A$10000)=YEAR($A64))*(MONTH(Ventas!$A$2:$A$10000)=MONTH($A64))*(DAY(Ventas!$A$2:$A$10000)=DAY($A64)), Ventas!BP$2:BP$10000)</f>
        <v>0</v>
      </c>
      <c r="BO64" s="5">
        <f>SUMPRODUCT((Ventas!$D$2:$D$10000=0)*(YEAR(Ventas!$A$2:$A$10000)=YEAR($A64))*(MONTH(Ventas!$A$2:$A$10000)=MONTH($A64))*(DAY(Ventas!$A$2:$A$10000)=DAY($A64)), Ventas!BQ$2:BQ$10000)</f>
        <v>0</v>
      </c>
      <c r="BP64" s="5">
        <f>SUMPRODUCT((Ventas!$D$2:$D$10000=0)*(YEAR(Ventas!$A$2:$A$10000)=YEAR($A64))*(MONTH(Ventas!$A$2:$A$10000)=MONTH($A64))*(DAY(Ventas!$A$2:$A$10000)=DAY($A64)), Ventas!BR$2:BR$10000)</f>
        <v>0</v>
      </c>
      <c r="BQ64" s="5">
        <f>SUMPRODUCT((Ventas!$D$2:$D$10000=0)*(YEAR(Ventas!$A$2:$A$10000)=YEAR($A64))*(MONTH(Ventas!$A$2:$A$10000)=MONTH($A64))*(DAY(Ventas!$A$2:$A$10000)=DAY($A64)), Ventas!BS$2:BS$10000)</f>
        <v>0</v>
      </c>
      <c r="BR64" s="5">
        <f>SUMPRODUCT((Ventas!$D$2:$D$10000=0)*(YEAR(Ventas!$A$2:$A$10000)=YEAR($A64))*(MONTH(Ventas!$A$2:$A$10000)=MONTH($A64))*(DAY(Ventas!$A$2:$A$10000)=DAY($A64)), Ventas!BT$2:BT$10000)</f>
        <v>0</v>
      </c>
      <c r="BS64" s="5">
        <f>SUMPRODUCT((Ventas!$D$2:$D$10000=0)*(YEAR(Ventas!$A$2:$A$10000)=YEAR($A64))*(MONTH(Ventas!$A$2:$A$10000)=MONTH($A64))*(DAY(Ventas!$A$2:$A$10000)=DAY($A64)), Ventas!BU$2:BU$10000)</f>
        <v>0</v>
      </c>
    </row>
    <row r="65" spans="1:71" x14ac:dyDescent="0.2">
      <c r="A65" s="60">
        <v>42599</v>
      </c>
      <c r="B65" s="6">
        <f>SUMPRODUCT((Ventas!$D$2:$D$10000=0)*(YEAR(Ventas!$A$2:$A$10000)=YEAR($A65))*(MONTH(Ventas!$A$2:$A$10000)=MONTH($A65))*(DAY(Ventas!$A$2:$A$10000)=DAY($A65)), Ventas!$F$2:$F$10000)</f>
        <v>0</v>
      </c>
      <c r="C65" s="6">
        <f>SUMPRODUCT((Ventas!$D$2:$D$10000=1)*(YEAR(Ventas!$A$2:$A$10000)=YEAR($A65))*(MONTH(Ventas!$A$2:$A$10000)=MONTH($A65))*(DAY(Ventas!$A$2:$A$10000)=DAY($A65)), Ventas!$F$2:$F$10000)</f>
        <v>0</v>
      </c>
      <c r="D65" s="6">
        <f t="shared" si="0"/>
        <v>0</v>
      </c>
      <c r="F65" s="5">
        <f>SUMPRODUCT((Ventas!$D$2:$D$10000=0)*(YEAR(Ventas!$A$2:$A$10000)=YEAR($A65))*(MONTH(Ventas!$A$2:$A$10000)=MONTH($A65))*(DAY(Ventas!$A$2:$A$10000)=DAY($A65)), Ventas!H$2:H$10000)</f>
        <v>0</v>
      </c>
      <c r="G65" s="5">
        <f>SUMPRODUCT((Ventas!$D$2:$D$10000=0)*(YEAR(Ventas!$A$2:$A$10000)=YEAR($A65))*(MONTH(Ventas!$A$2:$A$10000)=MONTH($A65))*(DAY(Ventas!$A$2:$A$10000)=DAY($A65)), Ventas!I$2:I$10000)</f>
        <v>0</v>
      </c>
      <c r="H65" s="5">
        <f>SUMPRODUCT((Ventas!$D$2:$D$10000=0)*(YEAR(Ventas!$A$2:$A$10000)=YEAR($A65))*(MONTH(Ventas!$A$2:$A$10000)=MONTH($A65))*(DAY(Ventas!$A$2:$A$10000)=DAY($A65)), Ventas!J$2:J$10000)</f>
        <v>0</v>
      </c>
      <c r="I65" s="9">
        <f>SUMPRODUCT((Ventas!$D$2:$D$10000=0)*(YEAR(Ventas!$A$2:$A$10000)=YEAR($A65))*(MONTH(Ventas!$A$2:$A$10000)=MONTH($A65))*(DAY(Ventas!$A$2:$A$10000)=DAY($A65)), Ventas!K$2:K$10000)</f>
        <v>0</v>
      </c>
      <c r="J65" s="5">
        <f>SUMPRODUCT((Ventas!$D$2:$D$10000=0)*(YEAR(Ventas!$A$2:$A$10000)=YEAR($A65))*(MONTH(Ventas!$A$2:$A$10000)=MONTH($A65))*(DAY(Ventas!$A$2:$A$10000)=DAY($A65)), Ventas!L$2:L$10000)</f>
        <v>0</v>
      </c>
      <c r="K65" s="5">
        <f>SUMPRODUCT((Ventas!$D$2:$D$10000=0)*(YEAR(Ventas!$A$2:$A$10000)=YEAR($A65))*(MONTH(Ventas!$A$2:$A$10000)=MONTH($A65))*(DAY(Ventas!$A$2:$A$10000)=DAY($A65)), Ventas!M$2:M$10000)</f>
        <v>0</v>
      </c>
      <c r="L65" s="5">
        <f>SUMPRODUCT((Ventas!$D$2:$D$10000=0)*(YEAR(Ventas!$A$2:$A$10000)=YEAR($A65))*(MONTH(Ventas!$A$2:$A$10000)=MONTH($A65))*(DAY(Ventas!$A$2:$A$10000)=DAY($A65)), Ventas!N$2:N$10000)</f>
        <v>0</v>
      </c>
      <c r="M65" s="5">
        <f>SUMPRODUCT((Ventas!$D$2:$D$10000=0)*(YEAR(Ventas!$A$2:$A$10000)=YEAR($A65))*(MONTH(Ventas!$A$2:$A$10000)=MONTH($A65))*(DAY(Ventas!$A$2:$A$10000)=DAY($A65)), Ventas!O$2:O$10000)</f>
        <v>0</v>
      </c>
      <c r="N65" s="9">
        <f>SUMPRODUCT((Ventas!$D$2:$D$10000=0)*(YEAR(Ventas!$A$2:$A$10000)=YEAR($A65))*(MONTH(Ventas!$A$2:$A$10000)=MONTH($A65))*(DAY(Ventas!$A$2:$A$10000)=DAY($A65)), Ventas!P$2:P$10000)</f>
        <v>0</v>
      </c>
      <c r="O65" s="5">
        <f>SUMPRODUCT((Ventas!$D$2:$D$10000=0)*(YEAR(Ventas!$A$2:$A$10000)=YEAR($A65))*(MONTH(Ventas!$A$2:$A$10000)=MONTH($A65))*(DAY(Ventas!$A$2:$A$10000)=DAY($A65)), Ventas!Q$2:Q$10000)</f>
        <v>0</v>
      </c>
      <c r="P65" s="5">
        <f>SUMPRODUCT((Ventas!$D$2:$D$10000=0)*(YEAR(Ventas!$A$2:$A$10000)=YEAR($A65))*(MONTH(Ventas!$A$2:$A$10000)=MONTH($A65))*(DAY(Ventas!$A$2:$A$10000)=DAY($A65)), Ventas!R$2:R$10000)</f>
        <v>0</v>
      </c>
      <c r="Q65" s="5">
        <f>SUMPRODUCT((Ventas!$D$2:$D$10000=0)*(YEAR(Ventas!$A$2:$A$10000)=YEAR($A65))*(MONTH(Ventas!$A$2:$A$10000)=MONTH($A65))*(DAY(Ventas!$A$2:$A$10000)=DAY($A65)), Ventas!S$2:S$10000)</f>
        <v>0</v>
      </c>
      <c r="R65" s="5">
        <f>SUMPRODUCT((Ventas!$D$2:$D$10000=0)*(YEAR(Ventas!$A$2:$A$10000)=YEAR($A65))*(MONTH(Ventas!$A$2:$A$10000)=MONTH($A65))*(DAY(Ventas!$A$2:$A$10000)=DAY($A65)), Ventas!T$2:T$10000)</f>
        <v>0</v>
      </c>
      <c r="S65" s="9">
        <f>SUMPRODUCT((Ventas!$D$2:$D$10000=0)*(YEAR(Ventas!$A$2:$A$10000)=YEAR($A65))*(MONTH(Ventas!$A$2:$A$10000)=MONTH($A65))*(DAY(Ventas!$A$2:$A$10000)=DAY($A65)), Ventas!U$2:U$10000)</f>
        <v>0</v>
      </c>
      <c r="T65" s="5">
        <f>SUMPRODUCT((Ventas!$D$2:$D$10000=0)*(YEAR(Ventas!$A$2:$A$10000)=YEAR($A65))*(MONTH(Ventas!$A$2:$A$10000)=MONTH($A65))*(DAY(Ventas!$A$2:$A$10000)=DAY($A65)), Ventas!V$2:V$10000)</f>
        <v>0</v>
      </c>
      <c r="U65" s="5">
        <f>SUMPRODUCT((Ventas!$D$2:$D$10000=0)*(YEAR(Ventas!$A$2:$A$10000)=YEAR($A65))*(MONTH(Ventas!$A$2:$A$10000)=MONTH($A65))*(DAY(Ventas!$A$2:$A$10000)=DAY($A65)), Ventas!W$2:W$10000)</f>
        <v>0</v>
      </c>
      <c r="V65" s="5">
        <f>SUMPRODUCT((Ventas!$D$2:$D$10000=0)*(YEAR(Ventas!$A$2:$A$10000)=YEAR($A65))*(MONTH(Ventas!$A$2:$A$10000)=MONTH($A65))*(DAY(Ventas!$A$2:$A$10000)=DAY($A65)), Ventas!X$2:X$10000)</f>
        <v>0</v>
      </c>
      <c r="W65" s="5">
        <f>SUMPRODUCT((Ventas!$D$2:$D$10000=0)*(YEAR(Ventas!$A$2:$A$10000)=YEAR($A65))*(MONTH(Ventas!$A$2:$A$10000)=MONTH($A65))*(DAY(Ventas!$A$2:$A$10000)=DAY($A65)), Ventas!Y$2:Y$10000)</f>
        <v>0</v>
      </c>
      <c r="X65" s="9">
        <f>SUMPRODUCT((Ventas!$D$2:$D$10000=0)*(YEAR(Ventas!$A$2:$A$10000)=YEAR($A65))*(MONTH(Ventas!$A$2:$A$10000)=MONTH($A65))*(DAY(Ventas!$A$2:$A$10000)=DAY($A65)), Ventas!Z$2:Z$10000)</f>
        <v>0</v>
      </c>
      <c r="Y65" s="5">
        <f>SUMPRODUCT((Ventas!$D$2:$D$10000=0)*(YEAR(Ventas!$A$2:$A$10000)=YEAR($A65))*(MONTH(Ventas!$A$2:$A$10000)=MONTH($A65))*(DAY(Ventas!$A$2:$A$10000)=DAY($A65)), Ventas!AA$2:AA$10000)</f>
        <v>0</v>
      </c>
      <c r="Z65" s="5">
        <f>SUMPRODUCT((Ventas!$D$2:$D$10000=0)*(YEAR(Ventas!$A$2:$A$10000)=YEAR($A65))*(MONTH(Ventas!$A$2:$A$10000)=MONTH($A65))*(DAY(Ventas!$A$2:$A$10000)=DAY($A65)), Ventas!AB$2:AB$10000)</f>
        <v>0</v>
      </c>
      <c r="AA65" s="5">
        <f>SUMPRODUCT((Ventas!$D$2:$D$10000=0)*(YEAR(Ventas!$A$2:$A$10000)=YEAR($A65))*(MONTH(Ventas!$A$2:$A$10000)=MONTH($A65))*(DAY(Ventas!$A$2:$A$10000)=DAY($A65)), Ventas!AC$2:AC$10000)</f>
        <v>0</v>
      </c>
      <c r="AB65" s="5">
        <f>SUMPRODUCT((Ventas!$D$2:$D$10000=0)*(YEAR(Ventas!$A$2:$A$10000)=YEAR($A65))*(MONTH(Ventas!$A$2:$A$10000)=MONTH($A65))*(DAY(Ventas!$A$2:$A$10000)=DAY($A65)), Ventas!AD$2:AD$10000)</f>
        <v>0</v>
      </c>
      <c r="AC65" s="9">
        <f>SUMPRODUCT((Ventas!$D$2:$D$10000=0)*(YEAR(Ventas!$A$2:$A$10000)=YEAR($A65))*(MONTH(Ventas!$A$2:$A$10000)=MONTH($A65))*(DAY(Ventas!$A$2:$A$10000)=DAY($A65)), Ventas!AE$2:AE$10000)</f>
        <v>0</v>
      </c>
      <c r="AD65" s="5">
        <f>SUMPRODUCT((Ventas!$D$2:$D$10000=0)*(YEAR(Ventas!$A$2:$A$10000)=YEAR($A65))*(MONTH(Ventas!$A$2:$A$10000)=MONTH($A65))*(DAY(Ventas!$A$2:$A$10000)=DAY($A65)), Ventas!AF$2:AF$10000)</f>
        <v>0</v>
      </c>
      <c r="AE65" s="5">
        <f>SUMPRODUCT((Ventas!$D$2:$D$10000=0)*(YEAR(Ventas!$A$2:$A$10000)=YEAR($A65))*(MONTH(Ventas!$A$2:$A$10000)=MONTH($A65))*(DAY(Ventas!$A$2:$A$10000)=DAY($A65)), Ventas!AG$2:AG$10000)</f>
        <v>0</v>
      </c>
      <c r="AF65" s="5">
        <f>SUMPRODUCT((Ventas!$D$2:$D$10000=0)*(YEAR(Ventas!$A$2:$A$10000)=YEAR($A65))*(MONTH(Ventas!$A$2:$A$10000)=MONTH($A65))*(DAY(Ventas!$A$2:$A$10000)=DAY($A65)), Ventas!AH$2:AH$10000)</f>
        <v>0</v>
      </c>
      <c r="AG65" s="5">
        <f>SUMPRODUCT((Ventas!$D$2:$D$10000=0)*(YEAR(Ventas!$A$2:$A$10000)=YEAR($A65))*(MONTH(Ventas!$A$2:$A$10000)=MONTH($A65))*(DAY(Ventas!$A$2:$A$10000)=DAY($A65)), Ventas!AI$2:AI$10000)</f>
        <v>0</v>
      </c>
      <c r="AH65" s="9">
        <f>SUMPRODUCT((Ventas!$D$2:$D$10000=0)*(YEAR(Ventas!$A$2:$A$10000)=YEAR($A65))*(MONTH(Ventas!$A$2:$A$10000)=MONTH($A65))*(DAY(Ventas!$A$2:$A$10000)=DAY($A65)), Ventas!AJ$2:AJ$10000)</f>
        <v>0</v>
      </c>
      <c r="AI65" s="5">
        <f>SUMPRODUCT((Ventas!$D$2:$D$10000=0)*(YEAR(Ventas!$A$2:$A$10000)=YEAR($A65))*(MONTH(Ventas!$A$2:$A$10000)=MONTH($A65))*(DAY(Ventas!$A$2:$A$10000)=DAY($A65)), Ventas!AK$2:AK$10000)</f>
        <v>0</v>
      </c>
      <c r="AJ65" s="5">
        <f>SUMPRODUCT((Ventas!$D$2:$D$10000=0)*(YEAR(Ventas!$A$2:$A$10000)=YEAR($A65))*(MONTH(Ventas!$A$2:$A$10000)=MONTH($A65))*(DAY(Ventas!$A$2:$A$10000)=DAY($A65)), Ventas!AL$2:AL$10000)</f>
        <v>0</v>
      </c>
      <c r="AK65" s="9">
        <f>SUMPRODUCT((Ventas!$D$2:$D$10000=0)*(YEAR(Ventas!$A$2:$A$10000)=YEAR($A65))*(MONTH(Ventas!$A$2:$A$10000)=MONTH($A65))*(DAY(Ventas!$A$2:$A$10000)=DAY($A65)), Ventas!AM$2:AM$10000)</f>
        <v>0</v>
      </c>
      <c r="AL65" s="5">
        <f>SUMPRODUCT((Ventas!$D$2:$D$10000=0)*(YEAR(Ventas!$A$2:$A$10000)=YEAR($A65))*(MONTH(Ventas!$A$2:$A$10000)=MONTH($A65))*(DAY(Ventas!$A$2:$A$10000)=DAY($A65)), Ventas!AN$2:AN$10000)</f>
        <v>0</v>
      </c>
      <c r="AM65" s="5">
        <f>SUMPRODUCT((Ventas!$D$2:$D$10000=0)*(YEAR(Ventas!$A$2:$A$10000)=YEAR($A65))*(MONTH(Ventas!$A$2:$A$10000)=MONTH($A65))*(DAY(Ventas!$A$2:$A$10000)=DAY($A65)), Ventas!AO$2:AO$10000)</f>
        <v>0</v>
      </c>
      <c r="AN65" s="9">
        <f>SUMPRODUCT((Ventas!$D$2:$D$10000=0)*(YEAR(Ventas!$A$2:$A$10000)=YEAR($A65))*(MONTH(Ventas!$A$2:$A$10000)=MONTH($A65))*(DAY(Ventas!$A$2:$A$10000)=DAY($A65)), Ventas!AP$2:AP$10000)</f>
        <v>0</v>
      </c>
      <c r="AO65" s="5">
        <f>SUMPRODUCT((Ventas!$D$2:$D$10000=0)*(YEAR(Ventas!$A$2:$A$10000)=YEAR($A65))*(MONTH(Ventas!$A$2:$A$10000)=MONTH($A65))*(DAY(Ventas!$A$2:$A$10000)=DAY($A65)), Ventas!AQ$2:AQ$10000)</f>
        <v>0</v>
      </c>
      <c r="AP65" s="5">
        <f>SUMPRODUCT((Ventas!$D$2:$D$10000=0)*(YEAR(Ventas!$A$2:$A$10000)=YEAR($A65))*(MONTH(Ventas!$A$2:$A$10000)=MONTH($A65))*(DAY(Ventas!$A$2:$A$10000)=DAY($A65)), Ventas!AR$2:AR$10000)</f>
        <v>0</v>
      </c>
      <c r="AQ65" s="5">
        <f>SUMPRODUCT((Ventas!$D$2:$D$10000=0)*(YEAR(Ventas!$A$2:$A$10000)=YEAR($A65))*(MONTH(Ventas!$A$2:$A$10000)=MONTH($A65))*(DAY(Ventas!$A$2:$A$10000)=DAY($A65)), Ventas!AS$2:AS$10000)</f>
        <v>0</v>
      </c>
      <c r="AR65" s="9">
        <f>SUMPRODUCT((Ventas!$D$2:$D$10000=0)*(YEAR(Ventas!$A$2:$A$10000)=YEAR($A65))*(MONTH(Ventas!$A$2:$A$10000)=MONTH($A65))*(DAY(Ventas!$A$2:$A$10000)=DAY($A65)), Ventas!AT$2:AT$10000)</f>
        <v>0</v>
      </c>
      <c r="AS65" s="5">
        <f>SUMPRODUCT((Ventas!$D$2:$D$10000=0)*(YEAR(Ventas!$A$2:$A$10000)=YEAR($A65))*(MONTH(Ventas!$A$2:$A$10000)=MONTH($A65))*(DAY(Ventas!$A$2:$A$10000)=DAY($A65)), Ventas!AU$2:AU$10000)</f>
        <v>0</v>
      </c>
      <c r="AT65" s="5">
        <f>SUMPRODUCT((Ventas!$D$2:$D$10000=0)*(YEAR(Ventas!$A$2:$A$10000)=YEAR($A65))*(MONTH(Ventas!$A$2:$A$10000)=MONTH($A65))*(DAY(Ventas!$A$2:$A$10000)=DAY($A65)), Ventas!AV$2:AV$10000)</f>
        <v>0</v>
      </c>
      <c r="AU65" s="5">
        <f>SUMPRODUCT((Ventas!$D$2:$D$10000=0)*(YEAR(Ventas!$A$2:$A$10000)=YEAR($A65))*(MONTH(Ventas!$A$2:$A$10000)=MONTH($A65))*(DAY(Ventas!$A$2:$A$10000)=DAY($A65)), Ventas!AW$2:AW$10000)</f>
        <v>0</v>
      </c>
      <c r="AV65" s="9">
        <f>SUMPRODUCT((Ventas!$D$2:$D$10000=0)*(YEAR(Ventas!$A$2:$A$10000)=YEAR($A65))*(MONTH(Ventas!$A$2:$A$10000)=MONTH($A65))*(DAY(Ventas!$A$2:$A$10000)=DAY($A65)), Ventas!AX$2:AX$10000)</f>
        <v>0</v>
      </c>
      <c r="AW65" s="5">
        <f>SUMPRODUCT((Ventas!$D$2:$D$10000=0)*(YEAR(Ventas!$A$2:$A$10000)=YEAR($A65))*(MONTH(Ventas!$A$2:$A$10000)=MONTH($A65))*(DAY(Ventas!$A$2:$A$10000)=DAY($A65)), Ventas!AY$2:AY$10000)</f>
        <v>0</v>
      </c>
      <c r="AX65" s="5">
        <f>SUMPRODUCT((Ventas!$D$2:$D$10000=0)*(YEAR(Ventas!$A$2:$A$10000)=YEAR($A65))*(MONTH(Ventas!$A$2:$A$10000)=MONTH($A65))*(DAY(Ventas!$A$2:$A$10000)=DAY($A65)), Ventas!AZ$2:AZ$10000)</f>
        <v>0</v>
      </c>
      <c r="AY65" s="5">
        <f>SUMPRODUCT((Ventas!$D$2:$D$10000=0)*(YEAR(Ventas!$A$2:$A$10000)=YEAR($A65))*(MONTH(Ventas!$A$2:$A$10000)=MONTH($A65))*(DAY(Ventas!$A$2:$A$10000)=DAY($A65)), Ventas!BA$2:BA$10000)</f>
        <v>0</v>
      </c>
      <c r="AZ65" s="9">
        <f>SUMPRODUCT((Ventas!$D$2:$D$10000=0)*(YEAR(Ventas!$A$2:$A$10000)=YEAR($A65))*(MONTH(Ventas!$A$2:$A$10000)=MONTH($A65))*(DAY(Ventas!$A$2:$A$10000)=DAY($A65)), Ventas!BB$2:BB$10000)</f>
        <v>0</v>
      </c>
      <c r="BA65" s="5">
        <f>SUMPRODUCT((Ventas!$D$2:$D$10000=0)*(YEAR(Ventas!$A$2:$A$10000)=YEAR($A65))*(MONTH(Ventas!$A$2:$A$10000)=MONTH($A65))*(DAY(Ventas!$A$2:$A$10000)=DAY($A65)), Ventas!BC$2:BC$10000)</f>
        <v>0</v>
      </c>
      <c r="BB65" s="5">
        <f>SUMPRODUCT((Ventas!$D$2:$D$10000=0)*(YEAR(Ventas!$A$2:$A$10000)=YEAR($A65))*(MONTH(Ventas!$A$2:$A$10000)=MONTH($A65))*(DAY(Ventas!$A$2:$A$10000)=DAY($A65)), Ventas!BD$2:BD$10000)</f>
        <v>0</v>
      </c>
      <c r="BC65" s="5">
        <f>SUMPRODUCT((Ventas!$D$2:$D$10000=0)*(YEAR(Ventas!$A$2:$A$10000)=YEAR($A65))*(MONTH(Ventas!$A$2:$A$10000)=MONTH($A65))*(DAY(Ventas!$A$2:$A$10000)=DAY($A65)), Ventas!BE$2:BE$10000)</f>
        <v>0</v>
      </c>
      <c r="BD65" s="9">
        <f>SUMPRODUCT((Ventas!$D$2:$D$10000=0)*(YEAR(Ventas!$A$2:$A$10000)=YEAR($A65))*(MONTH(Ventas!$A$2:$A$10000)=MONTH($A65))*(DAY(Ventas!$A$2:$A$10000)=DAY($A65)), Ventas!BF$2:BF$10000)</f>
        <v>0</v>
      </c>
      <c r="BE65" s="5">
        <f>SUMPRODUCT((Ventas!$D$2:$D$10000=0)*(YEAR(Ventas!$A$2:$A$10000)=YEAR($A65))*(MONTH(Ventas!$A$2:$A$10000)=MONTH($A65))*(DAY(Ventas!$A$2:$A$10000)=DAY($A65)), Ventas!BG$2:BG$10000)</f>
        <v>0</v>
      </c>
      <c r="BF65" s="9">
        <f>SUMPRODUCT((Ventas!$D$2:$D$10000=0)*(YEAR(Ventas!$A$2:$A$10000)=YEAR($A65))*(MONTH(Ventas!$A$2:$A$10000)=MONTH($A65))*(DAY(Ventas!$A$2:$A$10000)=DAY($A65)), Ventas!BH$2:BH$10000)</f>
        <v>0</v>
      </c>
      <c r="BG65" s="5">
        <f>SUMPRODUCT((Ventas!$D$2:$D$10000=0)*(YEAR(Ventas!$A$2:$A$10000)=YEAR($A65))*(MONTH(Ventas!$A$2:$A$10000)=MONTH($A65))*(DAY(Ventas!$A$2:$A$10000)=DAY($A65)), Ventas!BI$2:BI$10000)</f>
        <v>0</v>
      </c>
      <c r="BH65" s="5">
        <f>SUMPRODUCT((Ventas!$D$2:$D$10000=0)*(YEAR(Ventas!$A$2:$A$10000)=YEAR($A65))*(MONTH(Ventas!$A$2:$A$10000)=MONTH($A65))*(DAY(Ventas!$A$2:$A$10000)=DAY($A65)), Ventas!BJ$2:BJ$10000)</f>
        <v>0</v>
      </c>
      <c r="BI65" s="5">
        <f>SUMPRODUCT((Ventas!$D$2:$D$10000=0)*(YEAR(Ventas!$A$2:$A$10000)=YEAR($A65))*(MONTH(Ventas!$A$2:$A$10000)=MONTH($A65))*(DAY(Ventas!$A$2:$A$10000)=DAY($A65)), Ventas!BK$2:BK$10000)</f>
        <v>0</v>
      </c>
      <c r="BJ65" s="5">
        <f>SUMPRODUCT((Ventas!$D$2:$D$10000=0)*(YEAR(Ventas!$A$2:$A$10000)=YEAR($A65))*(MONTH(Ventas!$A$2:$A$10000)=MONTH($A65))*(DAY(Ventas!$A$2:$A$10000)=DAY($A65)), Ventas!BL$2:BL$10000)</f>
        <v>0</v>
      </c>
      <c r="BK65" s="5">
        <f>SUMPRODUCT((Ventas!$D$2:$D$10000=0)*(YEAR(Ventas!$A$2:$A$10000)=YEAR($A65))*(MONTH(Ventas!$A$2:$A$10000)=MONTH($A65))*(DAY(Ventas!$A$2:$A$10000)=DAY($A65)), Ventas!BM$2:BM$10000)</f>
        <v>0</v>
      </c>
      <c r="BL65" s="5">
        <f>SUMPRODUCT((Ventas!$D$2:$D$10000=0)*(YEAR(Ventas!$A$2:$A$10000)=YEAR($A65))*(MONTH(Ventas!$A$2:$A$10000)=MONTH($A65))*(DAY(Ventas!$A$2:$A$10000)=DAY($A65)), Ventas!BN$2:BN$10000)</f>
        <v>0</v>
      </c>
      <c r="BM65" s="5">
        <f>SUMPRODUCT((Ventas!$D$2:$D$10000=0)*(YEAR(Ventas!$A$2:$A$10000)=YEAR($A65))*(MONTH(Ventas!$A$2:$A$10000)=MONTH($A65))*(DAY(Ventas!$A$2:$A$10000)=DAY($A65)), Ventas!BO$2:BO$10000)</f>
        <v>0</v>
      </c>
      <c r="BN65" s="5">
        <f>SUMPRODUCT((Ventas!$D$2:$D$10000=0)*(YEAR(Ventas!$A$2:$A$10000)=YEAR($A65))*(MONTH(Ventas!$A$2:$A$10000)=MONTH($A65))*(DAY(Ventas!$A$2:$A$10000)=DAY($A65)), Ventas!BP$2:BP$10000)</f>
        <v>0</v>
      </c>
      <c r="BO65" s="5">
        <f>SUMPRODUCT((Ventas!$D$2:$D$10000=0)*(YEAR(Ventas!$A$2:$A$10000)=YEAR($A65))*(MONTH(Ventas!$A$2:$A$10000)=MONTH($A65))*(DAY(Ventas!$A$2:$A$10000)=DAY($A65)), Ventas!BQ$2:BQ$10000)</f>
        <v>0</v>
      </c>
      <c r="BP65" s="5">
        <f>SUMPRODUCT((Ventas!$D$2:$D$10000=0)*(YEAR(Ventas!$A$2:$A$10000)=YEAR($A65))*(MONTH(Ventas!$A$2:$A$10000)=MONTH($A65))*(DAY(Ventas!$A$2:$A$10000)=DAY($A65)), Ventas!BR$2:BR$10000)</f>
        <v>0</v>
      </c>
      <c r="BQ65" s="5">
        <f>SUMPRODUCT((Ventas!$D$2:$D$10000=0)*(YEAR(Ventas!$A$2:$A$10000)=YEAR($A65))*(MONTH(Ventas!$A$2:$A$10000)=MONTH($A65))*(DAY(Ventas!$A$2:$A$10000)=DAY($A65)), Ventas!BS$2:BS$10000)</f>
        <v>0</v>
      </c>
      <c r="BR65" s="5">
        <f>SUMPRODUCT((Ventas!$D$2:$D$10000=0)*(YEAR(Ventas!$A$2:$A$10000)=YEAR($A65))*(MONTH(Ventas!$A$2:$A$10000)=MONTH($A65))*(DAY(Ventas!$A$2:$A$10000)=DAY($A65)), Ventas!BT$2:BT$10000)</f>
        <v>0</v>
      </c>
      <c r="BS65" s="5">
        <f>SUMPRODUCT((Ventas!$D$2:$D$10000=0)*(YEAR(Ventas!$A$2:$A$10000)=YEAR($A65))*(MONTH(Ventas!$A$2:$A$10000)=MONTH($A65))*(DAY(Ventas!$A$2:$A$10000)=DAY($A65)), Ventas!BU$2:BU$10000)</f>
        <v>0</v>
      </c>
    </row>
    <row r="66" spans="1:71" x14ac:dyDescent="0.2">
      <c r="A66" s="60">
        <v>42600</v>
      </c>
      <c r="B66" s="6">
        <f>SUMPRODUCT((Ventas!$D$2:$D$10000=0)*(YEAR(Ventas!$A$2:$A$10000)=YEAR($A66))*(MONTH(Ventas!$A$2:$A$10000)=MONTH($A66))*(DAY(Ventas!$A$2:$A$10000)=DAY($A66)), Ventas!$F$2:$F$10000)</f>
        <v>0</v>
      </c>
      <c r="C66" s="6">
        <f>SUMPRODUCT((Ventas!$D$2:$D$10000=1)*(YEAR(Ventas!$A$2:$A$10000)=YEAR($A66))*(MONTH(Ventas!$A$2:$A$10000)=MONTH($A66))*(DAY(Ventas!$A$2:$A$10000)=DAY($A66)), Ventas!$F$2:$F$10000)</f>
        <v>0</v>
      </c>
      <c r="D66" s="6">
        <f t="shared" si="0"/>
        <v>0</v>
      </c>
      <c r="F66" s="5">
        <f>SUMPRODUCT((Ventas!$D$2:$D$10000=0)*(YEAR(Ventas!$A$2:$A$10000)=YEAR($A66))*(MONTH(Ventas!$A$2:$A$10000)=MONTH($A66))*(DAY(Ventas!$A$2:$A$10000)=DAY($A66)), Ventas!H$2:H$10000)</f>
        <v>0</v>
      </c>
      <c r="G66" s="5">
        <f>SUMPRODUCT((Ventas!$D$2:$D$10000=0)*(YEAR(Ventas!$A$2:$A$10000)=YEAR($A66))*(MONTH(Ventas!$A$2:$A$10000)=MONTH($A66))*(DAY(Ventas!$A$2:$A$10000)=DAY($A66)), Ventas!I$2:I$10000)</f>
        <v>0</v>
      </c>
      <c r="H66" s="5">
        <f>SUMPRODUCT((Ventas!$D$2:$D$10000=0)*(YEAR(Ventas!$A$2:$A$10000)=YEAR($A66))*(MONTH(Ventas!$A$2:$A$10000)=MONTH($A66))*(DAY(Ventas!$A$2:$A$10000)=DAY($A66)), Ventas!J$2:J$10000)</f>
        <v>0</v>
      </c>
      <c r="I66" s="9">
        <f>SUMPRODUCT((Ventas!$D$2:$D$10000=0)*(YEAR(Ventas!$A$2:$A$10000)=YEAR($A66))*(MONTH(Ventas!$A$2:$A$10000)=MONTH($A66))*(DAY(Ventas!$A$2:$A$10000)=DAY($A66)), Ventas!K$2:K$10000)</f>
        <v>0</v>
      </c>
      <c r="J66" s="5">
        <f>SUMPRODUCT((Ventas!$D$2:$D$10000=0)*(YEAR(Ventas!$A$2:$A$10000)=YEAR($A66))*(MONTH(Ventas!$A$2:$A$10000)=MONTH($A66))*(DAY(Ventas!$A$2:$A$10000)=DAY($A66)), Ventas!L$2:L$10000)</f>
        <v>0</v>
      </c>
      <c r="K66" s="5">
        <f>SUMPRODUCT((Ventas!$D$2:$D$10000=0)*(YEAR(Ventas!$A$2:$A$10000)=YEAR($A66))*(MONTH(Ventas!$A$2:$A$10000)=MONTH($A66))*(DAY(Ventas!$A$2:$A$10000)=DAY($A66)), Ventas!M$2:M$10000)</f>
        <v>0</v>
      </c>
      <c r="L66" s="5">
        <f>SUMPRODUCT((Ventas!$D$2:$D$10000=0)*(YEAR(Ventas!$A$2:$A$10000)=YEAR($A66))*(MONTH(Ventas!$A$2:$A$10000)=MONTH($A66))*(DAY(Ventas!$A$2:$A$10000)=DAY($A66)), Ventas!N$2:N$10000)</f>
        <v>0</v>
      </c>
      <c r="M66" s="5">
        <f>SUMPRODUCT((Ventas!$D$2:$D$10000=0)*(YEAR(Ventas!$A$2:$A$10000)=YEAR($A66))*(MONTH(Ventas!$A$2:$A$10000)=MONTH($A66))*(DAY(Ventas!$A$2:$A$10000)=DAY($A66)), Ventas!O$2:O$10000)</f>
        <v>0</v>
      </c>
      <c r="N66" s="9">
        <f>SUMPRODUCT((Ventas!$D$2:$D$10000=0)*(YEAR(Ventas!$A$2:$A$10000)=YEAR($A66))*(MONTH(Ventas!$A$2:$A$10000)=MONTH($A66))*(DAY(Ventas!$A$2:$A$10000)=DAY($A66)), Ventas!P$2:P$10000)</f>
        <v>0</v>
      </c>
      <c r="O66" s="5">
        <f>SUMPRODUCT((Ventas!$D$2:$D$10000=0)*(YEAR(Ventas!$A$2:$A$10000)=YEAR($A66))*(MONTH(Ventas!$A$2:$A$10000)=MONTH($A66))*(DAY(Ventas!$A$2:$A$10000)=DAY($A66)), Ventas!Q$2:Q$10000)</f>
        <v>0</v>
      </c>
      <c r="P66" s="5">
        <f>SUMPRODUCT((Ventas!$D$2:$D$10000=0)*(YEAR(Ventas!$A$2:$A$10000)=YEAR($A66))*(MONTH(Ventas!$A$2:$A$10000)=MONTH($A66))*(DAY(Ventas!$A$2:$A$10000)=DAY($A66)), Ventas!R$2:R$10000)</f>
        <v>0</v>
      </c>
      <c r="Q66" s="5">
        <f>SUMPRODUCT((Ventas!$D$2:$D$10000=0)*(YEAR(Ventas!$A$2:$A$10000)=YEAR($A66))*(MONTH(Ventas!$A$2:$A$10000)=MONTH($A66))*(DAY(Ventas!$A$2:$A$10000)=DAY($A66)), Ventas!S$2:S$10000)</f>
        <v>0</v>
      </c>
      <c r="R66" s="5">
        <f>SUMPRODUCT((Ventas!$D$2:$D$10000=0)*(YEAR(Ventas!$A$2:$A$10000)=YEAR($A66))*(MONTH(Ventas!$A$2:$A$10000)=MONTH($A66))*(DAY(Ventas!$A$2:$A$10000)=DAY($A66)), Ventas!T$2:T$10000)</f>
        <v>0</v>
      </c>
      <c r="S66" s="9">
        <f>SUMPRODUCT((Ventas!$D$2:$D$10000=0)*(YEAR(Ventas!$A$2:$A$10000)=YEAR($A66))*(MONTH(Ventas!$A$2:$A$10000)=MONTH($A66))*(DAY(Ventas!$A$2:$A$10000)=DAY($A66)), Ventas!U$2:U$10000)</f>
        <v>0</v>
      </c>
      <c r="T66" s="5">
        <f>SUMPRODUCT((Ventas!$D$2:$D$10000=0)*(YEAR(Ventas!$A$2:$A$10000)=YEAR($A66))*(MONTH(Ventas!$A$2:$A$10000)=MONTH($A66))*(DAY(Ventas!$A$2:$A$10000)=DAY($A66)), Ventas!V$2:V$10000)</f>
        <v>0</v>
      </c>
      <c r="U66" s="5">
        <f>SUMPRODUCT((Ventas!$D$2:$D$10000=0)*(YEAR(Ventas!$A$2:$A$10000)=YEAR($A66))*(MONTH(Ventas!$A$2:$A$10000)=MONTH($A66))*(DAY(Ventas!$A$2:$A$10000)=DAY($A66)), Ventas!W$2:W$10000)</f>
        <v>0</v>
      </c>
      <c r="V66" s="5">
        <f>SUMPRODUCT((Ventas!$D$2:$D$10000=0)*(YEAR(Ventas!$A$2:$A$10000)=YEAR($A66))*(MONTH(Ventas!$A$2:$A$10000)=MONTH($A66))*(DAY(Ventas!$A$2:$A$10000)=DAY($A66)), Ventas!X$2:X$10000)</f>
        <v>0</v>
      </c>
      <c r="W66" s="5">
        <f>SUMPRODUCT((Ventas!$D$2:$D$10000=0)*(YEAR(Ventas!$A$2:$A$10000)=YEAR($A66))*(MONTH(Ventas!$A$2:$A$10000)=MONTH($A66))*(DAY(Ventas!$A$2:$A$10000)=DAY($A66)), Ventas!Y$2:Y$10000)</f>
        <v>0</v>
      </c>
      <c r="X66" s="9">
        <f>SUMPRODUCT((Ventas!$D$2:$D$10000=0)*(YEAR(Ventas!$A$2:$A$10000)=YEAR($A66))*(MONTH(Ventas!$A$2:$A$10000)=MONTH($A66))*(DAY(Ventas!$A$2:$A$10000)=DAY($A66)), Ventas!Z$2:Z$10000)</f>
        <v>0</v>
      </c>
      <c r="Y66" s="5">
        <f>SUMPRODUCT((Ventas!$D$2:$D$10000=0)*(YEAR(Ventas!$A$2:$A$10000)=YEAR($A66))*(MONTH(Ventas!$A$2:$A$10000)=MONTH($A66))*(DAY(Ventas!$A$2:$A$10000)=DAY($A66)), Ventas!AA$2:AA$10000)</f>
        <v>0</v>
      </c>
      <c r="Z66" s="5">
        <f>SUMPRODUCT((Ventas!$D$2:$D$10000=0)*(YEAR(Ventas!$A$2:$A$10000)=YEAR($A66))*(MONTH(Ventas!$A$2:$A$10000)=MONTH($A66))*(DAY(Ventas!$A$2:$A$10000)=DAY($A66)), Ventas!AB$2:AB$10000)</f>
        <v>0</v>
      </c>
      <c r="AA66" s="5">
        <f>SUMPRODUCT((Ventas!$D$2:$D$10000=0)*(YEAR(Ventas!$A$2:$A$10000)=YEAR($A66))*(MONTH(Ventas!$A$2:$A$10000)=MONTH($A66))*(DAY(Ventas!$A$2:$A$10000)=DAY($A66)), Ventas!AC$2:AC$10000)</f>
        <v>0</v>
      </c>
      <c r="AB66" s="5">
        <f>SUMPRODUCT((Ventas!$D$2:$D$10000=0)*(YEAR(Ventas!$A$2:$A$10000)=YEAR($A66))*(MONTH(Ventas!$A$2:$A$10000)=MONTH($A66))*(DAY(Ventas!$A$2:$A$10000)=DAY($A66)), Ventas!AD$2:AD$10000)</f>
        <v>0</v>
      </c>
      <c r="AC66" s="9">
        <f>SUMPRODUCT((Ventas!$D$2:$D$10000=0)*(YEAR(Ventas!$A$2:$A$10000)=YEAR($A66))*(MONTH(Ventas!$A$2:$A$10000)=MONTH($A66))*(DAY(Ventas!$A$2:$A$10000)=DAY($A66)), Ventas!AE$2:AE$10000)</f>
        <v>0</v>
      </c>
      <c r="AD66" s="5">
        <f>SUMPRODUCT((Ventas!$D$2:$D$10000=0)*(YEAR(Ventas!$A$2:$A$10000)=YEAR($A66))*(MONTH(Ventas!$A$2:$A$10000)=MONTH($A66))*(DAY(Ventas!$A$2:$A$10000)=DAY($A66)), Ventas!AF$2:AF$10000)</f>
        <v>0</v>
      </c>
      <c r="AE66" s="5">
        <f>SUMPRODUCT((Ventas!$D$2:$D$10000=0)*(YEAR(Ventas!$A$2:$A$10000)=YEAR($A66))*(MONTH(Ventas!$A$2:$A$10000)=MONTH($A66))*(DAY(Ventas!$A$2:$A$10000)=DAY($A66)), Ventas!AG$2:AG$10000)</f>
        <v>0</v>
      </c>
      <c r="AF66" s="5">
        <f>SUMPRODUCT((Ventas!$D$2:$D$10000=0)*(YEAR(Ventas!$A$2:$A$10000)=YEAR($A66))*(MONTH(Ventas!$A$2:$A$10000)=MONTH($A66))*(DAY(Ventas!$A$2:$A$10000)=DAY($A66)), Ventas!AH$2:AH$10000)</f>
        <v>0</v>
      </c>
      <c r="AG66" s="5">
        <f>SUMPRODUCT((Ventas!$D$2:$D$10000=0)*(YEAR(Ventas!$A$2:$A$10000)=YEAR($A66))*(MONTH(Ventas!$A$2:$A$10000)=MONTH($A66))*(DAY(Ventas!$A$2:$A$10000)=DAY($A66)), Ventas!AI$2:AI$10000)</f>
        <v>0</v>
      </c>
      <c r="AH66" s="9">
        <f>SUMPRODUCT((Ventas!$D$2:$D$10000=0)*(YEAR(Ventas!$A$2:$A$10000)=YEAR($A66))*(MONTH(Ventas!$A$2:$A$10000)=MONTH($A66))*(DAY(Ventas!$A$2:$A$10000)=DAY($A66)), Ventas!AJ$2:AJ$10000)</f>
        <v>0</v>
      </c>
      <c r="AI66" s="5">
        <f>SUMPRODUCT((Ventas!$D$2:$D$10000=0)*(YEAR(Ventas!$A$2:$A$10000)=YEAR($A66))*(MONTH(Ventas!$A$2:$A$10000)=MONTH($A66))*(DAY(Ventas!$A$2:$A$10000)=DAY($A66)), Ventas!AK$2:AK$10000)</f>
        <v>0</v>
      </c>
      <c r="AJ66" s="5">
        <f>SUMPRODUCT((Ventas!$D$2:$D$10000=0)*(YEAR(Ventas!$A$2:$A$10000)=YEAR($A66))*(MONTH(Ventas!$A$2:$A$10000)=MONTH($A66))*(DAY(Ventas!$A$2:$A$10000)=DAY($A66)), Ventas!AL$2:AL$10000)</f>
        <v>0</v>
      </c>
      <c r="AK66" s="9">
        <f>SUMPRODUCT((Ventas!$D$2:$D$10000=0)*(YEAR(Ventas!$A$2:$A$10000)=YEAR($A66))*(MONTH(Ventas!$A$2:$A$10000)=MONTH($A66))*(DAY(Ventas!$A$2:$A$10000)=DAY($A66)), Ventas!AM$2:AM$10000)</f>
        <v>0</v>
      </c>
      <c r="AL66" s="5">
        <f>SUMPRODUCT((Ventas!$D$2:$D$10000=0)*(YEAR(Ventas!$A$2:$A$10000)=YEAR($A66))*(MONTH(Ventas!$A$2:$A$10000)=MONTH($A66))*(DAY(Ventas!$A$2:$A$10000)=DAY($A66)), Ventas!AN$2:AN$10000)</f>
        <v>0</v>
      </c>
      <c r="AM66" s="5">
        <f>SUMPRODUCT((Ventas!$D$2:$D$10000=0)*(YEAR(Ventas!$A$2:$A$10000)=YEAR($A66))*(MONTH(Ventas!$A$2:$A$10000)=MONTH($A66))*(DAY(Ventas!$A$2:$A$10000)=DAY($A66)), Ventas!AO$2:AO$10000)</f>
        <v>0</v>
      </c>
      <c r="AN66" s="9">
        <f>SUMPRODUCT((Ventas!$D$2:$D$10000=0)*(YEAR(Ventas!$A$2:$A$10000)=YEAR($A66))*(MONTH(Ventas!$A$2:$A$10000)=MONTH($A66))*(DAY(Ventas!$A$2:$A$10000)=DAY($A66)), Ventas!AP$2:AP$10000)</f>
        <v>0</v>
      </c>
      <c r="AO66" s="5">
        <f>SUMPRODUCT((Ventas!$D$2:$D$10000=0)*(YEAR(Ventas!$A$2:$A$10000)=YEAR($A66))*(MONTH(Ventas!$A$2:$A$10000)=MONTH($A66))*(DAY(Ventas!$A$2:$A$10000)=DAY($A66)), Ventas!AQ$2:AQ$10000)</f>
        <v>0</v>
      </c>
      <c r="AP66" s="5">
        <f>SUMPRODUCT((Ventas!$D$2:$D$10000=0)*(YEAR(Ventas!$A$2:$A$10000)=YEAR($A66))*(MONTH(Ventas!$A$2:$A$10000)=MONTH($A66))*(DAY(Ventas!$A$2:$A$10000)=DAY($A66)), Ventas!AR$2:AR$10000)</f>
        <v>0</v>
      </c>
      <c r="AQ66" s="5">
        <f>SUMPRODUCT((Ventas!$D$2:$D$10000=0)*(YEAR(Ventas!$A$2:$A$10000)=YEAR($A66))*(MONTH(Ventas!$A$2:$A$10000)=MONTH($A66))*(DAY(Ventas!$A$2:$A$10000)=DAY($A66)), Ventas!AS$2:AS$10000)</f>
        <v>0</v>
      </c>
      <c r="AR66" s="9">
        <f>SUMPRODUCT((Ventas!$D$2:$D$10000=0)*(YEAR(Ventas!$A$2:$A$10000)=YEAR($A66))*(MONTH(Ventas!$A$2:$A$10000)=MONTH($A66))*(DAY(Ventas!$A$2:$A$10000)=DAY($A66)), Ventas!AT$2:AT$10000)</f>
        <v>0</v>
      </c>
      <c r="AS66" s="5">
        <f>SUMPRODUCT((Ventas!$D$2:$D$10000=0)*(YEAR(Ventas!$A$2:$A$10000)=YEAR($A66))*(MONTH(Ventas!$A$2:$A$10000)=MONTH($A66))*(DAY(Ventas!$A$2:$A$10000)=DAY($A66)), Ventas!AU$2:AU$10000)</f>
        <v>0</v>
      </c>
      <c r="AT66" s="5">
        <f>SUMPRODUCT((Ventas!$D$2:$D$10000=0)*(YEAR(Ventas!$A$2:$A$10000)=YEAR($A66))*(MONTH(Ventas!$A$2:$A$10000)=MONTH($A66))*(DAY(Ventas!$A$2:$A$10000)=DAY($A66)), Ventas!AV$2:AV$10000)</f>
        <v>0</v>
      </c>
      <c r="AU66" s="5">
        <f>SUMPRODUCT((Ventas!$D$2:$D$10000=0)*(YEAR(Ventas!$A$2:$A$10000)=YEAR($A66))*(MONTH(Ventas!$A$2:$A$10000)=MONTH($A66))*(DAY(Ventas!$A$2:$A$10000)=DAY($A66)), Ventas!AW$2:AW$10000)</f>
        <v>0</v>
      </c>
      <c r="AV66" s="9">
        <f>SUMPRODUCT((Ventas!$D$2:$D$10000=0)*(YEAR(Ventas!$A$2:$A$10000)=YEAR($A66))*(MONTH(Ventas!$A$2:$A$10000)=MONTH($A66))*(DAY(Ventas!$A$2:$A$10000)=DAY($A66)), Ventas!AX$2:AX$10000)</f>
        <v>0</v>
      </c>
      <c r="AW66" s="5">
        <f>SUMPRODUCT((Ventas!$D$2:$D$10000=0)*(YEAR(Ventas!$A$2:$A$10000)=YEAR($A66))*(MONTH(Ventas!$A$2:$A$10000)=MONTH($A66))*(DAY(Ventas!$A$2:$A$10000)=DAY($A66)), Ventas!AY$2:AY$10000)</f>
        <v>0</v>
      </c>
      <c r="AX66" s="5">
        <f>SUMPRODUCT((Ventas!$D$2:$D$10000=0)*(YEAR(Ventas!$A$2:$A$10000)=YEAR($A66))*(MONTH(Ventas!$A$2:$A$10000)=MONTH($A66))*(DAY(Ventas!$A$2:$A$10000)=DAY($A66)), Ventas!AZ$2:AZ$10000)</f>
        <v>0</v>
      </c>
      <c r="AY66" s="5">
        <f>SUMPRODUCT((Ventas!$D$2:$D$10000=0)*(YEAR(Ventas!$A$2:$A$10000)=YEAR($A66))*(MONTH(Ventas!$A$2:$A$10000)=MONTH($A66))*(DAY(Ventas!$A$2:$A$10000)=DAY($A66)), Ventas!BA$2:BA$10000)</f>
        <v>0</v>
      </c>
      <c r="AZ66" s="9">
        <f>SUMPRODUCT((Ventas!$D$2:$D$10000=0)*(YEAR(Ventas!$A$2:$A$10000)=YEAR($A66))*(MONTH(Ventas!$A$2:$A$10000)=MONTH($A66))*(DAY(Ventas!$A$2:$A$10000)=DAY($A66)), Ventas!BB$2:BB$10000)</f>
        <v>0</v>
      </c>
      <c r="BA66" s="5">
        <f>SUMPRODUCT((Ventas!$D$2:$D$10000=0)*(YEAR(Ventas!$A$2:$A$10000)=YEAR($A66))*(MONTH(Ventas!$A$2:$A$10000)=MONTH($A66))*(DAY(Ventas!$A$2:$A$10000)=DAY($A66)), Ventas!BC$2:BC$10000)</f>
        <v>0</v>
      </c>
      <c r="BB66" s="5">
        <f>SUMPRODUCT((Ventas!$D$2:$D$10000=0)*(YEAR(Ventas!$A$2:$A$10000)=YEAR($A66))*(MONTH(Ventas!$A$2:$A$10000)=MONTH($A66))*(DAY(Ventas!$A$2:$A$10000)=DAY($A66)), Ventas!BD$2:BD$10000)</f>
        <v>0</v>
      </c>
      <c r="BC66" s="5">
        <f>SUMPRODUCT((Ventas!$D$2:$D$10000=0)*(YEAR(Ventas!$A$2:$A$10000)=YEAR($A66))*(MONTH(Ventas!$A$2:$A$10000)=MONTH($A66))*(DAY(Ventas!$A$2:$A$10000)=DAY($A66)), Ventas!BE$2:BE$10000)</f>
        <v>0</v>
      </c>
      <c r="BD66" s="9">
        <f>SUMPRODUCT((Ventas!$D$2:$D$10000=0)*(YEAR(Ventas!$A$2:$A$10000)=YEAR($A66))*(MONTH(Ventas!$A$2:$A$10000)=MONTH($A66))*(DAY(Ventas!$A$2:$A$10000)=DAY($A66)), Ventas!BF$2:BF$10000)</f>
        <v>0</v>
      </c>
      <c r="BE66" s="5">
        <f>SUMPRODUCT((Ventas!$D$2:$D$10000=0)*(YEAR(Ventas!$A$2:$A$10000)=YEAR($A66))*(MONTH(Ventas!$A$2:$A$10000)=MONTH($A66))*(DAY(Ventas!$A$2:$A$10000)=DAY($A66)), Ventas!BG$2:BG$10000)</f>
        <v>0</v>
      </c>
      <c r="BF66" s="9">
        <f>SUMPRODUCT((Ventas!$D$2:$D$10000=0)*(YEAR(Ventas!$A$2:$A$10000)=YEAR($A66))*(MONTH(Ventas!$A$2:$A$10000)=MONTH($A66))*(DAY(Ventas!$A$2:$A$10000)=DAY($A66)), Ventas!BH$2:BH$10000)</f>
        <v>0</v>
      </c>
      <c r="BG66" s="5">
        <f>SUMPRODUCT((Ventas!$D$2:$D$10000=0)*(YEAR(Ventas!$A$2:$A$10000)=YEAR($A66))*(MONTH(Ventas!$A$2:$A$10000)=MONTH($A66))*(DAY(Ventas!$A$2:$A$10000)=DAY($A66)), Ventas!BI$2:BI$10000)</f>
        <v>0</v>
      </c>
      <c r="BH66" s="5">
        <f>SUMPRODUCT((Ventas!$D$2:$D$10000=0)*(YEAR(Ventas!$A$2:$A$10000)=YEAR($A66))*(MONTH(Ventas!$A$2:$A$10000)=MONTH($A66))*(DAY(Ventas!$A$2:$A$10000)=DAY($A66)), Ventas!BJ$2:BJ$10000)</f>
        <v>0</v>
      </c>
      <c r="BI66" s="5">
        <f>SUMPRODUCT((Ventas!$D$2:$D$10000=0)*(YEAR(Ventas!$A$2:$A$10000)=YEAR($A66))*(MONTH(Ventas!$A$2:$A$10000)=MONTH($A66))*(DAY(Ventas!$A$2:$A$10000)=DAY($A66)), Ventas!BK$2:BK$10000)</f>
        <v>0</v>
      </c>
      <c r="BJ66" s="5">
        <f>SUMPRODUCT((Ventas!$D$2:$D$10000=0)*(YEAR(Ventas!$A$2:$A$10000)=YEAR($A66))*(MONTH(Ventas!$A$2:$A$10000)=MONTH($A66))*(DAY(Ventas!$A$2:$A$10000)=DAY($A66)), Ventas!BL$2:BL$10000)</f>
        <v>0</v>
      </c>
      <c r="BK66" s="5">
        <f>SUMPRODUCT((Ventas!$D$2:$D$10000=0)*(YEAR(Ventas!$A$2:$A$10000)=YEAR($A66))*(MONTH(Ventas!$A$2:$A$10000)=MONTH($A66))*(DAY(Ventas!$A$2:$A$10000)=DAY($A66)), Ventas!BM$2:BM$10000)</f>
        <v>0</v>
      </c>
      <c r="BL66" s="5">
        <f>SUMPRODUCT((Ventas!$D$2:$D$10000=0)*(YEAR(Ventas!$A$2:$A$10000)=YEAR($A66))*(MONTH(Ventas!$A$2:$A$10000)=MONTH($A66))*(DAY(Ventas!$A$2:$A$10000)=DAY($A66)), Ventas!BN$2:BN$10000)</f>
        <v>0</v>
      </c>
      <c r="BM66" s="5">
        <f>SUMPRODUCT((Ventas!$D$2:$D$10000=0)*(YEAR(Ventas!$A$2:$A$10000)=YEAR($A66))*(MONTH(Ventas!$A$2:$A$10000)=MONTH($A66))*(DAY(Ventas!$A$2:$A$10000)=DAY($A66)), Ventas!BO$2:BO$10000)</f>
        <v>0</v>
      </c>
      <c r="BN66" s="5">
        <f>SUMPRODUCT((Ventas!$D$2:$D$10000=0)*(YEAR(Ventas!$A$2:$A$10000)=YEAR($A66))*(MONTH(Ventas!$A$2:$A$10000)=MONTH($A66))*(DAY(Ventas!$A$2:$A$10000)=DAY($A66)), Ventas!BP$2:BP$10000)</f>
        <v>0</v>
      </c>
      <c r="BO66" s="5">
        <f>SUMPRODUCT((Ventas!$D$2:$D$10000=0)*(YEAR(Ventas!$A$2:$A$10000)=YEAR($A66))*(MONTH(Ventas!$A$2:$A$10000)=MONTH($A66))*(DAY(Ventas!$A$2:$A$10000)=DAY($A66)), Ventas!BQ$2:BQ$10000)</f>
        <v>0</v>
      </c>
      <c r="BP66" s="5">
        <f>SUMPRODUCT((Ventas!$D$2:$D$10000=0)*(YEAR(Ventas!$A$2:$A$10000)=YEAR($A66))*(MONTH(Ventas!$A$2:$A$10000)=MONTH($A66))*(DAY(Ventas!$A$2:$A$10000)=DAY($A66)), Ventas!BR$2:BR$10000)</f>
        <v>0</v>
      </c>
      <c r="BQ66" s="5">
        <f>SUMPRODUCT((Ventas!$D$2:$D$10000=0)*(YEAR(Ventas!$A$2:$A$10000)=YEAR($A66))*(MONTH(Ventas!$A$2:$A$10000)=MONTH($A66))*(DAY(Ventas!$A$2:$A$10000)=DAY($A66)), Ventas!BS$2:BS$10000)</f>
        <v>0</v>
      </c>
      <c r="BR66" s="5">
        <f>SUMPRODUCT((Ventas!$D$2:$D$10000=0)*(YEAR(Ventas!$A$2:$A$10000)=YEAR($A66))*(MONTH(Ventas!$A$2:$A$10000)=MONTH($A66))*(DAY(Ventas!$A$2:$A$10000)=DAY($A66)), Ventas!BT$2:BT$10000)</f>
        <v>0</v>
      </c>
      <c r="BS66" s="5">
        <f>SUMPRODUCT((Ventas!$D$2:$D$10000=0)*(YEAR(Ventas!$A$2:$A$10000)=YEAR($A66))*(MONTH(Ventas!$A$2:$A$10000)=MONTH($A66))*(DAY(Ventas!$A$2:$A$10000)=DAY($A66)), Ventas!BU$2:BU$10000)</f>
        <v>0</v>
      </c>
    </row>
    <row r="67" spans="1:71" x14ac:dyDescent="0.2">
      <c r="A67" s="60">
        <v>42601</v>
      </c>
      <c r="B67" s="6">
        <f>SUMPRODUCT((Ventas!$D$2:$D$10000=0)*(YEAR(Ventas!$A$2:$A$10000)=YEAR($A67))*(MONTH(Ventas!$A$2:$A$10000)=MONTH($A67))*(DAY(Ventas!$A$2:$A$10000)=DAY($A67)), Ventas!$F$2:$F$10000)</f>
        <v>0</v>
      </c>
      <c r="C67" s="6">
        <f>SUMPRODUCT((Ventas!$D$2:$D$10000=1)*(YEAR(Ventas!$A$2:$A$10000)=YEAR($A67))*(MONTH(Ventas!$A$2:$A$10000)=MONTH($A67))*(DAY(Ventas!$A$2:$A$10000)=DAY($A67)), Ventas!$F$2:$F$10000)</f>
        <v>0</v>
      </c>
      <c r="D67" s="6">
        <f t="shared" si="0"/>
        <v>0</v>
      </c>
      <c r="F67" s="5">
        <f>SUMPRODUCT((Ventas!$D$2:$D$10000=0)*(YEAR(Ventas!$A$2:$A$10000)=YEAR($A67))*(MONTH(Ventas!$A$2:$A$10000)=MONTH($A67))*(DAY(Ventas!$A$2:$A$10000)=DAY($A67)), Ventas!H$2:H$10000)</f>
        <v>0</v>
      </c>
      <c r="G67" s="5">
        <f>SUMPRODUCT((Ventas!$D$2:$D$10000=0)*(YEAR(Ventas!$A$2:$A$10000)=YEAR($A67))*(MONTH(Ventas!$A$2:$A$10000)=MONTH($A67))*(DAY(Ventas!$A$2:$A$10000)=DAY($A67)), Ventas!I$2:I$10000)</f>
        <v>0</v>
      </c>
      <c r="H67" s="5">
        <f>SUMPRODUCT((Ventas!$D$2:$D$10000=0)*(YEAR(Ventas!$A$2:$A$10000)=YEAR($A67))*(MONTH(Ventas!$A$2:$A$10000)=MONTH($A67))*(DAY(Ventas!$A$2:$A$10000)=DAY($A67)), Ventas!J$2:J$10000)</f>
        <v>0</v>
      </c>
      <c r="I67" s="9">
        <f>SUMPRODUCT((Ventas!$D$2:$D$10000=0)*(YEAR(Ventas!$A$2:$A$10000)=YEAR($A67))*(MONTH(Ventas!$A$2:$A$10000)=MONTH($A67))*(DAY(Ventas!$A$2:$A$10000)=DAY($A67)), Ventas!K$2:K$10000)</f>
        <v>0</v>
      </c>
      <c r="J67" s="5">
        <f>SUMPRODUCT((Ventas!$D$2:$D$10000=0)*(YEAR(Ventas!$A$2:$A$10000)=YEAR($A67))*(MONTH(Ventas!$A$2:$A$10000)=MONTH($A67))*(DAY(Ventas!$A$2:$A$10000)=DAY($A67)), Ventas!L$2:L$10000)</f>
        <v>0</v>
      </c>
      <c r="K67" s="5">
        <f>SUMPRODUCT((Ventas!$D$2:$D$10000=0)*(YEAR(Ventas!$A$2:$A$10000)=YEAR($A67))*(MONTH(Ventas!$A$2:$A$10000)=MONTH($A67))*(DAY(Ventas!$A$2:$A$10000)=DAY($A67)), Ventas!M$2:M$10000)</f>
        <v>0</v>
      </c>
      <c r="L67" s="5">
        <f>SUMPRODUCT((Ventas!$D$2:$D$10000=0)*(YEAR(Ventas!$A$2:$A$10000)=YEAR($A67))*(MONTH(Ventas!$A$2:$A$10000)=MONTH($A67))*(DAY(Ventas!$A$2:$A$10000)=DAY($A67)), Ventas!N$2:N$10000)</f>
        <v>0</v>
      </c>
      <c r="M67" s="5">
        <f>SUMPRODUCT((Ventas!$D$2:$D$10000=0)*(YEAR(Ventas!$A$2:$A$10000)=YEAR($A67))*(MONTH(Ventas!$A$2:$A$10000)=MONTH($A67))*(DAY(Ventas!$A$2:$A$10000)=DAY($A67)), Ventas!O$2:O$10000)</f>
        <v>0</v>
      </c>
      <c r="N67" s="9">
        <f>SUMPRODUCT((Ventas!$D$2:$D$10000=0)*(YEAR(Ventas!$A$2:$A$10000)=YEAR($A67))*(MONTH(Ventas!$A$2:$A$10000)=MONTH($A67))*(DAY(Ventas!$A$2:$A$10000)=DAY($A67)), Ventas!P$2:P$10000)</f>
        <v>0</v>
      </c>
      <c r="O67" s="5">
        <f>SUMPRODUCT((Ventas!$D$2:$D$10000=0)*(YEAR(Ventas!$A$2:$A$10000)=YEAR($A67))*(MONTH(Ventas!$A$2:$A$10000)=MONTH($A67))*(DAY(Ventas!$A$2:$A$10000)=DAY($A67)), Ventas!Q$2:Q$10000)</f>
        <v>0</v>
      </c>
      <c r="P67" s="5">
        <f>SUMPRODUCT((Ventas!$D$2:$D$10000=0)*(YEAR(Ventas!$A$2:$A$10000)=YEAR($A67))*(MONTH(Ventas!$A$2:$A$10000)=MONTH($A67))*(DAY(Ventas!$A$2:$A$10000)=DAY($A67)), Ventas!R$2:R$10000)</f>
        <v>0</v>
      </c>
      <c r="Q67" s="5">
        <f>SUMPRODUCT((Ventas!$D$2:$D$10000=0)*(YEAR(Ventas!$A$2:$A$10000)=YEAR($A67))*(MONTH(Ventas!$A$2:$A$10000)=MONTH($A67))*(DAY(Ventas!$A$2:$A$10000)=DAY($A67)), Ventas!S$2:S$10000)</f>
        <v>0</v>
      </c>
      <c r="R67" s="5">
        <f>SUMPRODUCT((Ventas!$D$2:$D$10000=0)*(YEAR(Ventas!$A$2:$A$10000)=YEAR($A67))*(MONTH(Ventas!$A$2:$A$10000)=MONTH($A67))*(DAY(Ventas!$A$2:$A$10000)=DAY($A67)), Ventas!T$2:T$10000)</f>
        <v>0</v>
      </c>
      <c r="S67" s="9">
        <f>SUMPRODUCT((Ventas!$D$2:$D$10000=0)*(YEAR(Ventas!$A$2:$A$10000)=YEAR($A67))*(MONTH(Ventas!$A$2:$A$10000)=MONTH($A67))*(DAY(Ventas!$A$2:$A$10000)=DAY($A67)), Ventas!U$2:U$10000)</f>
        <v>0</v>
      </c>
      <c r="T67" s="5">
        <f>SUMPRODUCT((Ventas!$D$2:$D$10000=0)*(YEAR(Ventas!$A$2:$A$10000)=YEAR($A67))*(MONTH(Ventas!$A$2:$A$10000)=MONTH($A67))*(DAY(Ventas!$A$2:$A$10000)=DAY($A67)), Ventas!V$2:V$10000)</f>
        <v>0</v>
      </c>
      <c r="U67" s="5">
        <f>SUMPRODUCT((Ventas!$D$2:$D$10000=0)*(YEAR(Ventas!$A$2:$A$10000)=YEAR($A67))*(MONTH(Ventas!$A$2:$A$10000)=MONTH($A67))*(DAY(Ventas!$A$2:$A$10000)=DAY($A67)), Ventas!W$2:W$10000)</f>
        <v>0</v>
      </c>
      <c r="V67" s="5">
        <f>SUMPRODUCT((Ventas!$D$2:$D$10000=0)*(YEAR(Ventas!$A$2:$A$10000)=YEAR($A67))*(MONTH(Ventas!$A$2:$A$10000)=MONTH($A67))*(DAY(Ventas!$A$2:$A$10000)=DAY($A67)), Ventas!X$2:X$10000)</f>
        <v>0</v>
      </c>
      <c r="W67" s="5">
        <f>SUMPRODUCT((Ventas!$D$2:$D$10000=0)*(YEAR(Ventas!$A$2:$A$10000)=YEAR($A67))*(MONTH(Ventas!$A$2:$A$10000)=MONTH($A67))*(DAY(Ventas!$A$2:$A$10000)=DAY($A67)), Ventas!Y$2:Y$10000)</f>
        <v>0</v>
      </c>
      <c r="X67" s="9">
        <f>SUMPRODUCT((Ventas!$D$2:$D$10000=0)*(YEAR(Ventas!$A$2:$A$10000)=YEAR($A67))*(MONTH(Ventas!$A$2:$A$10000)=MONTH($A67))*(DAY(Ventas!$A$2:$A$10000)=DAY($A67)), Ventas!Z$2:Z$10000)</f>
        <v>0</v>
      </c>
      <c r="Y67" s="5">
        <f>SUMPRODUCT((Ventas!$D$2:$D$10000=0)*(YEAR(Ventas!$A$2:$A$10000)=YEAR($A67))*(MONTH(Ventas!$A$2:$A$10000)=MONTH($A67))*(DAY(Ventas!$A$2:$A$10000)=DAY($A67)), Ventas!AA$2:AA$10000)</f>
        <v>0</v>
      </c>
      <c r="Z67" s="5">
        <f>SUMPRODUCT((Ventas!$D$2:$D$10000=0)*(YEAR(Ventas!$A$2:$A$10000)=YEAR($A67))*(MONTH(Ventas!$A$2:$A$10000)=MONTH($A67))*(DAY(Ventas!$A$2:$A$10000)=DAY($A67)), Ventas!AB$2:AB$10000)</f>
        <v>0</v>
      </c>
      <c r="AA67" s="5">
        <f>SUMPRODUCT((Ventas!$D$2:$D$10000=0)*(YEAR(Ventas!$A$2:$A$10000)=YEAR($A67))*(MONTH(Ventas!$A$2:$A$10000)=MONTH($A67))*(DAY(Ventas!$A$2:$A$10000)=DAY($A67)), Ventas!AC$2:AC$10000)</f>
        <v>0</v>
      </c>
      <c r="AB67" s="5">
        <f>SUMPRODUCT((Ventas!$D$2:$D$10000=0)*(YEAR(Ventas!$A$2:$A$10000)=YEAR($A67))*(MONTH(Ventas!$A$2:$A$10000)=MONTH($A67))*(DAY(Ventas!$A$2:$A$10000)=DAY($A67)), Ventas!AD$2:AD$10000)</f>
        <v>0</v>
      </c>
      <c r="AC67" s="9">
        <f>SUMPRODUCT((Ventas!$D$2:$D$10000=0)*(YEAR(Ventas!$A$2:$A$10000)=YEAR($A67))*(MONTH(Ventas!$A$2:$A$10000)=MONTH($A67))*(DAY(Ventas!$A$2:$A$10000)=DAY($A67)), Ventas!AE$2:AE$10000)</f>
        <v>0</v>
      </c>
      <c r="AD67" s="5">
        <f>SUMPRODUCT((Ventas!$D$2:$D$10000=0)*(YEAR(Ventas!$A$2:$A$10000)=YEAR($A67))*(MONTH(Ventas!$A$2:$A$10000)=MONTH($A67))*(DAY(Ventas!$A$2:$A$10000)=DAY($A67)), Ventas!AF$2:AF$10000)</f>
        <v>0</v>
      </c>
      <c r="AE67" s="5">
        <f>SUMPRODUCT((Ventas!$D$2:$D$10000=0)*(YEAR(Ventas!$A$2:$A$10000)=YEAR($A67))*(MONTH(Ventas!$A$2:$A$10000)=MONTH($A67))*(DAY(Ventas!$A$2:$A$10000)=DAY($A67)), Ventas!AG$2:AG$10000)</f>
        <v>0</v>
      </c>
      <c r="AF67" s="5">
        <f>SUMPRODUCT((Ventas!$D$2:$D$10000=0)*(YEAR(Ventas!$A$2:$A$10000)=YEAR($A67))*(MONTH(Ventas!$A$2:$A$10000)=MONTH($A67))*(DAY(Ventas!$A$2:$A$10000)=DAY($A67)), Ventas!AH$2:AH$10000)</f>
        <v>0</v>
      </c>
      <c r="AG67" s="5">
        <f>SUMPRODUCT((Ventas!$D$2:$D$10000=0)*(YEAR(Ventas!$A$2:$A$10000)=YEAR($A67))*(MONTH(Ventas!$A$2:$A$10000)=MONTH($A67))*(DAY(Ventas!$A$2:$A$10000)=DAY($A67)), Ventas!AI$2:AI$10000)</f>
        <v>0</v>
      </c>
      <c r="AH67" s="9">
        <f>SUMPRODUCT((Ventas!$D$2:$D$10000=0)*(YEAR(Ventas!$A$2:$A$10000)=YEAR($A67))*(MONTH(Ventas!$A$2:$A$10000)=MONTH($A67))*(DAY(Ventas!$A$2:$A$10000)=DAY($A67)), Ventas!AJ$2:AJ$10000)</f>
        <v>0</v>
      </c>
      <c r="AI67" s="5">
        <f>SUMPRODUCT((Ventas!$D$2:$D$10000=0)*(YEAR(Ventas!$A$2:$A$10000)=YEAR($A67))*(MONTH(Ventas!$A$2:$A$10000)=MONTH($A67))*(DAY(Ventas!$A$2:$A$10000)=DAY($A67)), Ventas!AK$2:AK$10000)</f>
        <v>0</v>
      </c>
      <c r="AJ67" s="5">
        <f>SUMPRODUCT((Ventas!$D$2:$D$10000=0)*(YEAR(Ventas!$A$2:$A$10000)=YEAR($A67))*(MONTH(Ventas!$A$2:$A$10000)=MONTH($A67))*(DAY(Ventas!$A$2:$A$10000)=DAY($A67)), Ventas!AL$2:AL$10000)</f>
        <v>0</v>
      </c>
      <c r="AK67" s="9">
        <f>SUMPRODUCT((Ventas!$D$2:$D$10000=0)*(YEAR(Ventas!$A$2:$A$10000)=YEAR($A67))*(MONTH(Ventas!$A$2:$A$10000)=MONTH($A67))*(DAY(Ventas!$A$2:$A$10000)=DAY($A67)), Ventas!AM$2:AM$10000)</f>
        <v>0</v>
      </c>
      <c r="AL67" s="5">
        <f>SUMPRODUCT((Ventas!$D$2:$D$10000=0)*(YEAR(Ventas!$A$2:$A$10000)=YEAR($A67))*(MONTH(Ventas!$A$2:$A$10000)=MONTH($A67))*(DAY(Ventas!$A$2:$A$10000)=DAY($A67)), Ventas!AN$2:AN$10000)</f>
        <v>0</v>
      </c>
      <c r="AM67" s="5">
        <f>SUMPRODUCT((Ventas!$D$2:$D$10000=0)*(YEAR(Ventas!$A$2:$A$10000)=YEAR($A67))*(MONTH(Ventas!$A$2:$A$10000)=MONTH($A67))*(DAY(Ventas!$A$2:$A$10000)=DAY($A67)), Ventas!AO$2:AO$10000)</f>
        <v>0</v>
      </c>
      <c r="AN67" s="9">
        <f>SUMPRODUCT((Ventas!$D$2:$D$10000=0)*(YEAR(Ventas!$A$2:$A$10000)=YEAR($A67))*(MONTH(Ventas!$A$2:$A$10000)=MONTH($A67))*(DAY(Ventas!$A$2:$A$10000)=DAY($A67)), Ventas!AP$2:AP$10000)</f>
        <v>0</v>
      </c>
      <c r="AO67" s="5">
        <f>SUMPRODUCT((Ventas!$D$2:$D$10000=0)*(YEAR(Ventas!$A$2:$A$10000)=YEAR($A67))*(MONTH(Ventas!$A$2:$A$10000)=MONTH($A67))*(DAY(Ventas!$A$2:$A$10000)=DAY($A67)), Ventas!AQ$2:AQ$10000)</f>
        <v>0</v>
      </c>
      <c r="AP67" s="5">
        <f>SUMPRODUCT((Ventas!$D$2:$D$10000=0)*(YEAR(Ventas!$A$2:$A$10000)=YEAR($A67))*(MONTH(Ventas!$A$2:$A$10000)=MONTH($A67))*(DAY(Ventas!$A$2:$A$10000)=DAY($A67)), Ventas!AR$2:AR$10000)</f>
        <v>0</v>
      </c>
      <c r="AQ67" s="5">
        <f>SUMPRODUCT((Ventas!$D$2:$D$10000=0)*(YEAR(Ventas!$A$2:$A$10000)=YEAR($A67))*(MONTH(Ventas!$A$2:$A$10000)=MONTH($A67))*(DAY(Ventas!$A$2:$A$10000)=DAY($A67)), Ventas!AS$2:AS$10000)</f>
        <v>0</v>
      </c>
      <c r="AR67" s="9">
        <f>SUMPRODUCT((Ventas!$D$2:$D$10000=0)*(YEAR(Ventas!$A$2:$A$10000)=YEAR($A67))*(MONTH(Ventas!$A$2:$A$10000)=MONTH($A67))*(DAY(Ventas!$A$2:$A$10000)=DAY($A67)), Ventas!AT$2:AT$10000)</f>
        <v>0</v>
      </c>
      <c r="AS67" s="5">
        <f>SUMPRODUCT((Ventas!$D$2:$D$10000=0)*(YEAR(Ventas!$A$2:$A$10000)=YEAR($A67))*(MONTH(Ventas!$A$2:$A$10000)=MONTH($A67))*(DAY(Ventas!$A$2:$A$10000)=DAY($A67)), Ventas!AU$2:AU$10000)</f>
        <v>0</v>
      </c>
      <c r="AT67" s="5">
        <f>SUMPRODUCT((Ventas!$D$2:$D$10000=0)*(YEAR(Ventas!$A$2:$A$10000)=YEAR($A67))*(MONTH(Ventas!$A$2:$A$10000)=MONTH($A67))*(DAY(Ventas!$A$2:$A$10000)=DAY($A67)), Ventas!AV$2:AV$10000)</f>
        <v>0</v>
      </c>
      <c r="AU67" s="5">
        <f>SUMPRODUCT((Ventas!$D$2:$D$10000=0)*(YEAR(Ventas!$A$2:$A$10000)=YEAR($A67))*(MONTH(Ventas!$A$2:$A$10000)=MONTH($A67))*(DAY(Ventas!$A$2:$A$10000)=DAY($A67)), Ventas!AW$2:AW$10000)</f>
        <v>0</v>
      </c>
      <c r="AV67" s="9">
        <f>SUMPRODUCT((Ventas!$D$2:$D$10000=0)*(YEAR(Ventas!$A$2:$A$10000)=YEAR($A67))*(MONTH(Ventas!$A$2:$A$10000)=MONTH($A67))*(DAY(Ventas!$A$2:$A$10000)=DAY($A67)), Ventas!AX$2:AX$10000)</f>
        <v>0</v>
      </c>
      <c r="AW67" s="5">
        <f>SUMPRODUCT((Ventas!$D$2:$D$10000=0)*(YEAR(Ventas!$A$2:$A$10000)=YEAR($A67))*(MONTH(Ventas!$A$2:$A$10000)=MONTH($A67))*(DAY(Ventas!$A$2:$A$10000)=DAY($A67)), Ventas!AY$2:AY$10000)</f>
        <v>0</v>
      </c>
      <c r="AX67" s="5">
        <f>SUMPRODUCT((Ventas!$D$2:$D$10000=0)*(YEAR(Ventas!$A$2:$A$10000)=YEAR($A67))*(MONTH(Ventas!$A$2:$A$10000)=MONTH($A67))*(DAY(Ventas!$A$2:$A$10000)=DAY($A67)), Ventas!AZ$2:AZ$10000)</f>
        <v>0</v>
      </c>
      <c r="AY67" s="5">
        <f>SUMPRODUCT((Ventas!$D$2:$D$10000=0)*(YEAR(Ventas!$A$2:$A$10000)=YEAR($A67))*(MONTH(Ventas!$A$2:$A$10000)=MONTH($A67))*(DAY(Ventas!$A$2:$A$10000)=DAY($A67)), Ventas!BA$2:BA$10000)</f>
        <v>0</v>
      </c>
      <c r="AZ67" s="9">
        <f>SUMPRODUCT((Ventas!$D$2:$D$10000=0)*(YEAR(Ventas!$A$2:$A$10000)=YEAR($A67))*(MONTH(Ventas!$A$2:$A$10000)=MONTH($A67))*(DAY(Ventas!$A$2:$A$10000)=DAY($A67)), Ventas!BB$2:BB$10000)</f>
        <v>0</v>
      </c>
      <c r="BA67" s="5">
        <f>SUMPRODUCT((Ventas!$D$2:$D$10000=0)*(YEAR(Ventas!$A$2:$A$10000)=YEAR($A67))*(MONTH(Ventas!$A$2:$A$10000)=MONTH($A67))*(DAY(Ventas!$A$2:$A$10000)=DAY($A67)), Ventas!BC$2:BC$10000)</f>
        <v>0</v>
      </c>
      <c r="BB67" s="5">
        <f>SUMPRODUCT((Ventas!$D$2:$D$10000=0)*(YEAR(Ventas!$A$2:$A$10000)=YEAR($A67))*(MONTH(Ventas!$A$2:$A$10000)=MONTH($A67))*(DAY(Ventas!$A$2:$A$10000)=DAY($A67)), Ventas!BD$2:BD$10000)</f>
        <v>0</v>
      </c>
      <c r="BC67" s="5">
        <f>SUMPRODUCT((Ventas!$D$2:$D$10000=0)*(YEAR(Ventas!$A$2:$A$10000)=YEAR($A67))*(MONTH(Ventas!$A$2:$A$10000)=MONTH($A67))*(DAY(Ventas!$A$2:$A$10000)=DAY($A67)), Ventas!BE$2:BE$10000)</f>
        <v>0</v>
      </c>
      <c r="BD67" s="9">
        <f>SUMPRODUCT((Ventas!$D$2:$D$10000=0)*(YEAR(Ventas!$A$2:$A$10000)=YEAR($A67))*(MONTH(Ventas!$A$2:$A$10000)=MONTH($A67))*(DAY(Ventas!$A$2:$A$10000)=DAY($A67)), Ventas!BF$2:BF$10000)</f>
        <v>0</v>
      </c>
      <c r="BE67" s="5">
        <f>SUMPRODUCT((Ventas!$D$2:$D$10000=0)*(YEAR(Ventas!$A$2:$A$10000)=YEAR($A67))*(MONTH(Ventas!$A$2:$A$10000)=MONTH($A67))*(DAY(Ventas!$A$2:$A$10000)=DAY($A67)), Ventas!BG$2:BG$10000)</f>
        <v>0</v>
      </c>
      <c r="BF67" s="9">
        <f>SUMPRODUCT((Ventas!$D$2:$D$10000=0)*(YEAR(Ventas!$A$2:$A$10000)=YEAR($A67))*(MONTH(Ventas!$A$2:$A$10000)=MONTH($A67))*(DAY(Ventas!$A$2:$A$10000)=DAY($A67)), Ventas!BH$2:BH$10000)</f>
        <v>0</v>
      </c>
      <c r="BG67" s="5">
        <f>SUMPRODUCT((Ventas!$D$2:$D$10000=0)*(YEAR(Ventas!$A$2:$A$10000)=YEAR($A67))*(MONTH(Ventas!$A$2:$A$10000)=MONTH($A67))*(DAY(Ventas!$A$2:$A$10000)=DAY($A67)), Ventas!BI$2:BI$10000)</f>
        <v>0</v>
      </c>
      <c r="BH67" s="5">
        <f>SUMPRODUCT((Ventas!$D$2:$D$10000=0)*(YEAR(Ventas!$A$2:$A$10000)=YEAR($A67))*(MONTH(Ventas!$A$2:$A$10000)=MONTH($A67))*(DAY(Ventas!$A$2:$A$10000)=DAY($A67)), Ventas!BJ$2:BJ$10000)</f>
        <v>0</v>
      </c>
      <c r="BI67" s="5">
        <f>SUMPRODUCT((Ventas!$D$2:$D$10000=0)*(YEAR(Ventas!$A$2:$A$10000)=YEAR($A67))*(MONTH(Ventas!$A$2:$A$10000)=MONTH($A67))*(DAY(Ventas!$A$2:$A$10000)=DAY($A67)), Ventas!BK$2:BK$10000)</f>
        <v>0</v>
      </c>
      <c r="BJ67" s="5">
        <f>SUMPRODUCT((Ventas!$D$2:$D$10000=0)*(YEAR(Ventas!$A$2:$A$10000)=YEAR($A67))*(MONTH(Ventas!$A$2:$A$10000)=MONTH($A67))*(DAY(Ventas!$A$2:$A$10000)=DAY($A67)), Ventas!BL$2:BL$10000)</f>
        <v>0</v>
      </c>
      <c r="BK67" s="5">
        <f>SUMPRODUCT((Ventas!$D$2:$D$10000=0)*(YEAR(Ventas!$A$2:$A$10000)=YEAR($A67))*(MONTH(Ventas!$A$2:$A$10000)=MONTH($A67))*(DAY(Ventas!$A$2:$A$10000)=DAY($A67)), Ventas!BM$2:BM$10000)</f>
        <v>0</v>
      </c>
      <c r="BL67" s="5">
        <f>SUMPRODUCT((Ventas!$D$2:$D$10000=0)*(YEAR(Ventas!$A$2:$A$10000)=YEAR($A67))*(MONTH(Ventas!$A$2:$A$10000)=MONTH($A67))*(DAY(Ventas!$A$2:$A$10000)=DAY($A67)), Ventas!BN$2:BN$10000)</f>
        <v>0</v>
      </c>
      <c r="BM67" s="5">
        <f>SUMPRODUCT((Ventas!$D$2:$D$10000=0)*(YEAR(Ventas!$A$2:$A$10000)=YEAR($A67))*(MONTH(Ventas!$A$2:$A$10000)=MONTH($A67))*(DAY(Ventas!$A$2:$A$10000)=DAY($A67)), Ventas!BO$2:BO$10000)</f>
        <v>0</v>
      </c>
      <c r="BN67" s="5">
        <f>SUMPRODUCT((Ventas!$D$2:$D$10000=0)*(YEAR(Ventas!$A$2:$A$10000)=YEAR($A67))*(MONTH(Ventas!$A$2:$A$10000)=MONTH($A67))*(DAY(Ventas!$A$2:$A$10000)=DAY($A67)), Ventas!BP$2:BP$10000)</f>
        <v>0</v>
      </c>
      <c r="BO67" s="5">
        <f>SUMPRODUCT((Ventas!$D$2:$D$10000=0)*(YEAR(Ventas!$A$2:$A$10000)=YEAR($A67))*(MONTH(Ventas!$A$2:$A$10000)=MONTH($A67))*(DAY(Ventas!$A$2:$A$10000)=DAY($A67)), Ventas!BQ$2:BQ$10000)</f>
        <v>0</v>
      </c>
      <c r="BP67" s="5">
        <f>SUMPRODUCT((Ventas!$D$2:$D$10000=0)*(YEAR(Ventas!$A$2:$A$10000)=YEAR($A67))*(MONTH(Ventas!$A$2:$A$10000)=MONTH($A67))*(DAY(Ventas!$A$2:$A$10000)=DAY($A67)), Ventas!BR$2:BR$10000)</f>
        <v>0</v>
      </c>
      <c r="BQ67" s="5">
        <f>SUMPRODUCT((Ventas!$D$2:$D$10000=0)*(YEAR(Ventas!$A$2:$A$10000)=YEAR($A67))*(MONTH(Ventas!$A$2:$A$10000)=MONTH($A67))*(DAY(Ventas!$A$2:$A$10000)=DAY($A67)), Ventas!BS$2:BS$10000)</f>
        <v>0</v>
      </c>
      <c r="BR67" s="5">
        <f>SUMPRODUCT((Ventas!$D$2:$D$10000=0)*(YEAR(Ventas!$A$2:$A$10000)=YEAR($A67))*(MONTH(Ventas!$A$2:$A$10000)=MONTH($A67))*(DAY(Ventas!$A$2:$A$10000)=DAY($A67)), Ventas!BT$2:BT$10000)</f>
        <v>0</v>
      </c>
      <c r="BS67" s="5">
        <f>SUMPRODUCT((Ventas!$D$2:$D$10000=0)*(YEAR(Ventas!$A$2:$A$10000)=YEAR($A67))*(MONTH(Ventas!$A$2:$A$10000)=MONTH($A67))*(DAY(Ventas!$A$2:$A$10000)=DAY($A67)), Ventas!BU$2:BU$10000)</f>
        <v>0</v>
      </c>
    </row>
    <row r="68" spans="1:71" x14ac:dyDescent="0.2">
      <c r="A68" s="60">
        <v>42602</v>
      </c>
      <c r="B68" s="6">
        <f>SUMPRODUCT((Ventas!$D$2:$D$10000=0)*(YEAR(Ventas!$A$2:$A$10000)=YEAR($A68))*(MONTH(Ventas!$A$2:$A$10000)=MONTH($A68))*(DAY(Ventas!$A$2:$A$10000)=DAY($A68)), Ventas!$F$2:$F$10000)</f>
        <v>0</v>
      </c>
      <c r="C68" s="6">
        <f>SUMPRODUCT((Ventas!$D$2:$D$10000=1)*(YEAR(Ventas!$A$2:$A$10000)=YEAR($A68))*(MONTH(Ventas!$A$2:$A$10000)=MONTH($A68))*(DAY(Ventas!$A$2:$A$10000)=DAY($A68)), Ventas!$F$2:$F$10000)</f>
        <v>0</v>
      </c>
      <c r="D68" s="6">
        <f t="shared" si="0"/>
        <v>0</v>
      </c>
      <c r="F68" s="5">
        <f>SUMPRODUCT((Ventas!$D$2:$D$10000=0)*(YEAR(Ventas!$A$2:$A$10000)=YEAR($A68))*(MONTH(Ventas!$A$2:$A$10000)=MONTH($A68))*(DAY(Ventas!$A$2:$A$10000)=DAY($A68)), Ventas!H$2:H$10000)</f>
        <v>0</v>
      </c>
      <c r="G68" s="5">
        <f>SUMPRODUCT((Ventas!$D$2:$D$10000=0)*(YEAR(Ventas!$A$2:$A$10000)=YEAR($A68))*(MONTH(Ventas!$A$2:$A$10000)=MONTH($A68))*(DAY(Ventas!$A$2:$A$10000)=DAY($A68)), Ventas!I$2:I$10000)</f>
        <v>0</v>
      </c>
      <c r="H68" s="5">
        <f>SUMPRODUCT((Ventas!$D$2:$D$10000=0)*(YEAR(Ventas!$A$2:$A$10000)=YEAR($A68))*(MONTH(Ventas!$A$2:$A$10000)=MONTH($A68))*(DAY(Ventas!$A$2:$A$10000)=DAY($A68)), Ventas!J$2:J$10000)</f>
        <v>0</v>
      </c>
      <c r="I68" s="9">
        <f>SUMPRODUCT((Ventas!$D$2:$D$10000=0)*(YEAR(Ventas!$A$2:$A$10000)=YEAR($A68))*(MONTH(Ventas!$A$2:$A$10000)=MONTH($A68))*(DAY(Ventas!$A$2:$A$10000)=DAY($A68)), Ventas!K$2:K$10000)</f>
        <v>0</v>
      </c>
      <c r="J68" s="5">
        <f>SUMPRODUCT((Ventas!$D$2:$D$10000=0)*(YEAR(Ventas!$A$2:$A$10000)=YEAR($A68))*(MONTH(Ventas!$A$2:$A$10000)=MONTH($A68))*(DAY(Ventas!$A$2:$A$10000)=DAY($A68)), Ventas!L$2:L$10000)</f>
        <v>0</v>
      </c>
      <c r="K68" s="5">
        <f>SUMPRODUCT((Ventas!$D$2:$D$10000=0)*(YEAR(Ventas!$A$2:$A$10000)=YEAR($A68))*(MONTH(Ventas!$A$2:$A$10000)=MONTH($A68))*(DAY(Ventas!$A$2:$A$10000)=DAY($A68)), Ventas!M$2:M$10000)</f>
        <v>0</v>
      </c>
      <c r="L68" s="5">
        <f>SUMPRODUCT((Ventas!$D$2:$D$10000=0)*(YEAR(Ventas!$A$2:$A$10000)=YEAR($A68))*(MONTH(Ventas!$A$2:$A$10000)=MONTH($A68))*(DAY(Ventas!$A$2:$A$10000)=DAY($A68)), Ventas!N$2:N$10000)</f>
        <v>0</v>
      </c>
      <c r="M68" s="5">
        <f>SUMPRODUCT((Ventas!$D$2:$D$10000=0)*(YEAR(Ventas!$A$2:$A$10000)=YEAR($A68))*(MONTH(Ventas!$A$2:$A$10000)=MONTH($A68))*(DAY(Ventas!$A$2:$A$10000)=DAY($A68)), Ventas!O$2:O$10000)</f>
        <v>0</v>
      </c>
      <c r="N68" s="9">
        <f>SUMPRODUCT((Ventas!$D$2:$D$10000=0)*(YEAR(Ventas!$A$2:$A$10000)=YEAR($A68))*(MONTH(Ventas!$A$2:$A$10000)=MONTH($A68))*(DAY(Ventas!$A$2:$A$10000)=DAY($A68)), Ventas!P$2:P$10000)</f>
        <v>0</v>
      </c>
      <c r="O68" s="5">
        <f>SUMPRODUCT((Ventas!$D$2:$D$10000=0)*(YEAR(Ventas!$A$2:$A$10000)=YEAR($A68))*(MONTH(Ventas!$A$2:$A$10000)=MONTH($A68))*(DAY(Ventas!$A$2:$A$10000)=DAY($A68)), Ventas!Q$2:Q$10000)</f>
        <v>0</v>
      </c>
      <c r="P68" s="5">
        <f>SUMPRODUCT((Ventas!$D$2:$D$10000=0)*(YEAR(Ventas!$A$2:$A$10000)=YEAR($A68))*(MONTH(Ventas!$A$2:$A$10000)=MONTH($A68))*(DAY(Ventas!$A$2:$A$10000)=DAY($A68)), Ventas!R$2:R$10000)</f>
        <v>0</v>
      </c>
      <c r="Q68" s="5">
        <f>SUMPRODUCT((Ventas!$D$2:$D$10000=0)*(YEAR(Ventas!$A$2:$A$10000)=YEAR($A68))*(MONTH(Ventas!$A$2:$A$10000)=MONTH($A68))*(DAY(Ventas!$A$2:$A$10000)=DAY($A68)), Ventas!S$2:S$10000)</f>
        <v>0</v>
      </c>
      <c r="R68" s="5">
        <f>SUMPRODUCT((Ventas!$D$2:$D$10000=0)*(YEAR(Ventas!$A$2:$A$10000)=YEAR($A68))*(MONTH(Ventas!$A$2:$A$10000)=MONTH($A68))*(DAY(Ventas!$A$2:$A$10000)=DAY($A68)), Ventas!T$2:T$10000)</f>
        <v>0</v>
      </c>
      <c r="S68" s="9">
        <f>SUMPRODUCT((Ventas!$D$2:$D$10000=0)*(YEAR(Ventas!$A$2:$A$10000)=YEAR($A68))*(MONTH(Ventas!$A$2:$A$10000)=MONTH($A68))*(DAY(Ventas!$A$2:$A$10000)=DAY($A68)), Ventas!U$2:U$10000)</f>
        <v>0</v>
      </c>
      <c r="T68" s="5">
        <f>SUMPRODUCT((Ventas!$D$2:$D$10000=0)*(YEAR(Ventas!$A$2:$A$10000)=YEAR($A68))*(MONTH(Ventas!$A$2:$A$10000)=MONTH($A68))*(DAY(Ventas!$A$2:$A$10000)=DAY($A68)), Ventas!V$2:V$10000)</f>
        <v>0</v>
      </c>
      <c r="U68" s="5">
        <f>SUMPRODUCT((Ventas!$D$2:$D$10000=0)*(YEAR(Ventas!$A$2:$A$10000)=YEAR($A68))*(MONTH(Ventas!$A$2:$A$10000)=MONTH($A68))*(DAY(Ventas!$A$2:$A$10000)=DAY($A68)), Ventas!W$2:W$10000)</f>
        <v>0</v>
      </c>
      <c r="V68" s="5">
        <f>SUMPRODUCT((Ventas!$D$2:$D$10000=0)*(YEAR(Ventas!$A$2:$A$10000)=YEAR($A68))*(MONTH(Ventas!$A$2:$A$10000)=MONTH($A68))*(DAY(Ventas!$A$2:$A$10000)=DAY($A68)), Ventas!X$2:X$10000)</f>
        <v>0</v>
      </c>
      <c r="W68" s="5">
        <f>SUMPRODUCT((Ventas!$D$2:$D$10000=0)*(YEAR(Ventas!$A$2:$A$10000)=YEAR($A68))*(MONTH(Ventas!$A$2:$A$10000)=MONTH($A68))*(DAY(Ventas!$A$2:$A$10000)=DAY($A68)), Ventas!Y$2:Y$10000)</f>
        <v>0</v>
      </c>
      <c r="X68" s="9">
        <f>SUMPRODUCT((Ventas!$D$2:$D$10000=0)*(YEAR(Ventas!$A$2:$A$10000)=YEAR($A68))*(MONTH(Ventas!$A$2:$A$10000)=MONTH($A68))*(DAY(Ventas!$A$2:$A$10000)=DAY($A68)), Ventas!Z$2:Z$10000)</f>
        <v>0</v>
      </c>
      <c r="Y68" s="5">
        <f>SUMPRODUCT((Ventas!$D$2:$D$10000=0)*(YEAR(Ventas!$A$2:$A$10000)=YEAR($A68))*(MONTH(Ventas!$A$2:$A$10000)=MONTH($A68))*(DAY(Ventas!$A$2:$A$10000)=DAY($A68)), Ventas!AA$2:AA$10000)</f>
        <v>0</v>
      </c>
      <c r="Z68" s="5">
        <f>SUMPRODUCT((Ventas!$D$2:$D$10000=0)*(YEAR(Ventas!$A$2:$A$10000)=YEAR($A68))*(MONTH(Ventas!$A$2:$A$10000)=MONTH($A68))*(DAY(Ventas!$A$2:$A$10000)=DAY($A68)), Ventas!AB$2:AB$10000)</f>
        <v>0</v>
      </c>
      <c r="AA68" s="5">
        <f>SUMPRODUCT((Ventas!$D$2:$D$10000=0)*(YEAR(Ventas!$A$2:$A$10000)=YEAR($A68))*(MONTH(Ventas!$A$2:$A$10000)=MONTH($A68))*(DAY(Ventas!$A$2:$A$10000)=DAY($A68)), Ventas!AC$2:AC$10000)</f>
        <v>0</v>
      </c>
      <c r="AB68" s="5">
        <f>SUMPRODUCT((Ventas!$D$2:$D$10000=0)*(YEAR(Ventas!$A$2:$A$10000)=YEAR($A68))*(MONTH(Ventas!$A$2:$A$10000)=MONTH($A68))*(DAY(Ventas!$A$2:$A$10000)=DAY($A68)), Ventas!AD$2:AD$10000)</f>
        <v>0</v>
      </c>
      <c r="AC68" s="9">
        <f>SUMPRODUCT((Ventas!$D$2:$D$10000=0)*(YEAR(Ventas!$A$2:$A$10000)=YEAR($A68))*(MONTH(Ventas!$A$2:$A$10000)=MONTH($A68))*(DAY(Ventas!$A$2:$A$10000)=DAY($A68)), Ventas!AE$2:AE$10000)</f>
        <v>0</v>
      </c>
      <c r="AD68" s="5">
        <f>SUMPRODUCT((Ventas!$D$2:$D$10000=0)*(YEAR(Ventas!$A$2:$A$10000)=YEAR($A68))*(MONTH(Ventas!$A$2:$A$10000)=MONTH($A68))*(DAY(Ventas!$A$2:$A$10000)=DAY($A68)), Ventas!AF$2:AF$10000)</f>
        <v>0</v>
      </c>
      <c r="AE68" s="5">
        <f>SUMPRODUCT((Ventas!$D$2:$D$10000=0)*(YEAR(Ventas!$A$2:$A$10000)=YEAR($A68))*(MONTH(Ventas!$A$2:$A$10000)=MONTH($A68))*(DAY(Ventas!$A$2:$A$10000)=DAY($A68)), Ventas!AG$2:AG$10000)</f>
        <v>0</v>
      </c>
      <c r="AF68" s="5">
        <f>SUMPRODUCT((Ventas!$D$2:$D$10000=0)*(YEAR(Ventas!$A$2:$A$10000)=YEAR($A68))*(MONTH(Ventas!$A$2:$A$10000)=MONTH($A68))*(DAY(Ventas!$A$2:$A$10000)=DAY($A68)), Ventas!AH$2:AH$10000)</f>
        <v>0</v>
      </c>
      <c r="AG68" s="5">
        <f>SUMPRODUCT((Ventas!$D$2:$D$10000=0)*(YEAR(Ventas!$A$2:$A$10000)=YEAR($A68))*(MONTH(Ventas!$A$2:$A$10000)=MONTH($A68))*(DAY(Ventas!$A$2:$A$10000)=DAY($A68)), Ventas!AI$2:AI$10000)</f>
        <v>0</v>
      </c>
      <c r="AH68" s="9">
        <f>SUMPRODUCT((Ventas!$D$2:$D$10000=0)*(YEAR(Ventas!$A$2:$A$10000)=YEAR($A68))*(MONTH(Ventas!$A$2:$A$10000)=MONTH($A68))*(DAY(Ventas!$A$2:$A$10000)=DAY($A68)), Ventas!AJ$2:AJ$10000)</f>
        <v>0</v>
      </c>
      <c r="AI68" s="5">
        <f>SUMPRODUCT((Ventas!$D$2:$D$10000=0)*(YEAR(Ventas!$A$2:$A$10000)=YEAR($A68))*(MONTH(Ventas!$A$2:$A$10000)=MONTH($A68))*(DAY(Ventas!$A$2:$A$10000)=DAY($A68)), Ventas!AK$2:AK$10000)</f>
        <v>0</v>
      </c>
      <c r="AJ68" s="5">
        <f>SUMPRODUCT((Ventas!$D$2:$D$10000=0)*(YEAR(Ventas!$A$2:$A$10000)=YEAR($A68))*(MONTH(Ventas!$A$2:$A$10000)=MONTH($A68))*(DAY(Ventas!$A$2:$A$10000)=DAY($A68)), Ventas!AL$2:AL$10000)</f>
        <v>0</v>
      </c>
      <c r="AK68" s="9">
        <f>SUMPRODUCT((Ventas!$D$2:$D$10000=0)*(YEAR(Ventas!$A$2:$A$10000)=YEAR($A68))*(MONTH(Ventas!$A$2:$A$10000)=MONTH($A68))*(DAY(Ventas!$A$2:$A$10000)=DAY($A68)), Ventas!AM$2:AM$10000)</f>
        <v>0</v>
      </c>
      <c r="AL68" s="5">
        <f>SUMPRODUCT((Ventas!$D$2:$D$10000=0)*(YEAR(Ventas!$A$2:$A$10000)=YEAR($A68))*(MONTH(Ventas!$A$2:$A$10000)=MONTH($A68))*(DAY(Ventas!$A$2:$A$10000)=DAY($A68)), Ventas!AN$2:AN$10000)</f>
        <v>0</v>
      </c>
      <c r="AM68" s="5">
        <f>SUMPRODUCT((Ventas!$D$2:$D$10000=0)*(YEAR(Ventas!$A$2:$A$10000)=YEAR($A68))*(MONTH(Ventas!$A$2:$A$10000)=MONTH($A68))*(DAY(Ventas!$A$2:$A$10000)=DAY($A68)), Ventas!AO$2:AO$10000)</f>
        <v>0</v>
      </c>
      <c r="AN68" s="9">
        <f>SUMPRODUCT((Ventas!$D$2:$D$10000=0)*(YEAR(Ventas!$A$2:$A$10000)=YEAR($A68))*(MONTH(Ventas!$A$2:$A$10000)=MONTH($A68))*(DAY(Ventas!$A$2:$A$10000)=DAY($A68)), Ventas!AP$2:AP$10000)</f>
        <v>0</v>
      </c>
      <c r="AO68" s="5">
        <f>SUMPRODUCT((Ventas!$D$2:$D$10000=0)*(YEAR(Ventas!$A$2:$A$10000)=YEAR($A68))*(MONTH(Ventas!$A$2:$A$10000)=MONTH($A68))*(DAY(Ventas!$A$2:$A$10000)=DAY($A68)), Ventas!AQ$2:AQ$10000)</f>
        <v>0</v>
      </c>
      <c r="AP68" s="5">
        <f>SUMPRODUCT((Ventas!$D$2:$D$10000=0)*(YEAR(Ventas!$A$2:$A$10000)=YEAR($A68))*(MONTH(Ventas!$A$2:$A$10000)=MONTH($A68))*(DAY(Ventas!$A$2:$A$10000)=DAY($A68)), Ventas!AR$2:AR$10000)</f>
        <v>0</v>
      </c>
      <c r="AQ68" s="5">
        <f>SUMPRODUCT((Ventas!$D$2:$D$10000=0)*(YEAR(Ventas!$A$2:$A$10000)=YEAR($A68))*(MONTH(Ventas!$A$2:$A$10000)=MONTH($A68))*(DAY(Ventas!$A$2:$A$10000)=DAY($A68)), Ventas!AS$2:AS$10000)</f>
        <v>0</v>
      </c>
      <c r="AR68" s="9">
        <f>SUMPRODUCT((Ventas!$D$2:$D$10000=0)*(YEAR(Ventas!$A$2:$A$10000)=YEAR($A68))*(MONTH(Ventas!$A$2:$A$10000)=MONTH($A68))*(DAY(Ventas!$A$2:$A$10000)=DAY($A68)), Ventas!AT$2:AT$10000)</f>
        <v>0</v>
      </c>
      <c r="AS68" s="5">
        <f>SUMPRODUCT((Ventas!$D$2:$D$10000=0)*(YEAR(Ventas!$A$2:$A$10000)=YEAR($A68))*(MONTH(Ventas!$A$2:$A$10000)=MONTH($A68))*(DAY(Ventas!$A$2:$A$10000)=DAY($A68)), Ventas!AU$2:AU$10000)</f>
        <v>0</v>
      </c>
      <c r="AT68" s="5">
        <f>SUMPRODUCT((Ventas!$D$2:$D$10000=0)*(YEAR(Ventas!$A$2:$A$10000)=YEAR($A68))*(MONTH(Ventas!$A$2:$A$10000)=MONTH($A68))*(DAY(Ventas!$A$2:$A$10000)=DAY($A68)), Ventas!AV$2:AV$10000)</f>
        <v>0</v>
      </c>
      <c r="AU68" s="5">
        <f>SUMPRODUCT((Ventas!$D$2:$D$10000=0)*(YEAR(Ventas!$A$2:$A$10000)=YEAR($A68))*(MONTH(Ventas!$A$2:$A$10000)=MONTH($A68))*(DAY(Ventas!$A$2:$A$10000)=DAY($A68)), Ventas!AW$2:AW$10000)</f>
        <v>0</v>
      </c>
      <c r="AV68" s="9">
        <f>SUMPRODUCT((Ventas!$D$2:$D$10000=0)*(YEAR(Ventas!$A$2:$A$10000)=YEAR($A68))*(MONTH(Ventas!$A$2:$A$10000)=MONTH($A68))*(DAY(Ventas!$A$2:$A$10000)=DAY($A68)), Ventas!AX$2:AX$10000)</f>
        <v>0</v>
      </c>
      <c r="AW68" s="5">
        <f>SUMPRODUCT((Ventas!$D$2:$D$10000=0)*(YEAR(Ventas!$A$2:$A$10000)=YEAR($A68))*(MONTH(Ventas!$A$2:$A$10000)=MONTH($A68))*(DAY(Ventas!$A$2:$A$10000)=DAY($A68)), Ventas!AY$2:AY$10000)</f>
        <v>0</v>
      </c>
      <c r="AX68" s="5">
        <f>SUMPRODUCT((Ventas!$D$2:$D$10000=0)*(YEAR(Ventas!$A$2:$A$10000)=YEAR($A68))*(MONTH(Ventas!$A$2:$A$10000)=MONTH($A68))*(DAY(Ventas!$A$2:$A$10000)=DAY($A68)), Ventas!AZ$2:AZ$10000)</f>
        <v>0</v>
      </c>
      <c r="AY68" s="5">
        <f>SUMPRODUCT((Ventas!$D$2:$D$10000=0)*(YEAR(Ventas!$A$2:$A$10000)=YEAR($A68))*(MONTH(Ventas!$A$2:$A$10000)=MONTH($A68))*(DAY(Ventas!$A$2:$A$10000)=DAY($A68)), Ventas!BA$2:BA$10000)</f>
        <v>0</v>
      </c>
      <c r="AZ68" s="9">
        <f>SUMPRODUCT((Ventas!$D$2:$D$10000=0)*(YEAR(Ventas!$A$2:$A$10000)=YEAR($A68))*(MONTH(Ventas!$A$2:$A$10000)=MONTH($A68))*(DAY(Ventas!$A$2:$A$10000)=DAY($A68)), Ventas!BB$2:BB$10000)</f>
        <v>0</v>
      </c>
      <c r="BA68" s="5">
        <f>SUMPRODUCT((Ventas!$D$2:$D$10000=0)*(YEAR(Ventas!$A$2:$A$10000)=YEAR($A68))*(MONTH(Ventas!$A$2:$A$10000)=MONTH($A68))*(DAY(Ventas!$A$2:$A$10000)=DAY($A68)), Ventas!BC$2:BC$10000)</f>
        <v>0</v>
      </c>
      <c r="BB68" s="5">
        <f>SUMPRODUCT((Ventas!$D$2:$D$10000=0)*(YEAR(Ventas!$A$2:$A$10000)=YEAR($A68))*(MONTH(Ventas!$A$2:$A$10000)=MONTH($A68))*(DAY(Ventas!$A$2:$A$10000)=DAY($A68)), Ventas!BD$2:BD$10000)</f>
        <v>0</v>
      </c>
      <c r="BC68" s="5">
        <f>SUMPRODUCT((Ventas!$D$2:$D$10000=0)*(YEAR(Ventas!$A$2:$A$10000)=YEAR($A68))*(MONTH(Ventas!$A$2:$A$10000)=MONTH($A68))*(DAY(Ventas!$A$2:$A$10000)=DAY($A68)), Ventas!BE$2:BE$10000)</f>
        <v>0</v>
      </c>
      <c r="BD68" s="9">
        <f>SUMPRODUCT((Ventas!$D$2:$D$10000=0)*(YEAR(Ventas!$A$2:$A$10000)=YEAR($A68))*(MONTH(Ventas!$A$2:$A$10000)=MONTH($A68))*(DAY(Ventas!$A$2:$A$10000)=DAY($A68)), Ventas!BF$2:BF$10000)</f>
        <v>0</v>
      </c>
      <c r="BE68" s="5">
        <f>SUMPRODUCT((Ventas!$D$2:$D$10000=0)*(YEAR(Ventas!$A$2:$A$10000)=YEAR($A68))*(MONTH(Ventas!$A$2:$A$10000)=MONTH($A68))*(DAY(Ventas!$A$2:$A$10000)=DAY($A68)), Ventas!BG$2:BG$10000)</f>
        <v>0</v>
      </c>
      <c r="BF68" s="9">
        <f>SUMPRODUCT((Ventas!$D$2:$D$10000=0)*(YEAR(Ventas!$A$2:$A$10000)=YEAR($A68))*(MONTH(Ventas!$A$2:$A$10000)=MONTH($A68))*(DAY(Ventas!$A$2:$A$10000)=DAY($A68)), Ventas!BH$2:BH$10000)</f>
        <v>0</v>
      </c>
      <c r="BG68" s="5">
        <f>SUMPRODUCT((Ventas!$D$2:$D$10000=0)*(YEAR(Ventas!$A$2:$A$10000)=YEAR($A68))*(MONTH(Ventas!$A$2:$A$10000)=MONTH($A68))*(DAY(Ventas!$A$2:$A$10000)=DAY($A68)), Ventas!BI$2:BI$10000)</f>
        <v>0</v>
      </c>
      <c r="BH68" s="5">
        <f>SUMPRODUCT((Ventas!$D$2:$D$10000=0)*(YEAR(Ventas!$A$2:$A$10000)=YEAR($A68))*(MONTH(Ventas!$A$2:$A$10000)=MONTH($A68))*(DAY(Ventas!$A$2:$A$10000)=DAY($A68)), Ventas!BJ$2:BJ$10000)</f>
        <v>0</v>
      </c>
      <c r="BI68" s="5">
        <f>SUMPRODUCT((Ventas!$D$2:$D$10000=0)*(YEAR(Ventas!$A$2:$A$10000)=YEAR($A68))*(MONTH(Ventas!$A$2:$A$10000)=MONTH($A68))*(DAY(Ventas!$A$2:$A$10000)=DAY($A68)), Ventas!BK$2:BK$10000)</f>
        <v>0</v>
      </c>
      <c r="BJ68" s="5">
        <f>SUMPRODUCT((Ventas!$D$2:$D$10000=0)*(YEAR(Ventas!$A$2:$A$10000)=YEAR($A68))*(MONTH(Ventas!$A$2:$A$10000)=MONTH($A68))*(DAY(Ventas!$A$2:$A$10000)=DAY($A68)), Ventas!BL$2:BL$10000)</f>
        <v>0</v>
      </c>
      <c r="BK68" s="5">
        <f>SUMPRODUCT((Ventas!$D$2:$D$10000=0)*(YEAR(Ventas!$A$2:$A$10000)=YEAR($A68))*(MONTH(Ventas!$A$2:$A$10000)=MONTH($A68))*(DAY(Ventas!$A$2:$A$10000)=DAY($A68)), Ventas!BM$2:BM$10000)</f>
        <v>0</v>
      </c>
      <c r="BL68" s="5">
        <f>SUMPRODUCT((Ventas!$D$2:$D$10000=0)*(YEAR(Ventas!$A$2:$A$10000)=YEAR($A68))*(MONTH(Ventas!$A$2:$A$10000)=MONTH($A68))*(DAY(Ventas!$A$2:$A$10000)=DAY($A68)), Ventas!BN$2:BN$10000)</f>
        <v>0</v>
      </c>
      <c r="BM68" s="5">
        <f>SUMPRODUCT((Ventas!$D$2:$D$10000=0)*(YEAR(Ventas!$A$2:$A$10000)=YEAR($A68))*(MONTH(Ventas!$A$2:$A$10000)=MONTH($A68))*(DAY(Ventas!$A$2:$A$10000)=DAY($A68)), Ventas!BO$2:BO$10000)</f>
        <v>0</v>
      </c>
      <c r="BN68" s="5">
        <f>SUMPRODUCT((Ventas!$D$2:$D$10000=0)*(YEAR(Ventas!$A$2:$A$10000)=YEAR($A68))*(MONTH(Ventas!$A$2:$A$10000)=MONTH($A68))*(DAY(Ventas!$A$2:$A$10000)=DAY($A68)), Ventas!BP$2:BP$10000)</f>
        <v>0</v>
      </c>
      <c r="BO68" s="5">
        <f>SUMPRODUCT((Ventas!$D$2:$D$10000=0)*(YEAR(Ventas!$A$2:$A$10000)=YEAR($A68))*(MONTH(Ventas!$A$2:$A$10000)=MONTH($A68))*(DAY(Ventas!$A$2:$A$10000)=DAY($A68)), Ventas!BQ$2:BQ$10000)</f>
        <v>0</v>
      </c>
      <c r="BP68" s="5">
        <f>SUMPRODUCT((Ventas!$D$2:$D$10000=0)*(YEAR(Ventas!$A$2:$A$10000)=YEAR($A68))*(MONTH(Ventas!$A$2:$A$10000)=MONTH($A68))*(DAY(Ventas!$A$2:$A$10000)=DAY($A68)), Ventas!BR$2:BR$10000)</f>
        <v>0</v>
      </c>
      <c r="BQ68" s="5">
        <f>SUMPRODUCT((Ventas!$D$2:$D$10000=0)*(YEAR(Ventas!$A$2:$A$10000)=YEAR($A68))*(MONTH(Ventas!$A$2:$A$10000)=MONTH($A68))*(DAY(Ventas!$A$2:$A$10000)=DAY($A68)), Ventas!BS$2:BS$10000)</f>
        <v>0</v>
      </c>
      <c r="BR68" s="5">
        <f>SUMPRODUCT((Ventas!$D$2:$D$10000=0)*(YEAR(Ventas!$A$2:$A$10000)=YEAR($A68))*(MONTH(Ventas!$A$2:$A$10000)=MONTH($A68))*(DAY(Ventas!$A$2:$A$10000)=DAY($A68)), Ventas!BT$2:BT$10000)</f>
        <v>0</v>
      </c>
      <c r="BS68" s="5">
        <f>SUMPRODUCT((Ventas!$D$2:$D$10000=0)*(YEAR(Ventas!$A$2:$A$10000)=YEAR($A68))*(MONTH(Ventas!$A$2:$A$10000)=MONTH($A68))*(DAY(Ventas!$A$2:$A$10000)=DAY($A68)), Ventas!BU$2:BU$10000)</f>
        <v>0</v>
      </c>
    </row>
    <row r="69" spans="1:71" x14ac:dyDescent="0.2">
      <c r="A69" s="60">
        <v>42603</v>
      </c>
      <c r="B69" s="6">
        <f>SUMPRODUCT((Ventas!$D$2:$D$10000=0)*(YEAR(Ventas!$A$2:$A$10000)=YEAR($A69))*(MONTH(Ventas!$A$2:$A$10000)=MONTH($A69))*(DAY(Ventas!$A$2:$A$10000)=DAY($A69)), Ventas!$F$2:$F$10000)</f>
        <v>0</v>
      </c>
      <c r="C69" s="6">
        <f>SUMPRODUCT((Ventas!$D$2:$D$10000=1)*(YEAR(Ventas!$A$2:$A$10000)=YEAR($A69))*(MONTH(Ventas!$A$2:$A$10000)=MONTH($A69))*(DAY(Ventas!$A$2:$A$10000)=DAY($A69)), Ventas!$F$2:$F$10000)</f>
        <v>0</v>
      </c>
      <c r="D69" s="6">
        <f t="shared" si="0"/>
        <v>0</v>
      </c>
      <c r="F69" s="5">
        <f>SUMPRODUCT((Ventas!$D$2:$D$10000=0)*(YEAR(Ventas!$A$2:$A$10000)=YEAR($A69))*(MONTH(Ventas!$A$2:$A$10000)=MONTH($A69))*(DAY(Ventas!$A$2:$A$10000)=DAY($A69)), Ventas!H$2:H$10000)</f>
        <v>0</v>
      </c>
      <c r="G69" s="5">
        <f>SUMPRODUCT((Ventas!$D$2:$D$10000=0)*(YEAR(Ventas!$A$2:$A$10000)=YEAR($A69))*(MONTH(Ventas!$A$2:$A$10000)=MONTH($A69))*(DAY(Ventas!$A$2:$A$10000)=DAY($A69)), Ventas!I$2:I$10000)</f>
        <v>0</v>
      </c>
      <c r="H69" s="5">
        <f>SUMPRODUCT((Ventas!$D$2:$D$10000=0)*(YEAR(Ventas!$A$2:$A$10000)=YEAR($A69))*(MONTH(Ventas!$A$2:$A$10000)=MONTH($A69))*(DAY(Ventas!$A$2:$A$10000)=DAY($A69)), Ventas!J$2:J$10000)</f>
        <v>0</v>
      </c>
      <c r="I69" s="9">
        <f>SUMPRODUCT((Ventas!$D$2:$D$10000=0)*(YEAR(Ventas!$A$2:$A$10000)=YEAR($A69))*(MONTH(Ventas!$A$2:$A$10000)=MONTH($A69))*(DAY(Ventas!$A$2:$A$10000)=DAY($A69)), Ventas!K$2:K$10000)</f>
        <v>0</v>
      </c>
      <c r="J69" s="5">
        <f>SUMPRODUCT((Ventas!$D$2:$D$10000=0)*(YEAR(Ventas!$A$2:$A$10000)=YEAR($A69))*(MONTH(Ventas!$A$2:$A$10000)=MONTH($A69))*(DAY(Ventas!$A$2:$A$10000)=DAY($A69)), Ventas!L$2:L$10000)</f>
        <v>0</v>
      </c>
      <c r="K69" s="5">
        <f>SUMPRODUCT((Ventas!$D$2:$D$10000=0)*(YEAR(Ventas!$A$2:$A$10000)=YEAR($A69))*(MONTH(Ventas!$A$2:$A$10000)=MONTH($A69))*(DAY(Ventas!$A$2:$A$10000)=DAY($A69)), Ventas!M$2:M$10000)</f>
        <v>0</v>
      </c>
      <c r="L69" s="5">
        <f>SUMPRODUCT((Ventas!$D$2:$D$10000=0)*(YEAR(Ventas!$A$2:$A$10000)=YEAR($A69))*(MONTH(Ventas!$A$2:$A$10000)=MONTH($A69))*(DAY(Ventas!$A$2:$A$10000)=DAY($A69)), Ventas!N$2:N$10000)</f>
        <v>0</v>
      </c>
      <c r="M69" s="5">
        <f>SUMPRODUCT((Ventas!$D$2:$D$10000=0)*(YEAR(Ventas!$A$2:$A$10000)=YEAR($A69))*(MONTH(Ventas!$A$2:$A$10000)=MONTH($A69))*(DAY(Ventas!$A$2:$A$10000)=DAY($A69)), Ventas!O$2:O$10000)</f>
        <v>0</v>
      </c>
      <c r="N69" s="9">
        <f>SUMPRODUCT((Ventas!$D$2:$D$10000=0)*(YEAR(Ventas!$A$2:$A$10000)=YEAR($A69))*(MONTH(Ventas!$A$2:$A$10000)=MONTH($A69))*(DAY(Ventas!$A$2:$A$10000)=DAY($A69)), Ventas!P$2:P$10000)</f>
        <v>0</v>
      </c>
      <c r="O69" s="5">
        <f>SUMPRODUCT((Ventas!$D$2:$D$10000=0)*(YEAR(Ventas!$A$2:$A$10000)=YEAR($A69))*(MONTH(Ventas!$A$2:$A$10000)=MONTH($A69))*(DAY(Ventas!$A$2:$A$10000)=DAY($A69)), Ventas!Q$2:Q$10000)</f>
        <v>0</v>
      </c>
      <c r="P69" s="5">
        <f>SUMPRODUCT((Ventas!$D$2:$D$10000=0)*(YEAR(Ventas!$A$2:$A$10000)=YEAR($A69))*(MONTH(Ventas!$A$2:$A$10000)=MONTH($A69))*(DAY(Ventas!$A$2:$A$10000)=DAY($A69)), Ventas!R$2:R$10000)</f>
        <v>0</v>
      </c>
      <c r="Q69" s="5">
        <f>SUMPRODUCT((Ventas!$D$2:$D$10000=0)*(YEAR(Ventas!$A$2:$A$10000)=YEAR($A69))*(MONTH(Ventas!$A$2:$A$10000)=MONTH($A69))*(DAY(Ventas!$A$2:$A$10000)=DAY($A69)), Ventas!S$2:S$10000)</f>
        <v>0</v>
      </c>
      <c r="R69" s="5">
        <f>SUMPRODUCT((Ventas!$D$2:$D$10000=0)*(YEAR(Ventas!$A$2:$A$10000)=YEAR($A69))*(MONTH(Ventas!$A$2:$A$10000)=MONTH($A69))*(DAY(Ventas!$A$2:$A$10000)=DAY($A69)), Ventas!T$2:T$10000)</f>
        <v>0</v>
      </c>
      <c r="S69" s="9">
        <f>SUMPRODUCT((Ventas!$D$2:$D$10000=0)*(YEAR(Ventas!$A$2:$A$10000)=YEAR($A69))*(MONTH(Ventas!$A$2:$A$10000)=MONTH($A69))*(DAY(Ventas!$A$2:$A$10000)=DAY($A69)), Ventas!U$2:U$10000)</f>
        <v>0</v>
      </c>
      <c r="T69" s="5">
        <f>SUMPRODUCT((Ventas!$D$2:$D$10000=0)*(YEAR(Ventas!$A$2:$A$10000)=YEAR($A69))*(MONTH(Ventas!$A$2:$A$10000)=MONTH($A69))*(DAY(Ventas!$A$2:$A$10000)=DAY($A69)), Ventas!V$2:V$10000)</f>
        <v>0</v>
      </c>
      <c r="U69" s="5">
        <f>SUMPRODUCT((Ventas!$D$2:$D$10000=0)*(YEAR(Ventas!$A$2:$A$10000)=YEAR($A69))*(MONTH(Ventas!$A$2:$A$10000)=MONTH($A69))*(DAY(Ventas!$A$2:$A$10000)=DAY($A69)), Ventas!W$2:W$10000)</f>
        <v>0</v>
      </c>
      <c r="V69" s="5">
        <f>SUMPRODUCT((Ventas!$D$2:$D$10000=0)*(YEAR(Ventas!$A$2:$A$10000)=YEAR($A69))*(MONTH(Ventas!$A$2:$A$10000)=MONTH($A69))*(DAY(Ventas!$A$2:$A$10000)=DAY($A69)), Ventas!X$2:X$10000)</f>
        <v>0</v>
      </c>
      <c r="W69" s="5">
        <f>SUMPRODUCT((Ventas!$D$2:$D$10000=0)*(YEAR(Ventas!$A$2:$A$10000)=YEAR($A69))*(MONTH(Ventas!$A$2:$A$10000)=MONTH($A69))*(DAY(Ventas!$A$2:$A$10000)=DAY($A69)), Ventas!Y$2:Y$10000)</f>
        <v>0</v>
      </c>
      <c r="X69" s="9">
        <f>SUMPRODUCT((Ventas!$D$2:$D$10000=0)*(YEAR(Ventas!$A$2:$A$10000)=YEAR($A69))*(MONTH(Ventas!$A$2:$A$10000)=MONTH($A69))*(DAY(Ventas!$A$2:$A$10000)=DAY($A69)), Ventas!Z$2:Z$10000)</f>
        <v>0</v>
      </c>
      <c r="Y69" s="5">
        <f>SUMPRODUCT((Ventas!$D$2:$D$10000=0)*(YEAR(Ventas!$A$2:$A$10000)=YEAR($A69))*(MONTH(Ventas!$A$2:$A$10000)=MONTH($A69))*(DAY(Ventas!$A$2:$A$10000)=DAY($A69)), Ventas!AA$2:AA$10000)</f>
        <v>0</v>
      </c>
      <c r="Z69" s="5">
        <f>SUMPRODUCT((Ventas!$D$2:$D$10000=0)*(YEAR(Ventas!$A$2:$A$10000)=YEAR($A69))*(MONTH(Ventas!$A$2:$A$10000)=MONTH($A69))*(DAY(Ventas!$A$2:$A$10000)=DAY($A69)), Ventas!AB$2:AB$10000)</f>
        <v>0</v>
      </c>
      <c r="AA69" s="5">
        <f>SUMPRODUCT((Ventas!$D$2:$D$10000=0)*(YEAR(Ventas!$A$2:$A$10000)=YEAR($A69))*(MONTH(Ventas!$A$2:$A$10000)=MONTH($A69))*(DAY(Ventas!$A$2:$A$10000)=DAY($A69)), Ventas!AC$2:AC$10000)</f>
        <v>0</v>
      </c>
      <c r="AB69" s="5">
        <f>SUMPRODUCT((Ventas!$D$2:$D$10000=0)*(YEAR(Ventas!$A$2:$A$10000)=YEAR($A69))*(MONTH(Ventas!$A$2:$A$10000)=MONTH($A69))*(DAY(Ventas!$A$2:$A$10000)=DAY($A69)), Ventas!AD$2:AD$10000)</f>
        <v>0</v>
      </c>
      <c r="AC69" s="9">
        <f>SUMPRODUCT((Ventas!$D$2:$D$10000=0)*(YEAR(Ventas!$A$2:$A$10000)=YEAR($A69))*(MONTH(Ventas!$A$2:$A$10000)=MONTH($A69))*(DAY(Ventas!$A$2:$A$10000)=DAY($A69)), Ventas!AE$2:AE$10000)</f>
        <v>0</v>
      </c>
      <c r="AD69" s="5">
        <f>SUMPRODUCT((Ventas!$D$2:$D$10000=0)*(YEAR(Ventas!$A$2:$A$10000)=YEAR($A69))*(MONTH(Ventas!$A$2:$A$10000)=MONTH($A69))*(DAY(Ventas!$A$2:$A$10000)=DAY($A69)), Ventas!AF$2:AF$10000)</f>
        <v>0</v>
      </c>
      <c r="AE69" s="5">
        <f>SUMPRODUCT((Ventas!$D$2:$D$10000=0)*(YEAR(Ventas!$A$2:$A$10000)=YEAR($A69))*(MONTH(Ventas!$A$2:$A$10000)=MONTH($A69))*(DAY(Ventas!$A$2:$A$10000)=DAY($A69)), Ventas!AG$2:AG$10000)</f>
        <v>0</v>
      </c>
      <c r="AF69" s="5">
        <f>SUMPRODUCT((Ventas!$D$2:$D$10000=0)*(YEAR(Ventas!$A$2:$A$10000)=YEAR($A69))*(MONTH(Ventas!$A$2:$A$10000)=MONTH($A69))*(DAY(Ventas!$A$2:$A$10000)=DAY($A69)), Ventas!AH$2:AH$10000)</f>
        <v>0</v>
      </c>
      <c r="AG69" s="5">
        <f>SUMPRODUCT((Ventas!$D$2:$D$10000=0)*(YEAR(Ventas!$A$2:$A$10000)=YEAR($A69))*(MONTH(Ventas!$A$2:$A$10000)=MONTH($A69))*(DAY(Ventas!$A$2:$A$10000)=DAY($A69)), Ventas!AI$2:AI$10000)</f>
        <v>0</v>
      </c>
      <c r="AH69" s="9">
        <f>SUMPRODUCT((Ventas!$D$2:$D$10000=0)*(YEAR(Ventas!$A$2:$A$10000)=YEAR($A69))*(MONTH(Ventas!$A$2:$A$10000)=MONTH($A69))*(DAY(Ventas!$A$2:$A$10000)=DAY($A69)), Ventas!AJ$2:AJ$10000)</f>
        <v>0</v>
      </c>
      <c r="AI69" s="5">
        <f>SUMPRODUCT((Ventas!$D$2:$D$10000=0)*(YEAR(Ventas!$A$2:$A$10000)=YEAR($A69))*(MONTH(Ventas!$A$2:$A$10000)=MONTH($A69))*(DAY(Ventas!$A$2:$A$10000)=DAY($A69)), Ventas!AK$2:AK$10000)</f>
        <v>0</v>
      </c>
      <c r="AJ69" s="5">
        <f>SUMPRODUCT((Ventas!$D$2:$D$10000=0)*(YEAR(Ventas!$A$2:$A$10000)=YEAR($A69))*(MONTH(Ventas!$A$2:$A$10000)=MONTH($A69))*(DAY(Ventas!$A$2:$A$10000)=DAY($A69)), Ventas!AL$2:AL$10000)</f>
        <v>0</v>
      </c>
      <c r="AK69" s="9">
        <f>SUMPRODUCT((Ventas!$D$2:$D$10000=0)*(YEAR(Ventas!$A$2:$A$10000)=YEAR($A69))*(MONTH(Ventas!$A$2:$A$10000)=MONTH($A69))*(DAY(Ventas!$A$2:$A$10000)=DAY($A69)), Ventas!AM$2:AM$10000)</f>
        <v>0</v>
      </c>
      <c r="AL69" s="5">
        <f>SUMPRODUCT((Ventas!$D$2:$D$10000=0)*(YEAR(Ventas!$A$2:$A$10000)=YEAR($A69))*(MONTH(Ventas!$A$2:$A$10000)=MONTH($A69))*(DAY(Ventas!$A$2:$A$10000)=DAY($A69)), Ventas!AN$2:AN$10000)</f>
        <v>0</v>
      </c>
      <c r="AM69" s="5">
        <f>SUMPRODUCT((Ventas!$D$2:$D$10000=0)*(YEAR(Ventas!$A$2:$A$10000)=YEAR($A69))*(MONTH(Ventas!$A$2:$A$10000)=MONTH($A69))*(DAY(Ventas!$A$2:$A$10000)=DAY($A69)), Ventas!AO$2:AO$10000)</f>
        <v>0</v>
      </c>
      <c r="AN69" s="9">
        <f>SUMPRODUCT((Ventas!$D$2:$D$10000=0)*(YEAR(Ventas!$A$2:$A$10000)=YEAR($A69))*(MONTH(Ventas!$A$2:$A$10000)=MONTH($A69))*(DAY(Ventas!$A$2:$A$10000)=DAY($A69)), Ventas!AP$2:AP$10000)</f>
        <v>0</v>
      </c>
      <c r="AO69" s="5">
        <f>SUMPRODUCT((Ventas!$D$2:$D$10000=0)*(YEAR(Ventas!$A$2:$A$10000)=YEAR($A69))*(MONTH(Ventas!$A$2:$A$10000)=MONTH($A69))*(DAY(Ventas!$A$2:$A$10000)=DAY($A69)), Ventas!AQ$2:AQ$10000)</f>
        <v>0</v>
      </c>
      <c r="AP69" s="5">
        <f>SUMPRODUCT((Ventas!$D$2:$D$10000=0)*(YEAR(Ventas!$A$2:$A$10000)=YEAR($A69))*(MONTH(Ventas!$A$2:$A$10000)=MONTH($A69))*(DAY(Ventas!$A$2:$A$10000)=DAY($A69)), Ventas!AR$2:AR$10000)</f>
        <v>0</v>
      </c>
      <c r="AQ69" s="5">
        <f>SUMPRODUCT((Ventas!$D$2:$D$10000=0)*(YEAR(Ventas!$A$2:$A$10000)=YEAR($A69))*(MONTH(Ventas!$A$2:$A$10000)=MONTH($A69))*(DAY(Ventas!$A$2:$A$10000)=DAY($A69)), Ventas!AS$2:AS$10000)</f>
        <v>0</v>
      </c>
      <c r="AR69" s="9">
        <f>SUMPRODUCT((Ventas!$D$2:$D$10000=0)*(YEAR(Ventas!$A$2:$A$10000)=YEAR($A69))*(MONTH(Ventas!$A$2:$A$10000)=MONTH($A69))*(DAY(Ventas!$A$2:$A$10000)=DAY($A69)), Ventas!AT$2:AT$10000)</f>
        <v>0</v>
      </c>
      <c r="AS69" s="5">
        <f>SUMPRODUCT((Ventas!$D$2:$D$10000=0)*(YEAR(Ventas!$A$2:$A$10000)=YEAR($A69))*(MONTH(Ventas!$A$2:$A$10000)=MONTH($A69))*(DAY(Ventas!$A$2:$A$10000)=DAY($A69)), Ventas!AU$2:AU$10000)</f>
        <v>0</v>
      </c>
      <c r="AT69" s="5">
        <f>SUMPRODUCT((Ventas!$D$2:$D$10000=0)*(YEAR(Ventas!$A$2:$A$10000)=YEAR($A69))*(MONTH(Ventas!$A$2:$A$10000)=MONTH($A69))*(DAY(Ventas!$A$2:$A$10000)=DAY($A69)), Ventas!AV$2:AV$10000)</f>
        <v>0</v>
      </c>
      <c r="AU69" s="5">
        <f>SUMPRODUCT((Ventas!$D$2:$D$10000=0)*(YEAR(Ventas!$A$2:$A$10000)=YEAR($A69))*(MONTH(Ventas!$A$2:$A$10000)=MONTH($A69))*(DAY(Ventas!$A$2:$A$10000)=DAY($A69)), Ventas!AW$2:AW$10000)</f>
        <v>0</v>
      </c>
      <c r="AV69" s="9">
        <f>SUMPRODUCT((Ventas!$D$2:$D$10000=0)*(YEAR(Ventas!$A$2:$A$10000)=YEAR($A69))*(MONTH(Ventas!$A$2:$A$10000)=MONTH($A69))*(DAY(Ventas!$A$2:$A$10000)=DAY($A69)), Ventas!AX$2:AX$10000)</f>
        <v>0</v>
      </c>
      <c r="AW69" s="5">
        <f>SUMPRODUCT((Ventas!$D$2:$D$10000=0)*(YEAR(Ventas!$A$2:$A$10000)=YEAR($A69))*(MONTH(Ventas!$A$2:$A$10000)=MONTH($A69))*(DAY(Ventas!$A$2:$A$10000)=DAY($A69)), Ventas!AY$2:AY$10000)</f>
        <v>0</v>
      </c>
      <c r="AX69" s="5">
        <f>SUMPRODUCT((Ventas!$D$2:$D$10000=0)*(YEAR(Ventas!$A$2:$A$10000)=YEAR($A69))*(MONTH(Ventas!$A$2:$A$10000)=MONTH($A69))*(DAY(Ventas!$A$2:$A$10000)=DAY($A69)), Ventas!AZ$2:AZ$10000)</f>
        <v>0</v>
      </c>
      <c r="AY69" s="5">
        <f>SUMPRODUCT((Ventas!$D$2:$D$10000=0)*(YEAR(Ventas!$A$2:$A$10000)=YEAR($A69))*(MONTH(Ventas!$A$2:$A$10000)=MONTH($A69))*(DAY(Ventas!$A$2:$A$10000)=DAY($A69)), Ventas!BA$2:BA$10000)</f>
        <v>0</v>
      </c>
      <c r="AZ69" s="9">
        <f>SUMPRODUCT((Ventas!$D$2:$D$10000=0)*(YEAR(Ventas!$A$2:$A$10000)=YEAR($A69))*(MONTH(Ventas!$A$2:$A$10000)=MONTH($A69))*(DAY(Ventas!$A$2:$A$10000)=DAY($A69)), Ventas!BB$2:BB$10000)</f>
        <v>0</v>
      </c>
      <c r="BA69" s="5">
        <f>SUMPRODUCT((Ventas!$D$2:$D$10000=0)*(YEAR(Ventas!$A$2:$A$10000)=YEAR($A69))*(MONTH(Ventas!$A$2:$A$10000)=MONTH($A69))*(DAY(Ventas!$A$2:$A$10000)=DAY($A69)), Ventas!BC$2:BC$10000)</f>
        <v>0</v>
      </c>
      <c r="BB69" s="5">
        <f>SUMPRODUCT((Ventas!$D$2:$D$10000=0)*(YEAR(Ventas!$A$2:$A$10000)=YEAR($A69))*(MONTH(Ventas!$A$2:$A$10000)=MONTH($A69))*(DAY(Ventas!$A$2:$A$10000)=DAY($A69)), Ventas!BD$2:BD$10000)</f>
        <v>0</v>
      </c>
      <c r="BC69" s="5">
        <f>SUMPRODUCT((Ventas!$D$2:$D$10000=0)*(YEAR(Ventas!$A$2:$A$10000)=YEAR($A69))*(MONTH(Ventas!$A$2:$A$10000)=MONTH($A69))*(DAY(Ventas!$A$2:$A$10000)=DAY($A69)), Ventas!BE$2:BE$10000)</f>
        <v>0</v>
      </c>
      <c r="BD69" s="9">
        <f>SUMPRODUCT((Ventas!$D$2:$D$10000=0)*(YEAR(Ventas!$A$2:$A$10000)=YEAR($A69))*(MONTH(Ventas!$A$2:$A$10000)=MONTH($A69))*(DAY(Ventas!$A$2:$A$10000)=DAY($A69)), Ventas!BF$2:BF$10000)</f>
        <v>0</v>
      </c>
      <c r="BE69" s="5">
        <f>SUMPRODUCT((Ventas!$D$2:$D$10000=0)*(YEAR(Ventas!$A$2:$A$10000)=YEAR($A69))*(MONTH(Ventas!$A$2:$A$10000)=MONTH($A69))*(DAY(Ventas!$A$2:$A$10000)=DAY($A69)), Ventas!BG$2:BG$10000)</f>
        <v>0</v>
      </c>
      <c r="BF69" s="9">
        <f>SUMPRODUCT((Ventas!$D$2:$D$10000=0)*(YEAR(Ventas!$A$2:$A$10000)=YEAR($A69))*(MONTH(Ventas!$A$2:$A$10000)=MONTH($A69))*(DAY(Ventas!$A$2:$A$10000)=DAY($A69)), Ventas!BH$2:BH$10000)</f>
        <v>0</v>
      </c>
      <c r="BG69" s="5">
        <f>SUMPRODUCT((Ventas!$D$2:$D$10000=0)*(YEAR(Ventas!$A$2:$A$10000)=YEAR($A69))*(MONTH(Ventas!$A$2:$A$10000)=MONTH($A69))*(DAY(Ventas!$A$2:$A$10000)=DAY($A69)), Ventas!BI$2:BI$10000)</f>
        <v>0</v>
      </c>
      <c r="BH69" s="5">
        <f>SUMPRODUCT((Ventas!$D$2:$D$10000=0)*(YEAR(Ventas!$A$2:$A$10000)=YEAR($A69))*(MONTH(Ventas!$A$2:$A$10000)=MONTH($A69))*(DAY(Ventas!$A$2:$A$10000)=DAY($A69)), Ventas!BJ$2:BJ$10000)</f>
        <v>0</v>
      </c>
      <c r="BI69" s="5">
        <f>SUMPRODUCT((Ventas!$D$2:$D$10000=0)*(YEAR(Ventas!$A$2:$A$10000)=YEAR($A69))*(MONTH(Ventas!$A$2:$A$10000)=MONTH($A69))*(DAY(Ventas!$A$2:$A$10000)=DAY($A69)), Ventas!BK$2:BK$10000)</f>
        <v>0</v>
      </c>
      <c r="BJ69" s="5">
        <f>SUMPRODUCT((Ventas!$D$2:$D$10000=0)*(YEAR(Ventas!$A$2:$A$10000)=YEAR($A69))*(MONTH(Ventas!$A$2:$A$10000)=MONTH($A69))*(DAY(Ventas!$A$2:$A$10000)=DAY($A69)), Ventas!BL$2:BL$10000)</f>
        <v>0</v>
      </c>
      <c r="BK69" s="5">
        <f>SUMPRODUCT((Ventas!$D$2:$D$10000=0)*(YEAR(Ventas!$A$2:$A$10000)=YEAR($A69))*(MONTH(Ventas!$A$2:$A$10000)=MONTH($A69))*(DAY(Ventas!$A$2:$A$10000)=DAY($A69)), Ventas!BM$2:BM$10000)</f>
        <v>0</v>
      </c>
      <c r="BL69" s="5">
        <f>SUMPRODUCT((Ventas!$D$2:$D$10000=0)*(YEAR(Ventas!$A$2:$A$10000)=YEAR($A69))*(MONTH(Ventas!$A$2:$A$10000)=MONTH($A69))*(DAY(Ventas!$A$2:$A$10000)=DAY($A69)), Ventas!BN$2:BN$10000)</f>
        <v>0</v>
      </c>
      <c r="BM69" s="5">
        <f>SUMPRODUCT((Ventas!$D$2:$D$10000=0)*(YEAR(Ventas!$A$2:$A$10000)=YEAR($A69))*(MONTH(Ventas!$A$2:$A$10000)=MONTH($A69))*(DAY(Ventas!$A$2:$A$10000)=DAY($A69)), Ventas!BO$2:BO$10000)</f>
        <v>0</v>
      </c>
      <c r="BN69" s="5">
        <f>SUMPRODUCT((Ventas!$D$2:$D$10000=0)*(YEAR(Ventas!$A$2:$A$10000)=YEAR($A69))*(MONTH(Ventas!$A$2:$A$10000)=MONTH($A69))*(DAY(Ventas!$A$2:$A$10000)=DAY($A69)), Ventas!BP$2:BP$10000)</f>
        <v>0</v>
      </c>
      <c r="BO69" s="5">
        <f>SUMPRODUCT((Ventas!$D$2:$D$10000=0)*(YEAR(Ventas!$A$2:$A$10000)=YEAR($A69))*(MONTH(Ventas!$A$2:$A$10000)=MONTH($A69))*(DAY(Ventas!$A$2:$A$10000)=DAY($A69)), Ventas!BQ$2:BQ$10000)</f>
        <v>0</v>
      </c>
      <c r="BP69" s="5">
        <f>SUMPRODUCT((Ventas!$D$2:$D$10000=0)*(YEAR(Ventas!$A$2:$A$10000)=YEAR($A69))*(MONTH(Ventas!$A$2:$A$10000)=MONTH($A69))*(DAY(Ventas!$A$2:$A$10000)=DAY($A69)), Ventas!BR$2:BR$10000)</f>
        <v>0</v>
      </c>
      <c r="BQ69" s="5">
        <f>SUMPRODUCT((Ventas!$D$2:$D$10000=0)*(YEAR(Ventas!$A$2:$A$10000)=YEAR($A69))*(MONTH(Ventas!$A$2:$A$10000)=MONTH($A69))*(DAY(Ventas!$A$2:$A$10000)=DAY($A69)), Ventas!BS$2:BS$10000)</f>
        <v>0</v>
      </c>
      <c r="BR69" s="5">
        <f>SUMPRODUCT((Ventas!$D$2:$D$10000=0)*(YEAR(Ventas!$A$2:$A$10000)=YEAR($A69))*(MONTH(Ventas!$A$2:$A$10000)=MONTH($A69))*(DAY(Ventas!$A$2:$A$10000)=DAY($A69)), Ventas!BT$2:BT$10000)</f>
        <v>0</v>
      </c>
      <c r="BS69" s="5">
        <f>SUMPRODUCT((Ventas!$D$2:$D$10000=0)*(YEAR(Ventas!$A$2:$A$10000)=YEAR($A69))*(MONTH(Ventas!$A$2:$A$10000)=MONTH($A69))*(DAY(Ventas!$A$2:$A$10000)=DAY($A69)), Ventas!BU$2:BU$10000)</f>
        <v>0</v>
      </c>
    </row>
    <row r="70" spans="1:71" x14ac:dyDescent="0.2">
      <c r="A70" s="60">
        <v>42604</v>
      </c>
      <c r="B70" s="6">
        <f>SUMPRODUCT((Ventas!$D$2:$D$10000=0)*(YEAR(Ventas!$A$2:$A$10000)=YEAR($A70))*(MONTH(Ventas!$A$2:$A$10000)=MONTH($A70))*(DAY(Ventas!$A$2:$A$10000)=DAY($A70)), Ventas!$F$2:$F$10000)</f>
        <v>0</v>
      </c>
      <c r="C70" s="6">
        <f>SUMPRODUCT((Ventas!$D$2:$D$10000=1)*(YEAR(Ventas!$A$2:$A$10000)=YEAR($A70))*(MONTH(Ventas!$A$2:$A$10000)=MONTH($A70))*(DAY(Ventas!$A$2:$A$10000)=DAY($A70)), Ventas!$F$2:$F$10000)</f>
        <v>0</v>
      </c>
      <c r="D70" s="6">
        <f t="shared" si="0"/>
        <v>0</v>
      </c>
      <c r="F70" s="5">
        <f>SUMPRODUCT((Ventas!$D$2:$D$10000=0)*(YEAR(Ventas!$A$2:$A$10000)=YEAR($A70))*(MONTH(Ventas!$A$2:$A$10000)=MONTH($A70))*(DAY(Ventas!$A$2:$A$10000)=DAY($A70)), Ventas!H$2:H$10000)</f>
        <v>0</v>
      </c>
      <c r="G70" s="5">
        <f>SUMPRODUCT((Ventas!$D$2:$D$10000=0)*(YEAR(Ventas!$A$2:$A$10000)=YEAR($A70))*(MONTH(Ventas!$A$2:$A$10000)=MONTH($A70))*(DAY(Ventas!$A$2:$A$10000)=DAY($A70)), Ventas!I$2:I$10000)</f>
        <v>0</v>
      </c>
      <c r="H70" s="5">
        <f>SUMPRODUCT((Ventas!$D$2:$D$10000=0)*(YEAR(Ventas!$A$2:$A$10000)=YEAR($A70))*(MONTH(Ventas!$A$2:$A$10000)=MONTH($A70))*(DAY(Ventas!$A$2:$A$10000)=DAY($A70)), Ventas!J$2:J$10000)</f>
        <v>0</v>
      </c>
      <c r="I70" s="9">
        <f>SUMPRODUCT((Ventas!$D$2:$D$10000=0)*(YEAR(Ventas!$A$2:$A$10000)=YEAR($A70))*(MONTH(Ventas!$A$2:$A$10000)=MONTH($A70))*(DAY(Ventas!$A$2:$A$10000)=DAY($A70)), Ventas!K$2:K$10000)</f>
        <v>0</v>
      </c>
      <c r="J70" s="5">
        <f>SUMPRODUCT((Ventas!$D$2:$D$10000=0)*(YEAR(Ventas!$A$2:$A$10000)=YEAR($A70))*(MONTH(Ventas!$A$2:$A$10000)=MONTH($A70))*(DAY(Ventas!$A$2:$A$10000)=DAY($A70)), Ventas!L$2:L$10000)</f>
        <v>0</v>
      </c>
      <c r="K70" s="5">
        <f>SUMPRODUCT((Ventas!$D$2:$D$10000=0)*(YEAR(Ventas!$A$2:$A$10000)=YEAR($A70))*(MONTH(Ventas!$A$2:$A$10000)=MONTH($A70))*(DAY(Ventas!$A$2:$A$10000)=DAY($A70)), Ventas!M$2:M$10000)</f>
        <v>0</v>
      </c>
      <c r="L70" s="5">
        <f>SUMPRODUCT((Ventas!$D$2:$D$10000=0)*(YEAR(Ventas!$A$2:$A$10000)=YEAR($A70))*(MONTH(Ventas!$A$2:$A$10000)=MONTH($A70))*(DAY(Ventas!$A$2:$A$10000)=DAY($A70)), Ventas!N$2:N$10000)</f>
        <v>0</v>
      </c>
      <c r="M70" s="5">
        <f>SUMPRODUCT((Ventas!$D$2:$D$10000=0)*(YEAR(Ventas!$A$2:$A$10000)=YEAR($A70))*(MONTH(Ventas!$A$2:$A$10000)=MONTH($A70))*(DAY(Ventas!$A$2:$A$10000)=DAY($A70)), Ventas!O$2:O$10000)</f>
        <v>0</v>
      </c>
      <c r="N70" s="9">
        <f>SUMPRODUCT((Ventas!$D$2:$D$10000=0)*(YEAR(Ventas!$A$2:$A$10000)=YEAR($A70))*(MONTH(Ventas!$A$2:$A$10000)=MONTH($A70))*(DAY(Ventas!$A$2:$A$10000)=DAY($A70)), Ventas!P$2:P$10000)</f>
        <v>0</v>
      </c>
      <c r="O70" s="5">
        <f>SUMPRODUCT((Ventas!$D$2:$D$10000=0)*(YEAR(Ventas!$A$2:$A$10000)=YEAR($A70))*(MONTH(Ventas!$A$2:$A$10000)=MONTH($A70))*(DAY(Ventas!$A$2:$A$10000)=DAY($A70)), Ventas!Q$2:Q$10000)</f>
        <v>0</v>
      </c>
      <c r="P70" s="5">
        <f>SUMPRODUCT((Ventas!$D$2:$D$10000=0)*(YEAR(Ventas!$A$2:$A$10000)=YEAR($A70))*(MONTH(Ventas!$A$2:$A$10000)=MONTH($A70))*(DAY(Ventas!$A$2:$A$10000)=DAY($A70)), Ventas!R$2:R$10000)</f>
        <v>0</v>
      </c>
      <c r="Q70" s="5">
        <f>SUMPRODUCT((Ventas!$D$2:$D$10000=0)*(YEAR(Ventas!$A$2:$A$10000)=YEAR($A70))*(MONTH(Ventas!$A$2:$A$10000)=MONTH($A70))*(DAY(Ventas!$A$2:$A$10000)=DAY($A70)), Ventas!S$2:S$10000)</f>
        <v>0</v>
      </c>
      <c r="R70" s="5">
        <f>SUMPRODUCT((Ventas!$D$2:$D$10000=0)*(YEAR(Ventas!$A$2:$A$10000)=YEAR($A70))*(MONTH(Ventas!$A$2:$A$10000)=MONTH($A70))*(DAY(Ventas!$A$2:$A$10000)=DAY($A70)), Ventas!T$2:T$10000)</f>
        <v>0</v>
      </c>
      <c r="S70" s="9">
        <f>SUMPRODUCT((Ventas!$D$2:$D$10000=0)*(YEAR(Ventas!$A$2:$A$10000)=YEAR($A70))*(MONTH(Ventas!$A$2:$A$10000)=MONTH($A70))*(DAY(Ventas!$A$2:$A$10000)=DAY($A70)), Ventas!U$2:U$10000)</f>
        <v>0</v>
      </c>
      <c r="T70" s="5">
        <f>SUMPRODUCT((Ventas!$D$2:$D$10000=0)*(YEAR(Ventas!$A$2:$A$10000)=YEAR($A70))*(MONTH(Ventas!$A$2:$A$10000)=MONTH($A70))*(DAY(Ventas!$A$2:$A$10000)=DAY($A70)), Ventas!V$2:V$10000)</f>
        <v>0</v>
      </c>
      <c r="U70" s="5">
        <f>SUMPRODUCT((Ventas!$D$2:$D$10000=0)*(YEAR(Ventas!$A$2:$A$10000)=YEAR($A70))*(MONTH(Ventas!$A$2:$A$10000)=MONTH($A70))*(DAY(Ventas!$A$2:$A$10000)=DAY($A70)), Ventas!W$2:W$10000)</f>
        <v>0</v>
      </c>
      <c r="V70" s="5">
        <f>SUMPRODUCT((Ventas!$D$2:$D$10000=0)*(YEAR(Ventas!$A$2:$A$10000)=YEAR($A70))*(MONTH(Ventas!$A$2:$A$10000)=MONTH($A70))*(DAY(Ventas!$A$2:$A$10000)=DAY($A70)), Ventas!X$2:X$10000)</f>
        <v>0</v>
      </c>
      <c r="W70" s="5">
        <f>SUMPRODUCT((Ventas!$D$2:$D$10000=0)*(YEAR(Ventas!$A$2:$A$10000)=YEAR($A70))*(MONTH(Ventas!$A$2:$A$10000)=MONTH($A70))*(DAY(Ventas!$A$2:$A$10000)=DAY($A70)), Ventas!Y$2:Y$10000)</f>
        <v>0</v>
      </c>
      <c r="X70" s="9">
        <f>SUMPRODUCT((Ventas!$D$2:$D$10000=0)*(YEAR(Ventas!$A$2:$A$10000)=YEAR($A70))*(MONTH(Ventas!$A$2:$A$10000)=MONTH($A70))*(DAY(Ventas!$A$2:$A$10000)=DAY($A70)), Ventas!Z$2:Z$10000)</f>
        <v>0</v>
      </c>
      <c r="Y70" s="5">
        <f>SUMPRODUCT((Ventas!$D$2:$D$10000=0)*(YEAR(Ventas!$A$2:$A$10000)=YEAR($A70))*(MONTH(Ventas!$A$2:$A$10000)=MONTH($A70))*(DAY(Ventas!$A$2:$A$10000)=DAY($A70)), Ventas!AA$2:AA$10000)</f>
        <v>0</v>
      </c>
      <c r="Z70" s="5">
        <f>SUMPRODUCT((Ventas!$D$2:$D$10000=0)*(YEAR(Ventas!$A$2:$A$10000)=YEAR($A70))*(MONTH(Ventas!$A$2:$A$10000)=MONTH($A70))*(DAY(Ventas!$A$2:$A$10000)=DAY($A70)), Ventas!AB$2:AB$10000)</f>
        <v>0</v>
      </c>
      <c r="AA70" s="5">
        <f>SUMPRODUCT((Ventas!$D$2:$D$10000=0)*(YEAR(Ventas!$A$2:$A$10000)=YEAR($A70))*(MONTH(Ventas!$A$2:$A$10000)=MONTH($A70))*(DAY(Ventas!$A$2:$A$10000)=DAY($A70)), Ventas!AC$2:AC$10000)</f>
        <v>0</v>
      </c>
      <c r="AB70" s="5">
        <f>SUMPRODUCT((Ventas!$D$2:$D$10000=0)*(YEAR(Ventas!$A$2:$A$10000)=YEAR($A70))*(MONTH(Ventas!$A$2:$A$10000)=MONTH($A70))*(DAY(Ventas!$A$2:$A$10000)=DAY($A70)), Ventas!AD$2:AD$10000)</f>
        <v>0</v>
      </c>
      <c r="AC70" s="9">
        <f>SUMPRODUCT((Ventas!$D$2:$D$10000=0)*(YEAR(Ventas!$A$2:$A$10000)=YEAR($A70))*(MONTH(Ventas!$A$2:$A$10000)=MONTH($A70))*(DAY(Ventas!$A$2:$A$10000)=DAY($A70)), Ventas!AE$2:AE$10000)</f>
        <v>0</v>
      </c>
      <c r="AD70" s="5">
        <f>SUMPRODUCT((Ventas!$D$2:$D$10000=0)*(YEAR(Ventas!$A$2:$A$10000)=YEAR($A70))*(MONTH(Ventas!$A$2:$A$10000)=MONTH($A70))*(DAY(Ventas!$A$2:$A$10000)=DAY($A70)), Ventas!AF$2:AF$10000)</f>
        <v>0</v>
      </c>
      <c r="AE70" s="5">
        <f>SUMPRODUCT((Ventas!$D$2:$D$10000=0)*(YEAR(Ventas!$A$2:$A$10000)=YEAR($A70))*(MONTH(Ventas!$A$2:$A$10000)=MONTH($A70))*(DAY(Ventas!$A$2:$A$10000)=DAY($A70)), Ventas!AG$2:AG$10000)</f>
        <v>0</v>
      </c>
      <c r="AF70" s="5">
        <f>SUMPRODUCT((Ventas!$D$2:$D$10000=0)*(YEAR(Ventas!$A$2:$A$10000)=YEAR($A70))*(MONTH(Ventas!$A$2:$A$10000)=MONTH($A70))*(DAY(Ventas!$A$2:$A$10000)=DAY($A70)), Ventas!AH$2:AH$10000)</f>
        <v>0</v>
      </c>
      <c r="AG70" s="5">
        <f>SUMPRODUCT((Ventas!$D$2:$D$10000=0)*(YEAR(Ventas!$A$2:$A$10000)=YEAR($A70))*(MONTH(Ventas!$A$2:$A$10000)=MONTH($A70))*(DAY(Ventas!$A$2:$A$10000)=DAY($A70)), Ventas!AI$2:AI$10000)</f>
        <v>0</v>
      </c>
      <c r="AH70" s="9">
        <f>SUMPRODUCT((Ventas!$D$2:$D$10000=0)*(YEAR(Ventas!$A$2:$A$10000)=YEAR($A70))*(MONTH(Ventas!$A$2:$A$10000)=MONTH($A70))*(DAY(Ventas!$A$2:$A$10000)=DAY($A70)), Ventas!AJ$2:AJ$10000)</f>
        <v>0</v>
      </c>
      <c r="AI70" s="5">
        <f>SUMPRODUCT((Ventas!$D$2:$D$10000=0)*(YEAR(Ventas!$A$2:$A$10000)=YEAR($A70))*(MONTH(Ventas!$A$2:$A$10000)=MONTH($A70))*(DAY(Ventas!$A$2:$A$10000)=DAY($A70)), Ventas!AK$2:AK$10000)</f>
        <v>0</v>
      </c>
      <c r="AJ70" s="5">
        <f>SUMPRODUCT((Ventas!$D$2:$D$10000=0)*(YEAR(Ventas!$A$2:$A$10000)=YEAR($A70))*(MONTH(Ventas!$A$2:$A$10000)=MONTH($A70))*(DAY(Ventas!$A$2:$A$10000)=DAY($A70)), Ventas!AL$2:AL$10000)</f>
        <v>0</v>
      </c>
      <c r="AK70" s="9">
        <f>SUMPRODUCT((Ventas!$D$2:$D$10000=0)*(YEAR(Ventas!$A$2:$A$10000)=YEAR($A70))*(MONTH(Ventas!$A$2:$A$10000)=MONTH($A70))*(DAY(Ventas!$A$2:$A$10000)=DAY($A70)), Ventas!AM$2:AM$10000)</f>
        <v>0</v>
      </c>
      <c r="AL70" s="5">
        <f>SUMPRODUCT((Ventas!$D$2:$D$10000=0)*(YEAR(Ventas!$A$2:$A$10000)=YEAR($A70))*(MONTH(Ventas!$A$2:$A$10000)=MONTH($A70))*(DAY(Ventas!$A$2:$A$10000)=DAY($A70)), Ventas!AN$2:AN$10000)</f>
        <v>0</v>
      </c>
      <c r="AM70" s="5">
        <f>SUMPRODUCT((Ventas!$D$2:$D$10000=0)*(YEAR(Ventas!$A$2:$A$10000)=YEAR($A70))*(MONTH(Ventas!$A$2:$A$10000)=MONTH($A70))*(DAY(Ventas!$A$2:$A$10000)=DAY($A70)), Ventas!AO$2:AO$10000)</f>
        <v>0</v>
      </c>
      <c r="AN70" s="9">
        <f>SUMPRODUCT((Ventas!$D$2:$D$10000=0)*(YEAR(Ventas!$A$2:$A$10000)=YEAR($A70))*(MONTH(Ventas!$A$2:$A$10000)=MONTH($A70))*(DAY(Ventas!$A$2:$A$10000)=DAY($A70)), Ventas!AP$2:AP$10000)</f>
        <v>0</v>
      </c>
      <c r="AO70" s="5">
        <f>SUMPRODUCT((Ventas!$D$2:$D$10000=0)*(YEAR(Ventas!$A$2:$A$10000)=YEAR($A70))*(MONTH(Ventas!$A$2:$A$10000)=MONTH($A70))*(DAY(Ventas!$A$2:$A$10000)=DAY($A70)), Ventas!AQ$2:AQ$10000)</f>
        <v>0</v>
      </c>
      <c r="AP70" s="5">
        <f>SUMPRODUCT((Ventas!$D$2:$D$10000=0)*(YEAR(Ventas!$A$2:$A$10000)=YEAR($A70))*(MONTH(Ventas!$A$2:$A$10000)=MONTH($A70))*(DAY(Ventas!$A$2:$A$10000)=DAY($A70)), Ventas!AR$2:AR$10000)</f>
        <v>0</v>
      </c>
      <c r="AQ70" s="5">
        <f>SUMPRODUCT((Ventas!$D$2:$D$10000=0)*(YEAR(Ventas!$A$2:$A$10000)=YEAR($A70))*(MONTH(Ventas!$A$2:$A$10000)=MONTH($A70))*(DAY(Ventas!$A$2:$A$10000)=DAY($A70)), Ventas!AS$2:AS$10000)</f>
        <v>0</v>
      </c>
      <c r="AR70" s="9">
        <f>SUMPRODUCT((Ventas!$D$2:$D$10000=0)*(YEAR(Ventas!$A$2:$A$10000)=YEAR($A70))*(MONTH(Ventas!$A$2:$A$10000)=MONTH($A70))*(DAY(Ventas!$A$2:$A$10000)=DAY($A70)), Ventas!AT$2:AT$10000)</f>
        <v>0</v>
      </c>
      <c r="AS70" s="5">
        <f>SUMPRODUCT((Ventas!$D$2:$D$10000=0)*(YEAR(Ventas!$A$2:$A$10000)=YEAR($A70))*(MONTH(Ventas!$A$2:$A$10000)=MONTH($A70))*(DAY(Ventas!$A$2:$A$10000)=DAY($A70)), Ventas!AU$2:AU$10000)</f>
        <v>0</v>
      </c>
      <c r="AT70" s="5">
        <f>SUMPRODUCT((Ventas!$D$2:$D$10000=0)*(YEAR(Ventas!$A$2:$A$10000)=YEAR($A70))*(MONTH(Ventas!$A$2:$A$10000)=MONTH($A70))*(DAY(Ventas!$A$2:$A$10000)=DAY($A70)), Ventas!AV$2:AV$10000)</f>
        <v>0</v>
      </c>
      <c r="AU70" s="5">
        <f>SUMPRODUCT((Ventas!$D$2:$D$10000=0)*(YEAR(Ventas!$A$2:$A$10000)=YEAR($A70))*(MONTH(Ventas!$A$2:$A$10000)=MONTH($A70))*(DAY(Ventas!$A$2:$A$10000)=DAY($A70)), Ventas!AW$2:AW$10000)</f>
        <v>0</v>
      </c>
      <c r="AV70" s="9">
        <f>SUMPRODUCT((Ventas!$D$2:$D$10000=0)*(YEAR(Ventas!$A$2:$A$10000)=YEAR($A70))*(MONTH(Ventas!$A$2:$A$10000)=MONTH($A70))*(DAY(Ventas!$A$2:$A$10000)=DAY($A70)), Ventas!AX$2:AX$10000)</f>
        <v>0</v>
      </c>
      <c r="AW70" s="5">
        <f>SUMPRODUCT((Ventas!$D$2:$D$10000=0)*(YEAR(Ventas!$A$2:$A$10000)=YEAR($A70))*(MONTH(Ventas!$A$2:$A$10000)=MONTH($A70))*(DAY(Ventas!$A$2:$A$10000)=DAY($A70)), Ventas!AY$2:AY$10000)</f>
        <v>0</v>
      </c>
      <c r="AX70" s="5">
        <f>SUMPRODUCT((Ventas!$D$2:$D$10000=0)*(YEAR(Ventas!$A$2:$A$10000)=YEAR($A70))*(MONTH(Ventas!$A$2:$A$10000)=MONTH($A70))*(DAY(Ventas!$A$2:$A$10000)=DAY($A70)), Ventas!AZ$2:AZ$10000)</f>
        <v>0</v>
      </c>
      <c r="AY70" s="5">
        <f>SUMPRODUCT((Ventas!$D$2:$D$10000=0)*(YEAR(Ventas!$A$2:$A$10000)=YEAR($A70))*(MONTH(Ventas!$A$2:$A$10000)=MONTH($A70))*(DAY(Ventas!$A$2:$A$10000)=DAY($A70)), Ventas!BA$2:BA$10000)</f>
        <v>0</v>
      </c>
      <c r="AZ70" s="9">
        <f>SUMPRODUCT((Ventas!$D$2:$D$10000=0)*(YEAR(Ventas!$A$2:$A$10000)=YEAR($A70))*(MONTH(Ventas!$A$2:$A$10000)=MONTH($A70))*(DAY(Ventas!$A$2:$A$10000)=DAY($A70)), Ventas!BB$2:BB$10000)</f>
        <v>0</v>
      </c>
      <c r="BA70" s="5">
        <f>SUMPRODUCT((Ventas!$D$2:$D$10000=0)*(YEAR(Ventas!$A$2:$A$10000)=YEAR($A70))*(MONTH(Ventas!$A$2:$A$10000)=MONTH($A70))*(DAY(Ventas!$A$2:$A$10000)=DAY($A70)), Ventas!BC$2:BC$10000)</f>
        <v>0</v>
      </c>
      <c r="BB70" s="5">
        <f>SUMPRODUCT((Ventas!$D$2:$D$10000=0)*(YEAR(Ventas!$A$2:$A$10000)=YEAR($A70))*(MONTH(Ventas!$A$2:$A$10000)=MONTH($A70))*(DAY(Ventas!$A$2:$A$10000)=DAY($A70)), Ventas!BD$2:BD$10000)</f>
        <v>0</v>
      </c>
      <c r="BC70" s="5">
        <f>SUMPRODUCT((Ventas!$D$2:$D$10000=0)*(YEAR(Ventas!$A$2:$A$10000)=YEAR($A70))*(MONTH(Ventas!$A$2:$A$10000)=MONTH($A70))*(DAY(Ventas!$A$2:$A$10000)=DAY($A70)), Ventas!BE$2:BE$10000)</f>
        <v>0</v>
      </c>
      <c r="BD70" s="9">
        <f>SUMPRODUCT((Ventas!$D$2:$D$10000=0)*(YEAR(Ventas!$A$2:$A$10000)=YEAR($A70))*(MONTH(Ventas!$A$2:$A$10000)=MONTH($A70))*(DAY(Ventas!$A$2:$A$10000)=DAY($A70)), Ventas!BF$2:BF$10000)</f>
        <v>0</v>
      </c>
      <c r="BE70" s="5">
        <f>SUMPRODUCT((Ventas!$D$2:$D$10000=0)*(YEAR(Ventas!$A$2:$A$10000)=YEAR($A70))*(MONTH(Ventas!$A$2:$A$10000)=MONTH($A70))*(DAY(Ventas!$A$2:$A$10000)=DAY($A70)), Ventas!BG$2:BG$10000)</f>
        <v>0</v>
      </c>
      <c r="BF70" s="9">
        <f>SUMPRODUCT((Ventas!$D$2:$D$10000=0)*(YEAR(Ventas!$A$2:$A$10000)=YEAR($A70))*(MONTH(Ventas!$A$2:$A$10000)=MONTH($A70))*(DAY(Ventas!$A$2:$A$10000)=DAY($A70)), Ventas!BH$2:BH$10000)</f>
        <v>0</v>
      </c>
      <c r="BG70" s="5">
        <f>SUMPRODUCT((Ventas!$D$2:$D$10000=0)*(YEAR(Ventas!$A$2:$A$10000)=YEAR($A70))*(MONTH(Ventas!$A$2:$A$10000)=MONTH($A70))*(DAY(Ventas!$A$2:$A$10000)=DAY($A70)), Ventas!BI$2:BI$10000)</f>
        <v>0</v>
      </c>
      <c r="BH70" s="5">
        <f>SUMPRODUCT((Ventas!$D$2:$D$10000=0)*(YEAR(Ventas!$A$2:$A$10000)=YEAR($A70))*(MONTH(Ventas!$A$2:$A$10000)=MONTH($A70))*(DAY(Ventas!$A$2:$A$10000)=DAY($A70)), Ventas!BJ$2:BJ$10000)</f>
        <v>0</v>
      </c>
      <c r="BI70" s="5">
        <f>SUMPRODUCT((Ventas!$D$2:$D$10000=0)*(YEAR(Ventas!$A$2:$A$10000)=YEAR($A70))*(MONTH(Ventas!$A$2:$A$10000)=MONTH($A70))*(DAY(Ventas!$A$2:$A$10000)=DAY($A70)), Ventas!BK$2:BK$10000)</f>
        <v>0</v>
      </c>
      <c r="BJ70" s="5">
        <f>SUMPRODUCT((Ventas!$D$2:$D$10000=0)*(YEAR(Ventas!$A$2:$A$10000)=YEAR($A70))*(MONTH(Ventas!$A$2:$A$10000)=MONTH($A70))*(DAY(Ventas!$A$2:$A$10000)=DAY($A70)), Ventas!BL$2:BL$10000)</f>
        <v>0</v>
      </c>
      <c r="BK70" s="5">
        <f>SUMPRODUCT((Ventas!$D$2:$D$10000=0)*(YEAR(Ventas!$A$2:$A$10000)=YEAR($A70))*(MONTH(Ventas!$A$2:$A$10000)=MONTH($A70))*(DAY(Ventas!$A$2:$A$10000)=DAY($A70)), Ventas!BM$2:BM$10000)</f>
        <v>0</v>
      </c>
      <c r="BL70" s="5">
        <f>SUMPRODUCT((Ventas!$D$2:$D$10000=0)*(YEAR(Ventas!$A$2:$A$10000)=YEAR($A70))*(MONTH(Ventas!$A$2:$A$10000)=MONTH($A70))*(DAY(Ventas!$A$2:$A$10000)=DAY($A70)), Ventas!BN$2:BN$10000)</f>
        <v>0</v>
      </c>
      <c r="BM70" s="5">
        <f>SUMPRODUCT((Ventas!$D$2:$D$10000=0)*(YEAR(Ventas!$A$2:$A$10000)=YEAR($A70))*(MONTH(Ventas!$A$2:$A$10000)=MONTH($A70))*(DAY(Ventas!$A$2:$A$10000)=DAY($A70)), Ventas!BO$2:BO$10000)</f>
        <v>0</v>
      </c>
      <c r="BN70" s="5">
        <f>SUMPRODUCT((Ventas!$D$2:$D$10000=0)*(YEAR(Ventas!$A$2:$A$10000)=YEAR($A70))*(MONTH(Ventas!$A$2:$A$10000)=MONTH($A70))*(DAY(Ventas!$A$2:$A$10000)=DAY($A70)), Ventas!BP$2:BP$10000)</f>
        <v>0</v>
      </c>
      <c r="BO70" s="5">
        <f>SUMPRODUCT((Ventas!$D$2:$D$10000=0)*(YEAR(Ventas!$A$2:$A$10000)=YEAR($A70))*(MONTH(Ventas!$A$2:$A$10000)=MONTH($A70))*(DAY(Ventas!$A$2:$A$10000)=DAY($A70)), Ventas!BQ$2:BQ$10000)</f>
        <v>0</v>
      </c>
      <c r="BP70" s="5">
        <f>SUMPRODUCT((Ventas!$D$2:$D$10000=0)*(YEAR(Ventas!$A$2:$A$10000)=YEAR($A70))*(MONTH(Ventas!$A$2:$A$10000)=MONTH($A70))*(DAY(Ventas!$A$2:$A$10000)=DAY($A70)), Ventas!BR$2:BR$10000)</f>
        <v>0</v>
      </c>
      <c r="BQ70" s="5">
        <f>SUMPRODUCT((Ventas!$D$2:$D$10000=0)*(YEAR(Ventas!$A$2:$A$10000)=YEAR($A70))*(MONTH(Ventas!$A$2:$A$10000)=MONTH($A70))*(DAY(Ventas!$A$2:$A$10000)=DAY($A70)), Ventas!BS$2:BS$10000)</f>
        <v>0</v>
      </c>
      <c r="BR70" s="5">
        <f>SUMPRODUCT((Ventas!$D$2:$D$10000=0)*(YEAR(Ventas!$A$2:$A$10000)=YEAR($A70))*(MONTH(Ventas!$A$2:$A$10000)=MONTH($A70))*(DAY(Ventas!$A$2:$A$10000)=DAY($A70)), Ventas!BT$2:BT$10000)</f>
        <v>0</v>
      </c>
      <c r="BS70" s="5">
        <f>SUMPRODUCT((Ventas!$D$2:$D$10000=0)*(YEAR(Ventas!$A$2:$A$10000)=YEAR($A70))*(MONTH(Ventas!$A$2:$A$10000)=MONTH($A70))*(DAY(Ventas!$A$2:$A$10000)=DAY($A70)), Ventas!BU$2:BU$10000)</f>
        <v>0</v>
      </c>
    </row>
    <row r="71" spans="1:71" x14ac:dyDescent="0.2">
      <c r="A71" s="60">
        <v>42605</v>
      </c>
      <c r="B71" s="6">
        <f>SUMPRODUCT((Ventas!$D$2:$D$10000=0)*(YEAR(Ventas!$A$2:$A$10000)=YEAR($A71))*(MONTH(Ventas!$A$2:$A$10000)=MONTH($A71))*(DAY(Ventas!$A$2:$A$10000)=DAY($A71)), Ventas!$F$2:$F$10000)</f>
        <v>0</v>
      </c>
      <c r="C71" s="6">
        <f>SUMPRODUCT((Ventas!$D$2:$D$10000=1)*(YEAR(Ventas!$A$2:$A$10000)=YEAR($A71))*(MONTH(Ventas!$A$2:$A$10000)=MONTH($A71))*(DAY(Ventas!$A$2:$A$10000)=DAY($A71)), Ventas!$F$2:$F$10000)</f>
        <v>0</v>
      </c>
      <c r="D71" s="6">
        <f t="shared" si="0"/>
        <v>0</v>
      </c>
      <c r="F71" s="5">
        <f>SUMPRODUCT((Ventas!$D$2:$D$10000=0)*(YEAR(Ventas!$A$2:$A$10000)=YEAR($A71))*(MONTH(Ventas!$A$2:$A$10000)=MONTH($A71))*(DAY(Ventas!$A$2:$A$10000)=DAY($A71)), Ventas!H$2:H$10000)</f>
        <v>0</v>
      </c>
      <c r="G71" s="5">
        <f>SUMPRODUCT((Ventas!$D$2:$D$10000=0)*(YEAR(Ventas!$A$2:$A$10000)=YEAR($A71))*(MONTH(Ventas!$A$2:$A$10000)=MONTH($A71))*(DAY(Ventas!$A$2:$A$10000)=DAY($A71)), Ventas!I$2:I$10000)</f>
        <v>0</v>
      </c>
      <c r="H71" s="5">
        <f>SUMPRODUCT((Ventas!$D$2:$D$10000=0)*(YEAR(Ventas!$A$2:$A$10000)=YEAR($A71))*(MONTH(Ventas!$A$2:$A$10000)=MONTH($A71))*(DAY(Ventas!$A$2:$A$10000)=DAY($A71)), Ventas!J$2:J$10000)</f>
        <v>0</v>
      </c>
      <c r="I71" s="9">
        <f>SUMPRODUCT((Ventas!$D$2:$D$10000=0)*(YEAR(Ventas!$A$2:$A$10000)=YEAR($A71))*(MONTH(Ventas!$A$2:$A$10000)=MONTH($A71))*(DAY(Ventas!$A$2:$A$10000)=DAY($A71)), Ventas!K$2:K$10000)</f>
        <v>0</v>
      </c>
      <c r="J71" s="5">
        <f>SUMPRODUCT((Ventas!$D$2:$D$10000=0)*(YEAR(Ventas!$A$2:$A$10000)=YEAR($A71))*(MONTH(Ventas!$A$2:$A$10000)=MONTH($A71))*(DAY(Ventas!$A$2:$A$10000)=DAY($A71)), Ventas!L$2:L$10000)</f>
        <v>0</v>
      </c>
      <c r="K71" s="5">
        <f>SUMPRODUCT((Ventas!$D$2:$D$10000=0)*(YEAR(Ventas!$A$2:$A$10000)=YEAR($A71))*(MONTH(Ventas!$A$2:$A$10000)=MONTH($A71))*(DAY(Ventas!$A$2:$A$10000)=DAY($A71)), Ventas!M$2:M$10000)</f>
        <v>0</v>
      </c>
      <c r="L71" s="5">
        <f>SUMPRODUCT((Ventas!$D$2:$D$10000=0)*(YEAR(Ventas!$A$2:$A$10000)=YEAR($A71))*(MONTH(Ventas!$A$2:$A$10000)=MONTH($A71))*(DAY(Ventas!$A$2:$A$10000)=DAY($A71)), Ventas!N$2:N$10000)</f>
        <v>0</v>
      </c>
      <c r="M71" s="5">
        <f>SUMPRODUCT((Ventas!$D$2:$D$10000=0)*(YEAR(Ventas!$A$2:$A$10000)=YEAR($A71))*(MONTH(Ventas!$A$2:$A$10000)=MONTH($A71))*(DAY(Ventas!$A$2:$A$10000)=DAY($A71)), Ventas!O$2:O$10000)</f>
        <v>0</v>
      </c>
      <c r="N71" s="9">
        <f>SUMPRODUCT((Ventas!$D$2:$D$10000=0)*(YEAR(Ventas!$A$2:$A$10000)=YEAR($A71))*(MONTH(Ventas!$A$2:$A$10000)=MONTH($A71))*(DAY(Ventas!$A$2:$A$10000)=DAY($A71)), Ventas!P$2:P$10000)</f>
        <v>0</v>
      </c>
      <c r="O71" s="5">
        <f>SUMPRODUCT((Ventas!$D$2:$D$10000=0)*(YEAR(Ventas!$A$2:$A$10000)=YEAR($A71))*(MONTH(Ventas!$A$2:$A$10000)=MONTH($A71))*(DAY(Ventas!$A$2:$A$10000)=DAY($A71)), Ventas!Q$2:Q$10000)</f>
        <v>0</v>
      </c>
      <c r="P71" s="5">
        <f>SUMPRODUCT((Ventas!$D$2:$D$10000=0)*(YEAR(Ventas!$A$2:$A$10000)=YEAR($A71))*(MONTH(Ventas!$A$2:$A$10000)=MONTH($A71))*(DAY(Ventas!$A$2:$A$10000)=DAY($A71)), Ventas!R$2:R$10000)</f>
        <v>0</v>
      </c>
      <c r="Q71" s="5">
        <f>SUMPRODUCT((Ventas!$D$2:$D$10000=0)*(YEAR(Ventas!$A$2:$A$10000)=YEAR($A71))*(MONTH(Ventas!$A$2:$A$10000)=MONTH($A71))*(DAY(Ventas!$A$2:$A$10000)=DAY($A71)), Ventas!S$2:S$10000)</f>
        <v>0</v>
      </c>
      <c r="R71" s="5">
        <f>SUMPRODUCT((Ventas!$D$2:$D$10000=0)*(YEAR(Ventas!$A$2:$A$10000)=YEAR($A71))*(MONTH(Ventas!$A$2:$A$10000)=MONTH($A71))*(DAY(Ventas!$A$2:$A$10000)=DAY($A71)), Ventas!T$2:T$10000)</f>
        <v>0</v>
      </c>
      <c r="S71" s="9">
        <f>SUMPRODUCT((Ventas!$D$2:$D$10000=0)*(YEAR(Ventas!$A$2:$A$10000)=YEAR($A71))*(MONTH(Ventas!$A$2:$A$10000)=MONTH($A71))*(DAY(Ventas!$A$2:$A$10000)=DAY($A71)), Ventas!U$2:U$10000)</f>
        <v>0</v>
      </c>
      <c r="T71" s="5">
        <f>SUMPRODUCT((Ventas!$D$2:$D$10000=0)*(YEAR(Ventas!$A$2:$A$10000)=YEAR($A71))*(MONTH(Ventas!$A$2:$A$10000)=MONTH($A71))*(DAY(Ventas!$A$2:$A$10000)=DAY($A71)), Ventas!V$2:V$10000)</f>
        <v>0</v>
      </c>
      <c r="U71" s="5">
        <f>SUMPRODUCT((Ventas!$D$2:$D$10000=0)*(YEAR(Ventas!$A$2:$A$10000)=YEAR($A71))*(MONTH(Ventas!$A$2:$A$10000)=MONTH($A71))*(DAY(Ventas!$A$2:$A$10000)=DAY($A71)), Ventas!W$2:W$10000)</f>
        <v>0</v>
      </c>
      <c r="V71" s="5">
        <f>SUMPRODUCT((Ventas!$D$2:$D$10000=0)*(YEAR(Ventas!$A$2:$A$10000)=YEAR($A71))*(MONTH(Ventas!$A$2:$A$10000)=MONTH($A71))*(DAY(Ventas!$A$2:$A$10000)=DAY($A71)), Ventas!X$2:X$10000)</f>
        <v>0</v>
      </c>
      <c r="W71" s="5">
        <f>SUMPRODUCT((Ventas!$D$2:$D$10000=0)*(YEAR(Ventas!$A$2:$A$10000)=YEAR($A71))*(MONTH(Ventas!$A$2:$A$10000)=MONTH($A71))*(DAY(Ventas!$A$2:$A$10000)=DAY($A71)), Ventas!Y$2:Y$10000)</f>
        <v>0</v>
      </c>
      <c r="X71" s="9">
        <f>SUMPRODUCT((Ventas!$D$2:$D$10000=0)*(YEAR(Ventas!$A$2:$A$10000)=YEAR($A71))*(MONTH(Ventas!$A$2:$A$10000)=MONTH($A71))*(DAY(Ventas!$A$2:$A$10000)=DAY($A71)), Ventas!Z$2:Z$10000)</f>
        <v>0</v>
      </c>
      <c r="Y71" s="5">
        <f>SUMPRODUCT((Ventas!$D$2:$D$10000=0)*(YEAR(Ventas!$A$2:$A$10000)=YEAR($A71))*(MONTH(Ventas!$A$2:$A$10000)=MONTH($A71))*(DAY(Ventas!$A$2:$A$10000)=DAY($A71)), Ventas!AA$2:AA$10000)</f>
        <v>0</v>
      </c>
      <c r="Z71" s="5">
        <f>SUMPRODUCT((Ventas!$D$2:$D$10000=0)*(YEAR(Ventas!$A$2:$A$10000)=YEAR($A71))*(MONTH(Ventas!$A$2:$A$10000)=MONTH($A71))*(DAY(Ventas!$A$2:$A$10000)=DAY($A71)), Ventas!AB$2:AB$10000)</f>
        <v>0</v>
      </c>
      <c r="AA71" s="5">
        <f>SUMPRODUCT((Ventas!$D$2:$D$10000=0)*(YEAR(Ventas!$A$2:$A$10000)=YEAR($A71))*(MONTH(Ventas!$A$2:$A$10000)=MONTH($A71))*(DAY(Ventas!$A$2:$A$10000)=DAY($A71)), Ventas!AC$2:AC$10000)</f>
        <v>0</v>
      </c>
      <c r="AB71" s="5">
        <f>SUMPRODUCT((Ventas!$D$2:$D$10000=0)*(YEAR(Ventas!$A$2:$A$10000)=YEAR($A71))*(MONTH(Ventas!$A$2:$A$10000)=MONTH($A71))*(DAY(Ventas!$A$2:$A$10000)=DAY($A71)), Ventas!AD$2:AD$10000)</f>
        <v>0</v>
      </c>
      <c r="AC71" s="9">
        <f>SUMPRODUCT((Ventas!$D$2:$D$10000=0)*(YEAR(Ventas!$A$2:$A$10000)=YEAR($A71))*(MONTH(Ventas!$A$2:$A$10000)=MONTH($A71))*(DAY(Ventas!$A$2:$A$10000)=DAY($A71)), Ventas!AE$2:AE$10000)</f>
        <v>0</v>
      </c>
      <c r="AD71" s="5">
        <f>SUMPRODUCT((Ventas!$D$2:$D$10000=0)*(YEAR(Ventas!$A$2:$A$10000)=YEAR($A71))*(MONTH(Ventas!$A$2:$A$10000)=MONTH($A71))*(DAY(Ventas!$A$2:$A$10000)=DAY($A71)), Ventas!AF$2:AF$10000)</f>
        <v>0</v>
      </c>
      <c r="AE71" s="5">
        <f>SUMPRODUCT((Ventas!$D$2:$D$10000=0)*(YEAR(Ventas!$A$2:$A$10000)=YEAR($A71))*(MONTH(Ventas!$A$2:$A$10000)=MONTH($A71))*(DAY(Ventas!$A$2:$A$10000)=DAY($A71)), Ventas!AG$2:AG$10000)</f>
        <v>0</v>
      </c>
      <c r="AF71" s="5">
        <f>SUMPRODUCT((Ventas!$D$2:$D$10000=0)*(YEAR(Ventas!$A$2:$A$10000)=YEAR($A71))*(MONTH(Ventas!$A$2:$A$10000)=MONTH($A71))*(DAY(Ventas!$A$2:$A$10000)=DAY($A71)), Ventas!AH$2:AH$10000)</f>
        <v>0</v>
      </c>
      <c r="AG71" s="5">
        <f>SUMPRODUCT((Ventas!$D$2:$D$10000=0)*(YEAR(Ventas!$A$2:$A$10000)=YEAR($A71))*(MONTH(Ventas!$A$2:$A$10000)=MONTH($A71))*(DAY(Ventas!$A$2:$A$10000)=DAY($A71)), Ventas!AI$2:AI$10000)</f>
        <v>0</v>
      </c>
      <c r="AH71" s="9">
        <f>SUMPRODUCT((Ventas!$D$2:$D$10000=0)*(YEAR(Ventas!$A$2:$A$10000)=YEAR($A71))*(MONTH(Ventas!$A$2:$A$10000)=MONTH($A71))*(DAY(Ventas!$A$2:$A$10000)=DAY($A71)), Ventas!AJ$2:AJ$10000)</f>
        <v>0</v>
      </c>
      <c r="AI71" s="5">
        <f>SUMPRODUCT((Ventas!$D$2:$D$10000=0)*(YEAR(Ventas!$A$2:$A$10000)=YEAR($A71))*(MONTH(Ventas!$A$2:$A$10000)=MONTH($A71))*(DAY(Ventas!$A$2:$A$10000)=DAY($A71)), Ventas!AK$2:AK$10000)</f>
        <v>0</v>
      </c>
      <c r="AJ71" s="5">
        <f>SUMPRODUCT((Ventas!$D$2:$D$10000=0)*(YEAR(Ventas!$A$2:$A$10000)=YEAR($A71))*(MONTH(Ventas!$A$2:$A$10000)=MONTH($A71))*(DAY(Ventas!$A$2:$A$10000)=DAY($A71)), Ventas!AL$2:AL$10000)</f>
        <v>0</v>
      </c>
      <c r="AK71" s="9">
        <f>SUMPRODUCT((Ventas!$D$2:$D$10000=0)*(YEAR(Ventas!$A$2:$A$10000)=YEAR($A71))*(MONTH(Ventas!$A$2:$A$10000)=MONTH($A71))*(DAY(Ventas!$A$2:$A$10000)=DAY($A71)), Ventas!AM$2:AM$10000)</f>
        <v>0</v>
      </c>
      <c r="AL71" s="5">
        <f>SUMPRODUCT((Ventas!$D$2:$D$10000=0)*(YEAR(Ventas!$A$2:$A$10000)=YEAR($A71))*(MONTH(Ventas!$A$2:$A$10000)=MONTH($A71))*(DAY(Ventas!$A$2:$A$10000)=DAY($A71)), Ventas!AN$2:AN$10000)</f>
        <v>0</v>
      </c>
      <c r="AM71" s="5">
        <f>SUMPRODUCT((Ventas!$D$2:$D$10000=0)*(YEAR(Ventas!$A$2:$A$10000)=YEAR($A71))*(MONTH(Ventas!$A$2:$A$10000)=MONTH($A71))*(DAY(Ventas!$A$2:$A$10000)=DAY($A71)), Ventas!AO$2:AO$10000)</f>
        <v>0</v>
      </c>
      <c r="AN71" s="9">
        <f>SUMPRODUCT((Ventas!$D$2:$D$10000=0)*(YEAR(Ventas!$A$2:$A$10000)=YEAR($A71))*(MONTH(Ventas!$A$2:$A$10000)=MONTH($A71))*(DAY(Ventas!$A$2:$A$10000)=DAY($A71)), Ventas!AP$2:AP$10000)</f>
        <v>0</v>
      </c>
      <c r="AO71" s="5">
        <f>SUMPRODUCT((Ventas!$D$2:$D$10000=0)*(YEAR(Ventas!$A$2:$A$10000)=YEAR($A71))*(MONTH(Ventas!$A$2:$A$10000)=MONTH($A71))*(DAY(Ventas!$A$2:$A$10000)=DAY($A71)), Ventas!AQ$2:AQ$10000)</f>
        <v>0</v>
      </c>
      <c r="AP71" s="5">
        <f>SUMPRODUCT((Ventas!$D$2:$D$10000=0)*(YEAR(Ventas!$A$2:$A$10000)=YEAR($A71))*(MONTH(Ventas!$A$2:$A$10000)=MONTH($A71))*(DAY(Ventas!$A$2:$A$10000)=DAY($A71)), Ventas!AR$2:AR$10000)</f>
        <v>0</v>
      </c>
      <c r="AQ71" s="5">
        <f>SUMPRODUCT((Ventas!$D$2:$D$10000=0)*(YEAR(Ventas!$A$2:$A$10000)=YEAR($A71))*(MONTH(Ventas!$A$2:$A$10000)=MONTH($A71))*(DAY(Ventas!$A$2:$A$10000)=DAY($A71)), Ventas!AS$2:AS$10000)</f>
        <v>0</v>
      </c>
      <c r="AR71" s="9">
        <f>SUMPRODUCT((Ventas!$D$2:$D$10000=0)*(YEAR(Ventas!$A$2:$A$10000)=YEAR($A71))*(MONTH(Ventas!$A$2:$A$10000)=MONTH($A71))*(DAY(Ventas!$A$2:$A$10000)=DAY($A71)), Ventas!AT$2:AT$10000)</f>
        <v>0</v>
      </c>
      <c r="AS71" s="5">
        <f>SUMPRODUCT((Ventas!$D$2:$D$10000=0)*(YEAR(Ventas!$A$2:$A$10000)=YEAR($A71))*(MONTH(Ventas!$A$2:$A$10000)=MONTH($A71))*(DAY(Ventas!$A$2:$A$10000)=DAY($A71)), Ventas!AU$2:AU$10000)</f>
        <v>0</v>
      </c>
      <c r="AT71" s="5">
        <f>SUMPRODUCT((Ventas!$D$2:$D$10000=0)*(YEAR(Ventas!$A$2:$A$10000)=YEAR($A71))*(MONTH(Ventas!$A$2:$A$10000)=MONTH($A71))*(DAY(Ventas!$A$2:$A$10000)=DAY($A71)), Ventas!AV$2:AV$10000)</f>
        <v>0</v>
      </c>
      <c r="AU71" s="5">
        <f>SUMPRODUCT((Ventas!$D$2:$D$10000=0)*(YEAR(Ventas!$A$2:$A$10000)=YEAR($A71))*(MONTH(Ventas!$A$2:$A$10000)=MONTH($A71))*(DAY(Ventas!$A$2:$A$10000)=DAY($A71)), Ventas!AW$2:AW$10000)</f>
        <v>0</v>
      </c>
      <c r="AV71" s="9">
        <f>SUMPRODUCT((Ventas!$D$2:$D$10000=0)*(YEAR(Ventas!$A$2:$A$10000)=YEAR($A71))*(MONTH(Ventas!$A$2:$A$10000)=MONTH($A71))*(DAY(Ventas!$A$2:$A$10000)=DAY($A71)), Ventas!AX$2:AX$10000)</f>
        <v>0</v>
      </c>
      <c r="AW71" s="5">
        <f>SUMPRODUCT((Ventas!$D$2:$D$10000=0)*(YEAR(Ventas!$A$2:$A$10000)=YEAR($A71))*(MONTH(Ventas!$A$2:$A$10000)=MONTH($A71))*(DAY(Ventas!$A$2:$A$10000)=DAY($A71)), Ventas!AY$2:AY$10000)</f>
        <v>0</v>
      </c>
      <c r="AX71" s="5">
        <f>SUMPRODUCT((Ventas!$D$2:$D$10000=0)*(YEAR(Ventas!$A$2:$A$10000)=YEAR($A71))*(MONTH(Ventas!$A$2:$A$10000)=MONTH($A71))*(DAY(Ventas!$A$2:$A$10000)=DAY($A71)), Ventas!AZ$2:AZ$10000)</f>
        <v>0</v>
      </c>
      <c r="AY71" s="5">
        <f>SUMPRODUCT((Ventas!$D$2:$D$10000=0)*(YEAR(Ventas!$A$2:$A$10000)=YEAR($A71))*(MONTH(Ventas!$A$2:$A$10000)=MONTH($A71))*(DAY(Ventas!$A$2:$A$10000)=DAY($A71)), Ventas!BA$2:BA$10000)</f>
        <v>0</v>
      </c>
      <c r="AZ71" s="9">
        <f>SUMPRODUCT((Ventas!$D$2:$D$10000=0)*(YEAR(Ventas!$A$2:$A$10000)=YEAR($A71))*(MONTH(Ventas!$A$2:$A$10000)=MONTH($A71))*(DAY(Ventas!$A$2:$A$10000)=DAY($A71)), Ventas!BB$2:BB$10000)</f>
        <v>0</v>
      </c>
      <c r="BA71" s="5">
        <f>SUMPRODUCT((Ventas!$D$2:$D$10000=0)*(YEAR(Ventas!$A$2:$A$10000)=YEAR($A71))*(MONTH(Ventas!$A$2:$A$10000)=MONTH($A71))*(DAY(Ventas!$A$2:$A$10000)=DAY($A71)), Ventas!BC$2:BC$10000)</f>
        <v>0</v>
      </c>
      <c r="BB71" s="5">
        <f>SUMPRODUCT((Ventas!$D$2:$D$10000=0)*(YEAR(Ventas!$A$2:$A$10000)=YEAR($A71))*(MONTH(Ventas!$A$2:$A$10000)=MONTH($A71))*(DAY(Ventas!$A$2:$A$10000)=DAY($A71)), Ventas!BD$2:BD$10000)</f>
        <v>0</v>
      </c>
      <c r="BC71" s="5">
        <f>SUMPRODUCT((Ventas!$D$2:$D$10000=0)*(YEAR(Ventas!$A$2:$A$10000)=YEAR($A71))*(MONTH(Ventas!$A$2:$A$10000)=MONTH($A71))*(DAY(Ventas!$A$2:$A$10000)=DAY($A71)), Ventas!BE$2:BE$10000)</f>
        <v>0</v>
      </c>
      <c r="BD71" s="9">
        <f>SUMPRODUCT((Ventas!$D$2:$D$10000=0)*(YEAR(Ventas!$A$2:$A$10000)=YEAR($A71))*(MONTH(Ventas!$A$2:$A$10000)=MONTH($A71))*(DAY(Ventas!$A$2:$A$10000)=DAY($A71)), Ventas!BF$2:BF$10000)</f>
        <v>0</v>
      </c>
      <c r="BE71" s="5">
        <f>SUMPRODUCT((Ventas!$D$2:$D$10000=0)*(YEAR(Ventas!$A$2:$A$10000)=YEAR($A71))*(MONTH(Ventas!$A$2:$A$10000)=MONTH($A71))*(DAY(Ventas!$A$2:$A$10000)=DAY($A71)), Ventas!BG$2:BG$10000)</f>
        <v>0</v>
      </c>
      <c r="BF71" s="9">
        <f>SUMPRODUCT((Ventas!$D$2:$D$10000=0)*(YEAR(Ventas!$A$2:$A$10000)=YEAR($A71))*(MONTH(Ventas!$A$2:$A$10000)=MONTH($A71))*(DAY(Ventas!$A$2:$A$10000)=DAY($A71)), Ventas!BH$2:BH$10000)</f>
        <v>0</v>
      </c>
      <c r="BG71" s="5">
        <f>SUMPRODUCT((Ventas!$D$2:$D$10000=0)*(YEAR(Ventas!$A$2:$A$10000)=YEAR($A71))*(MONTH(Ventas!$A$2:$A$10000)=MONTH($A71))*(DAY(Ventas!$A$2:$A$10000)=DAY($A71)), Ventas!BI$2:BI$10000)</f>
        <v>0</v>
      </c>
      <c r="BH71" s="5">
        <f>SUMPRODUCT((Ventas!$D$2:$D$10000=0)*(YEAR(Ventas!$A$2:$A$10000)=YEAR($A71))*(MONTH(Ventas!$A$2:$A$10000)=MONTH($A71))*(DAY(Ventas!$A$2:$A$10000)=DAY($A71)), Ventas!BJ$2:BJ$10000)</f>
        <v>0</v>
      </c>
      <c r="BI71" s="5">
        <f>SUMPRODUCT((Ventas!$D$2:$D$10000=0)*(YEAR(Ventas!$A$2:$A$10000)=YEAR($A71))*(MONTH(Ventas!$A$2:$A$10000)=MONTH($A71))*(DAY(Ventas!$A$2:$A$10000)=DAY($A71)), Ventas!BK$2:BK$10000)</f>
        <v>0</v>
      </c>
      <c r="BJ71" s="5">
        <f>SUMPRODUCT((Ventas!$D$2:$D$10000=0)*(YEAR(Ventas!$A$2:$A$10000)=YEAR($A71))*(MONTH(Ventas!$A$2:$A$10000)=MONTH($A71))*(DAY(Ventas!$A$2:$A$10000)=DAY($A71)), Ventas!BL$2:BL$10000)</f>
        <v>0</v>
      </c>
      <c r="BK71" s="5">
        <f>SUMPRODUCT((Ventas!$D$2:$D$10000=0)*(YEAR(Ventas!$A$2:$A$10000)=YEAR($A71))*(MONTH(Ventas!$A$2:$A$10000)=MONTH($A71))*(DAY(Ventas!$A$2:$A$10000)=DAY($A71)), Ventas!BM$2:BM$10000)</f>
        <v>0</v>
      </c>
      <c r="BL71" s="5">
        <f>SUMPRODUCT((Ventas!$D$2:$D$10000=0)*(YEAR(Ventas!$A$2:$A$10000)=YEAR($A71))*(MONTH(Ventas!$A$2:$A$10000)=MONTH($A71))*(DAY(Ventas!$A$2:$A$10000)=DAY($A71)), Ventas!BN$2:BN$10000)</f>
        <v>0</v>
      </c>
      <c r="BM71" s="5">
        <f>SUMPRODUCT((Ventas!$D$2:$D$10000=0)*(YEAR(Ventas!$A$2:$A$10000)=YEAR($A71))*(MONTH(Ventas!$A$2:$A$10000)=MONTH($A71))*(DAY(Ventas!$A$2:$A$10000)=DAY($A71)), Ventas!BO$2:BO$10000)</f>
        <v>0</v>
      </c>
      <c r="BN71" s="5">
        <f>SUMPRODUCT((Ventas!$D$2:$D$10000=0)*(YEAR(Ventas!$A$2:$A$10000)=YEAR($A71))*(MONTH(Ventas!$A$2:$A$10000)=MONTH($A71))*(DAY(Ventas!$A$2:$A$10000)=DAY($A71)), Ventas!BP$2:BP$10000)</f>
        <v>0</v>
      </c>
      <c r="BO71" s="5">
        <f>SUMPRODUCT((Ventas!$D$2:$D$10000=0)*(YEAR(Ventas!$A$2:$A$10000)=YEAR($A71))*(MONTH(Ventas!$A$2:$A$10000)=MONTH($A71))*(DAY(Ventas!$A$2:$A$10000)=DAY($A71)), Ventas!BQ$2:BQ$10000)</f>
        <v>0</v>
      </c>
      <c r="BP71" s="5">
        <f>SUMPRODUCT((Ventas!$D$2:$D$10000=0)*(YEAR(Ventas!$A$2:$A$10000)=YEAR($A71))*(MONTH(Ventas!$A$2:$A$10000)=MONTH($A71))*(DAY(Ventas!$A$2:$A$10000)=DAY($A71)), Ventas!BR$2:BR$10000)</f>
        <v>0</v>
      </c>
      <c r="BQ71" s="5">
        <f>SUMPRODUCT((Ventas!$D$2:$D$10000=0)*(YEAR(Ventas!$A$2:$A$10000)=YEAR($A71))*(MONTH(Ventas!$A$2:$A$10000)=MONTH($A71))*(DAY(Ventas!$A$2:$A$10000)=DAY($A71)), Ventas!BS$2:BS$10000)</f>
        <v>0</v>
      </c>
      <c r="BR71" s="5">
        <f>SUMPRODUCT((Ventas!$D$2:$D$10000=0)*(YEAR(Ventas!$A$2:$A$10000)=YEAR($A71))*(MONTH(Ventas!$A$2:$A$10000)=MONTH($A71))*(DAY(Ventas!$A$2:$A$10000)=DAY($A71)), Ventas!BT$2:BT$10000)</f>
        <v>0</v>
      </c>
      <c r="BS71" s="5">
        <f>SUMPRODUCT((Ventas!$D$2:$D$10000=0)*(YEAR(Ventas!$A$2:$A$10000)=YEAR($A71))*(MONTH(Ventas!$A$2:$A$10000)=MONTH($A71))*(DAY(Ventas!$A$2:$A$10000)=DAY($A71)), Ventas!BU$2:BU$10000)</f>
        <v>0</v>
      </c>
    </row>
    <row r="72" spans="1:71" x14ac:dyDescent="0.2">
      <c r="A72" s="60">
        <v>42606</v>
      </c>
      <c r="B72" s="6">
        <f>SUMPRODUCT((Ventas!$D$2:$D$10000=0)*(YEAR(Ventas!$A$2:$A$10000)=YEAR($A72))*(MONTH(Ventas!$A$2:$A$10000)=MONTH($A72))*(DAY(Ventas!$A$2:$A$10000)=DAY($A72)), Ventas!$F$2:$F$10000)</f>
        <v>0</v>
      </c>
      <c r="C72" s="6">
        <f>SUMPRODUCT((Ventas!$D$2:$D$10000=1)*(YEAR(Ventas!$A$2:$A$10000)=YEAR($A72))*(MONTH(Ventas!$A$2:$A$10000)=MONTH($A72))*(DAY(Ventas!$A$2:$A$10000)=DAY($A72)), Ventas!$F$2:$F$10000)</f>
        <v>0</v>
      </c>
      <c r="D72" s="6">
        <f t="shared" si="0"/>
        <v>0</v>
      </c>
      <c r="F72" s="5">
        <f>SUMPRODUCT((Ventas!$D$2:$D$10000=0)*(YEAR(Ventas!$A$2:$A$10000)=YEAR($A72))*(MONTH(Ventas!$A$2:$A$10000)=MONTH($A72))*(DAY(Ventas!$A$2:$A$10000)=DAY($A72)), Ventas!H$2:H$10000)</f>
        <v>0</v>
      </c>
      <c r="G72" s="5">
        <f>SUMPRODUCT((Ventas!$D$2:$D$10000=0)*(YEAR(Ventas!$A$2:$A$10000)=YEAR($A72))*(MONTH(Ventas!$A$2:$A$10000)=MONTH($A72))*(DAY(Ventas!$A$2:$A$10000)=DAY($A72)), Ventas!I$2:I$10000)</f>
        <v>0</v>
      </c>
      <c r="H72" s="5">
        <f>SUMPRODUCT((Ventas!$D$2:$D$10000=0)*(YEAR(Ventas!$A$2:$A$10000)=YEAR($A72))*(MONTH(Ventas!$A$2:$A$10000)=MONTH($A72))*(DAY(Ventas!$A$2:$A$10000)=DAY($A72)), Ventas!J$2:J$10000)</f>
        <v>0</v>
      </c>
      <c r="I72" s="9">
        <f>SUMPRODUCT((Ventas!$D$2:$D$10000=0)*(YEAR(Ventas!$A$2:$A$10000)=YEAR($A72))*(MONTH(Ventas!$A$2:$A$10000)=MONTH($A72))*(DAY(Ventas!$A$2:$A$10000)=DAY($A72)), Ventas!K$2:K$10000)</f>
        <v>0</v>
      </c>
      <c r="J72" s="5">
        <f>SUMPRODUCT((Ventas!$D$2:$D$10000=0)*(YEAR(Ventas!$A$2:$A$10000)=YEAR($A72))*(MONTH(Ventas!$A$2:$A$10000)=MONTH($A72))*(DAY(Ventas!$A$2:$A$10000)=DAY($A72)), Ventas!L$2:L$10000)</f>
        <v>0</v>
      </c>
      <c r="K72" s="5">
        <f>SUMPRODUCT((Ventas!$D$2:$D$10000=0)*(YEAR(Ventas!$A$2:$A$10000)=YEAR($A72))*(MONTH(Ventas!$A$2:$A$10000)=MONTH($A72))*(DAY(Ventas!$A$2:$A$10000)=DAY($A72)), Ventas!M$2:M$10000)</f>
        <v>0</v>
      </c>
      <c r="L72" s="5">
        <f>SUMPRODUCT((Ventas!$D$2:$D$10000=0)*(YEAR(Ventas!$A$2:$A$10000)=YEAR($A72))*(MONTH(Ventas!$A$2:$A$10000)=MONTH($A72))*(DAY(Ventas!$A$2:$A$10000)=DAY($A72)), Ventas!N$2:N$10000)</f>
        <v>0</v>
      </c>
      <c r="M72" s="5">
        <f>SUMPRODUCT((Ventas!$D$2:$D$10000=0)*(YEAR(Ventas!$A$2:$A$10000)=YEAR($A72))*(MONTH(Ventas!$A$2:$A$10000)=MONTH($A72))*(DAY(Ventas!$A$2:$A$10000)=DAY($A72)), Ventas!O$2:O$10000)</f>
        <v>0</v>
      </c>
      <c r="N72" s="9">
        <f>SUMPRODUCT((Ventas!$D$2:$D$10000=0)*(YEAR(Ventas!$A$2:$A$10000)=YEAR($A72))*(MONTH(Ventas!$A$2:$A$10000)=MONTH($A72))*(DAY(Ventas!$A$2:$A$10000)=DAY($A72)), Ventas!P$2:P$10000)</f>
        <v>0</v>
      </c>
      <c r="O72" s="5">
        <f>SUMPRODUCT((Ventas!$D$2:$D$10000=0)*(YEAR(Ventas!$A$2:$A$10000)=YEAR($A72))*(MONTH(Ventas!$A$2:$A$10000)=MONTH($A72))*(DAY(Ventas!$A$2:$A$10000)=DAY($A72)), Ventas!Q$2:Q$10000)</f>
        <v>0</v>
      </c>
      <c r="P72" s="5">
        <f>SUMPRODUCT((Ventas!$D$2:$D$10000=0)*(YEAR(Ventas!$A$2:$A$10000)=YEAR($A72))*(MONTH(Ventas!$A$2:$A$10000)=MONTH($A72))*(DAY(Ventas!$A$2:$A$10000)=DAY($A72)), Ventas!R$2:R$10000)</f>
        <v>0</v>
      </c>
      <c r="Q72" s="5">
        <f>SUMPRODUCT((Ventas!$D$2:$D$10000=0)*(YEAR(Ventas!$A$2:$A$10000)=YEAR($A72))*(MONTH(Ventas!$A$2:$A$10000)=MONTH($A72))*(DAY(Ventas!$A$2:$A$10000)=DAY($A72)), Ventas!S$2:S$10000)</f>
        <v>0</v>
      </c>
      <c r="R72" s="5">
        <f>SUMPRODUCT((Ventas!$D$2:$D$10000=0)*(YEAR(Ventas!$A$2:$A$10000)=YEAR($A72))*(MONTH(Ventas!$A$2:$A$10000)=MONTH($A72))*(DAY(Ventas!$A$2:$A$10000)=DAY($A72)), Ventas!T$2:T$10000)</f>
        <v>0</v>
      </c>
      <c r="S72" s="9">
        <f>SUMPRODUCT((Ventas!$D$2:$D$10000=0)*(YEAR(Ventas!$A$2:$A$10000)=YEAR($A72))*(MONTH(Ventas!$A$2:$A$10000)=MONTH($A72))*(DAY(Ventas!$A$2:$A$10000)=DAY($A72)), Ventas!U$2:U$10000)</f>
        <v>0</v>
      </c>
      <c r="T72" s="5">
        <f>SUMPRODUCT((Ventas!$D$2:$D$10000=0)*(YEAR(Ventas!$A$2:$A$10000)=YEAR($A72))*(MONTH(Ventas!$A$2:$A$10000)=MONTH($A72))*(DAY(Ventas!$A$2:$A$10000)=DAY($A72)), Ventas!V$2:V$10000)</f>
        <v>0</v>
      </c>
      <c r="U72" s="5">
        <f>SUMPRODUCT((Ventas!$D$2:$D$10000=0)*(YEAR(Ventas!$A$2:$A$10000)=YEAR($A72))*(MONTH(Ventas!$A$2:$A$10000)=MONTH($A72))*(DAY(Ventas!$A$2:$A$10000)=DAY($A72)), Ventas!W$2:W$10000)</f>
        <v>0</v>
      </c>
      <c r="V72" s="5">
        <f>SUMPRODUCT((Ventas!$D$2:$D$10000=0)*(YEAR(Ventas!$A$2:$A$10000)=YEAR($A72))*(MONTH(Ventas!$A$2:$A$10000)=MONTH($A72))*(DAY(Ventas!$A$2:$A$10000)=DAY($A72)), Ventas!X$2:X$10000)</f>
        <v>0</v>
      </c>
      <c r="W72" s="5">
        <f>SUMPRODUCT((Ventas!$D$2:$D$10000=0)*(YEAR(Ventas!$A$2:$A$10000)=YEAR($A72))*(MONTH(Ventas!$A$2:$A$10000)=MONTH($A72))*(DAY(Ventas!$A$2:$A$10000)=DAY($A72)), Ventas!Y$2:Y$10000)</f>
        <v>0</v>
      </c>
      <c r="X72" s="9">
        <f>SUMPRODUCT((Ventas!$D$2:$D$10000=0)*(YEAR(Ventas!$A$2:$A$10000)=YEAR($A72))*(MONTH(Ventas!$A$2:$A$10000)=MONTH($A72))*(DAY(Ventas!$A$2:$A$10000)=DAY($A72)), Ventas!Z$2:Z$10000)</f>
        <v>0</v>
      </c>
      <c r="Y72" s="5">
        <f>SUMPRODUCT((Ventas!$D$2:$D$10000=0)*(YEAR(Ventas!$A$2:$A$10000)=YEAR($A72))*(MONTH(Ventas!$A$2:$A$10000)=MONTH($A72))*(DAY(Ventas!$A$2:$A$10000)=DAY($A72)), Ventas!AA$2:AA$10000)</f>
        <v>0</v>
      </c>
      <c r="Z72" s="5">
        <f>SUMPRODUCT((Ventas!$D$2:$D$10000=0)*(YEAR(Ventas!$A$2:$A$10000)=YEAR($A72))*(MONTH(Ventas!$A$2:$A$10000)=MONTH($A72))*(DAY(Ventas!$A$2:$A$10000)=DAY($A72)), Ventas!AB$2:AB$10000)</f>
        <v>0</v>
      </c>
      <c r="AA72" s="5">
        <f>SUMPRODUCT((Ventas!$D$2:$D$10000=0)*(YEAR(Ventas!$A$2:$A$10000)=YEAR($A72))*(MONTH(Ventas!$A$2:$A$10000)=MONTH($A72))*(DAY(Ventas!$A$2:$A$10000)=DAY($A72)), Ventas!AC$2:AC$10000)</f>
        <v>0</v>
      </c>
      <c r="AB72" s="5">
        <f>SUMPRODUCT((Ventas!$D$2:$D$10000=0)*(YEAR(Ventas!$A$2:$A$10000)=YEAR($A72))*(MONTH(Ventas!$A$2:$A$10000)=MONTH($A72))*(DAY(Ventas!$A$2:$A$10000)=DAY($A72)), Ventas!AD$2:AD$10000)</f>
        <v>0</v>
      </c>
      <c r="AC72" s="9">
        <f>SUMPRODUCT((Ventas!$D$2:$D$10000=0)*(YEAR(Ventas!$A$2:$A$10000)=YEAR($A72))*(MONTH(Ventas!$A$2:$A$10000)=MONTH($A72))*(DAY(Ventas!$A$2:$A$10000)=DAY($A72)), Ventas!AE$2:AE$10000)</f>
        <v>0</v>
      </c>
      <c r="AD72" s="5">
        <f>SUMPRODUCT((Ventas!$D$2:$D$10000=0)*(YEAR(Ventas!$A$2:$A$10000)=YEAR($A72))*(MONTH(Ventas!$A$2:$A$10000)=MONTH($A72))*(DAY(Ventas!$A$2:$A$10000)=DAY($A72)), Ventas!AF$2:AF$10000)</f>
        <v>0</v>
      </c>
      <c r="AE72" s="5">
        <f>SUMPRODUCT((Ventas!$D$2:$D$10000=0)*(YEAR(Ventas!$A$2:$A$10000)=YEAR($A72))*(MONTH(Ventas!$A$2:$A$10000)=MONTH($A72))*(DAY(Ventas!$A$2:$A$10000)=DAY($A72)), Ventas!AG$2:AG$10000)</f>
        <v>0</v>
      </c>
      <c r="AF72" s="5">
        <f>SUMPRODUCT((Ventas!$D$2:$D$10000=0)*(YEAR(Ventas!$A$2:$A$10000)=YEAR($A72))*(MONTH(Ventas!$A$2:$A$10000)=MONTH($A72))*(DAY(Ventas!$A$2:$A$10000)=DAY($A72)), Ventas!AH$2:AH$10000)</f>
        <v>0</v>
      </c>
      <c r="AG72" s="5">
        <f>SUMPRODUCT((Ventas!$D$2:$D$10000=0)*(YEAR(Ventas!$A$2:$A$10000)=YEAR($A72))*(MONTH(Ventas!$A$2:$A$10000)=MONTH($A72))*(DAY(Ventas!$A$2:$A$10000)=DAY($A72)), Ventas!AI$2:AI$10000)</f>
        <v>0</v>
      </c>
      <c r="AH72" s="9">
        <f>SUMPRODUCT((Ventas!$D$2:$D$10000=0)*(YEAR(Ventas!$A$2:$A$10000)=YEAR($A72))*(MONTH(Ventas!$A$2:$A$10000)=MONTH($A72))*(DAY(Ventas!$A$2:$A$10000)=DAY($A72)), Ventas!AJ$2:AJ$10000)</f>
        <v>0</v>
      </c>
      <c r="AI72" s="5">
        <f>SUMPRODUCT((Ventas!$D$2:$D$10000=0)*(YEAR(Ventas!$A$2:$A$10000)=YEAR($A72))*(MONTH(Ventas!$A$2:$A$10000)=MONTH($A72))*(DAY(Ventas!$A$2:$A$10000)=DAY($A72)), Ventas!AK$2:AK$10000)</f>
        <v>0</v>
      </c>
      <c r="AJ72" s="5">
        <f>SUMPRODUCT((Ventas!$D$2:$D$10000=0)*(YEAR(Ventas!$A$2:$A$10000)=YEAR($A72))*(MONTH(Ventas!$A$2:$A$10000)=MONTH($A72))*(DAY(Ventas!$A$2:$A$10000)=DAY($A72)), Ventas!AL$2:AL$10000)</f>
        <v>0</v>
      </c>
      <c r="AK72" s="9">
        <f>SUMPRODUCT((Ventas!$D$2:$D$10000=0)*(YEAR(Ventas!$A$2:$A$10000)=YEAR($A72))*(MONTH(Ventas!$A$2:$A$10000)=MONTH($A72))*(DAY(Ventas!$A$2:$A$10000)=DAY($A72)), Ventas!AM$2:AM$10000)</f>
        <v>0</v>
      </c>
      <c r="AL72" s="5">
        <f>SUMPRODUCT((Ventas!$D$2:$D$10000=0)*(YEAR(Ventas!$A$2:$A$10000)=YEAR($A72))*(MONTH(Ventas!$A$2:$A$10000)=MONTH($A72))*(DAY(Ventas!$A$2:$A$10000)=DAY($A72)), Ventas!AN$2:AN$10000)</f>
        <v>0</v>
      </c>
      <c r="AM72" s="5">
        <f>SUMPRODUCT((Ventas!$D$2:$D$10000=0)*(YEAR(Ventas!$A$2:$A$10000)=YEAR($A72))*(MONTH(Ventas!$A$2:$A$10000)=MONTH($A72))*(DAY(Ventas!$A$2:$A$10000)=DAY($A72)), Ventas!AO$2:AO$10000)</f>
        <v>0</v>
      </c>
      <c r="AN72" s="9">
        <f>SUMPRODUCT((Ventas!$D$2:$D$10000=0)*(YEAR(Ventas!$A$2:$A$10000)=YEAR($A72))*(MONTH(Ventas!$A$2:$A$10000)=MONTH($A72))*(DAY(Ventas!$A$2:$A$10000)=DAY($A72)), Ventas!AP$2:AP$10000)</f>
        <v>0</v>
      </c>
      <c r="AO72" s="5">
        <f>SUMPRODUCT((Ventas!$D$2:$D$10000=0)*(YEAR(Ventas!$A$2:$A$10000)=YEAR($A72))*(MONTH(Ventas!$A$2:$A$10000)=MONTH($A72))*(DAY(Ventas!$A$2:$A$10000)=DAY($A72)), Ventas!AQ$2:AQ$10000)</f>
        <v>0</v>
      </c>
      <c r="AP72" s="5">
        <f>SUMPRODUCT((Ventas!$D$2:$D$10000=0)*(YEAR(Ventas!$A$2:$A$10000)=YEAR($A72))*(MONTH(Ventas!$A$2:$A$10000)=MONTH($A72))*(DAY(Ventas!$A$2:$A$10000)=DAY($A72)), Ventas!AR$2:AR$10000)</f>
        <v>0</v>
      </c>
      <c r="AQ72" s="5">
        <f>SUMPRODUCT((Ventas!$D$2:$D$10000=0)*(YEAR(Ventas!$A$2:$A$10000)=YEAR($A72))*(MONTH(Ventas!$A$2:$A$10000)=MONTH($A72))*(DAY(Ventas!$A$2:$A$10000)=DAY($A72)), Ventas!AS$2:AS$10000)</f>
        <v>0</v>
      </c>
      <c r="AR72" s="9">
        <f>SUMPRODUCT((Ventas!$D$2:$D$10000=0)*(YEAR(Ventas!$A$2:$A$10000)=YEAR($A72))*(MONTH(Ventas!$A$2:$A$10000)=MONTH($A72))*(DAY(Ventas!$A$2:$A$10000)=DAY($A72)), Ventas!AT$2:AT$10000)</f>
        <v>0</v>
      </c>
      <c r="AS72" s="5">
        <f>SUMPRODUCT((Ventas!$D$2:$D$10000=0)*(YEAR(Ventas!$A$2:$A$10000)=YEAR($A72))*(MONTH(Ventas!$A$2:$A$10000)=MONTH($A72))*(DAY(Ventas!$A$2:$A$10000)=DAY($A72)), Ventas!AU$2:AU$10000)</f>
        <v>0</v>
      </c>
      <c r="AT72" s="5">
        <f>SUMPRODUCT((Ventas!$D$2:$D$10000=0)*(YEAR(Ventas!$A$2:$A$10000)=YEAR($A72))*(MONTH(Ventas!$A$2:$A$10000)=MONTH($A72))*(DAY(Ventas!$A$2:$A$10000)=DAY($A72)), Ventas!AV$2:AV$10000)</f>
        <v>0</v>
      </c>
      <c r="AU72" s="5">
        <f>SUMPRODUCT((Ventas!$D$2:$D$10000=0)*(YEAR(Ventas!$A$2:$A$10000)=YEAR($A72))*(MONTH(Ventas!$A$2:$A$10000)=MONTH($A72))*(DAY(Ventas!$A$2:$A$10000)=DAY($A72)), Ventas!AW$2:AW$10000)</f>
        <v>0</v>
      </c>
      <c r="AV72" s="9">
        <f>SUMPRODUCT((Ventas!$D$2:$D$10000=0)*(YEAR(Ventas!$A$2:$A$10000)=YEAR($A72))*(MONTH(Ventas!$A$2:$A$10000)=MONTH($A72))*(DAY(Ventas!$A$2:$A$10000)=DAY($A72)), Ventas!AX$2:AX$10000)</f>
        <v>0</v>
      </c>
      <c r="AW72" s="5">
        <f>SUMPRODUCT((Ventas!$D$2:$D$10000=0)*(YEAR(Ventas!$A$2:$A$10000)=YEAR($A72))*(MONTH(Ventas!$A$2:$A$10000)=MONTH($A72))*(DAY(Ventas!$A$2:$A$10000)=DAY($A72)), Ventas!AY$2:AY$10000)</f>
        <v>0</v>
      </c>
      <c r="AX72" s="5">
        <f>SUMPRODUCT((Ventas!$D$2:$D$10000=0)*(YEAR(Ventas!$A$2:$A$10000)=YEAR($A72))*(MONTH(Ventas!$A$2:$A$10000)=MONTH($A72))*(DAY(Ventas!$A$2:$A$10000)=DAY($A72)), Ventas!AZ$2:AZ$10000)</f>
        <v>0</v>
      </c>
      <c r="AY72" s="5">
        <f>SUMPRODUCT((Ventas!$D$2:$D$10000=0)*(YEAR(Ventas!$A$2:$A$10000)=YEAR($A72))*(MONTH(Ventas!$A$2:$A$10000)=MONTH($A72))*(DAY(Ventas!$A$2:$A$10000)=DAY($A72)), Ventas!BA$2:BA$10000)</f>
        <v>0</v>
      </c>
      <c r="AZ72" s="9">
        <f>SUMPRODUCT((Ventas!$D$2:$D$10000=0)*(YEAR(Ventas!$A$2:$A$10000)=YEAR($A72))*(MONTH(Ventas!$A$2:$A$10000)=MONTH($A72))*(DAY(Ventas!$A$2:$A$10000)=DAY($A72)), Ventas!BB$2:BB$10000)</f>
        <v>0</v>
      </c>
      <c r="BA72" s="5">
        <f>SUMPRODUCT((Ventas!$D$2:$D$10000=0)*(YEAR(Ventas!$A$2:$A$10000)=YEAR($A72))*(MONTH(Ventas!$A$2:$A$10000)=MONTH($A72))*(DAY(Ventas!$A$2:$A$10000)=DAY($A72)), Ventas!BC$2:BC$10000)</f>
        <v>0</v>
      </c>
      <c r="BB72" s="5">
        <f>SUMPRODUCT((Ventas!$D$2:$D$10000=0)*(YEAR(Ventas!$A$2:$A$10000)=YEAR($A72))*(MONTH(Ventas!$A$2:$A$10000)=MONTH($A72))*(DAY(Ventas!$A$2:$A$10000)=DAY($A72)), Ventas!BD$2:BD$10000)</f>
        <v>0</v>
      </c>
      <c r="BC72" s="5">
        <f>SUMPRODUCT((Ventas!$D$2:$D$10000=0)*(YEAR(Ventas!$A$2:$A$10000)=YEAR($A72))*(MONTH(Ventas!$A$2:$A$10000)=MONTH($A72))*(DAY(Ventas!$A$2:$A$10000)=DAY($A72)), Ventas!BE$2:BE$10000)</f>
        <v>0</v>
      </c>
      <c r="BD72" s="9">
        <f>SUMPRODUCT((Ventas!$D$2:$D$10000=0)*(YEAR(Ventas!$A$2:$A$10000)=YEAR($A72))*(MONTH(Ventas!$A$2:$A$10000)=MONTH($A72))*(DAY(Ventas!$A$2:$A$10000)=DAY($A72)), Ventas!BF$2:BF$10000)</f>
        <v>0</v>
      </c>
      <c r="BE72" s="5">
        <f>SUMPRODUCT((Ventas!$D$2:$D$10000=0)*(YEAR(Ventas!$A$2:$A$10000)=YEAR($A72))*(MONTH(Ventas!$A$2:$A$10000)=MONTH($A72))*(DAY(Ventas!$A$2:$A$10000)=DAY($A72)), Ventas!BG$2:BG$10000)</f>
        <v>0</v>
      </c>
      <c r="BF72" s="9">
        <f>SUMPRODUCT((Ventas!$D$2:$D$10000=0)*(YEAR(Ventas!$A$2:$A$10000)=YEAR($A72))*(MONTH(Ventas!$A$2:$A$10000)=MONTH($A72))*(DAY(Ventas!$A$2:$A$10000)=DAY($A72)), Ventas!BH$2:BH$10000)</f>
        <v>0</v>
      </c>
      <c r="BG72" s="5">
        <f>SUMPRODUCT((Ventas!$D$2:$D$10000=0)*(YEAR(Ventas!$A$2:$A$10000)=YEAR($A72))*(MONTH(Ventas!$A$2:$A$10000)=MONTH($A72))*(DAY(Ventas!$A$2:$A$10000)=DAY($A72)), Ventas!BI$2:BI$10000)</f>
        <v>0</v>
      </c>
      <c r="BH72" s="5">
        <f>SUMPRODUCT((Ventas!$D$2:$D$10000=0)*(YEAR(Ventas!$A$2:$A$10000)=YEAR($A72))*(MONTH(Ventas!$A$2:$A$10000)=MONTH($A72))*(DAY(Ventas!$A$2:$A$10000)=DAY($A72)), Ventas!BJ$2:BJ$10000)</f>
        <v>0</v>
      </c>
      <c r="BI72" s="5">
        <f>SUMPRODUCT((Ventas!$D$2:$D$10000=0)*(YEAR(Ventas!$A$2:$A$10000)=YEAR($A72))*(MONTH(Ventas!$A$2:$A$10000)=MONTH($A72))*(DAY(Ventas!$A$2:$A$10000)=DAY($A72)), Ventas!BK$2:BK$10000)</f>
        <v>0</v>
      </c>
      <c r="BJ72" s="5">
        <f>SUMPRODUCT((Ventas!$D$2:$D$10000=0)*(YEAR(Ventas!$A$2:$A$10000)=YEAR($A72))*(MONTH(Ventas!$A$2:$A$10000)=MONTH($A72))*(DAY(Ventas!$A$2:$A$10000)=DAY($A72)), Ventas!BL$2:BL$10000)</f>
        <v>0</v>
      </c>
      <c r="BK72" s="5">
        <f>SUMPRODUCT((Ventas!$D$2:$D$10000=0)*(YEAR(Ventas!$A$2:$A$10000)=YEAR($A72))*(MONTH(Ventas!$A$2:$A$10000)=MONTH($A72))*(DAY(Ventas!$A$2:$A$10000)=DAY($A72)), Ventas!BM$2:BM$10000)</f>
        <v>0</v>
      </c>
      <c r="BL72" s="5">
        <f>SUMPRODUCT((Ventas!$D$2:$D$10000=0)*(YEAR(Ventas!$A$2:$A$10000)=YEAR($A72))*(MONTH(Ventas!$A$2:$A$10000)=MONTH($A72))*(DAY(Ventas!$A$2:$A$10000)=DAY($A72)), Ventas!BN$2:BN$10000)</f>
        <v>0</v>
      </c>
      <c r="BM72" s="5">
        <f>SUMPRODUCT((Ventas!$D$2:$D$10000=0)*(YEAR(Ventas!$A$2:$A$10000)=YEAR($A72))*(MONTH(Ventas!$A$2:$A$10000)=MONTH($A72))*(DAY(Ventas!$A$2:$A$10000)=DAY($A72)), Ventas!BO$2:BO$10000)</f>
        <v>0</v>
      </c>
      <c r="BN72" s="5">
        <f>SUMPRODUCT((Ventas!$D$2:$D$10000=0)*(YEAR(Ventas!$A$2:$A$10000)=YEAR($A72))*(MONTH(Ventas!$A$2:$A$10000)=MONTH($A72))*(DAY(Ventas!$A$2:$A$10000)=DAY($A72)), Ventas!BP$2:BP$10000)</f>
        <v>0</v>
      </c>
      <c r="BO72" s="5">
        <f>SUMPRODUCT((Ventas!$D$2:$D$10000=0)*(YEAR(Ventas!$A$2:$A$10000)=YEAR($A72))*(MONTH(Ventas!$A$2:$A$10000)=MONTH($A72))*(DAY(Ventas!$A$2:$A$10000)=DAY($A72)), Ventas!BQ$2:BQ$10000)</f>
        <v>0</v>
      </c>
      <c r="BP72" s="5">
        <f>SUMPRODUCT((Ventas!$D$2:$D$10000=0)*(YEAR(Ventas!$A$2:$A$10000)=YEAR($A72))*(MONTH(Ventas!$A$2:$A$10000)=MONTH($A72))*(DAY(Ventas!$A$2:$A$10000)=DAY($A72)), Ventas!BR$2:BR$10000)</f>
        <v>0</v>
      </c>
      <c r="BQ72" s="5">
        <f>SUMPRODUCT((Ventas!$D$2:$D$10000=0)*(YEAR(Ventas!$A$2:$A$10000)=YEAR($A72))*(MONTH(Ventas!$A$2:$A$10000)=MONTH($A72))*(DAY(Ventas!$A$2:$A$10000)=DAY($A72)), Ventas!BS$2:BS$10000)</f>
        <v>0</v>
      </c>
      <c r="BR72" s="5">
        <f>SUMPRODUCT((Ventas!$D$2:$D$10000=0)*(YEAR(Ventas!$A$2:$A$10000)=YEAR($A72))*(MONTH(Ventas!$A$2:$A$10000)=MONTH($A72))*(DAY(Ventas!$A$2:$A$10000)=DAY($A72)), Ventas!BT$2:BT$10000)</f>
        <v>0</v>
      </c>
      <c r="BS72" s="5">
        <f>SUMPRODUCT((Ventas!$D$2:$D$10000=0)*(YEAR(Ventas!$A$2:$A$10000)=YEAR($A72))*(MONTH(Ventas!$A$2:$A$10000)=MONTH($A72))*(DAY(Ventas!$A$2:$A$10000)=DAY($A72)), Ventas!BU$2:BU$10000)</f>
        <v>0</v>
      </c>
    </row>
    <row r="73" spans="1:71" x14ac:dyDescent="0.2">
      <c r="A73" s="60">
        <v>42607</v>
      </c>
      <c r="B73" s="6">
        <f>SUMPRODUCT((Ventas!$D$2:$D$10000=0)*(YEAR(Ventas!$A$2:$A$10000)=YEAR($A73))*(MONTH(Ventas!$A$2:$A$10000)=MONTH($A73))*(DAY(Ventas!$A$2:$A$10000)=DAY($A73)), Ventas!$F$2:$F$10000)</f>
        <v>0</v>
      </c>
      <c r="C73" s="6">
        <f>SUMPRODUCT((Ventas!$D$2:$D$10000=1)*(YEAR(Ventas!$A$2:$A$10000)=YEAR($A73))*(MONTH(Ventas!$A$2:$A$10000)=MONTH($A73))*(DAY(Ventas!$A$2:$A$10000)=DAY($A73)), Ventas!$F$2:$F$10000)</f>
        <v>0</v>
      </c>
      <c r="D73" s="6">
        <f t="shared" si="0"/>
        <v>0</v>
      </c>
      <c r="F73" s="5">
        <f>SUMPRODUCT((Ventas!$D$2:$D$10000=0)*(YEAR(Ventas!$A$2:$A$10000)=YEAR($A73))*(MONTH(Ventas!$A$2:$A$10000)=MONTH($A73))*(DAY(Ventas!$A$2:$A$10000)=DAY($A73)), Ventas!H$2:H$10000)</f>
        <v>0</v>
      </c>
      <c r="G73" s="5">
        <f>SUMPRODUCT((Ventas!$D$2:$D$10000=0)*(YEAR(Ventas!$A$2:$A$10000)=YEAR($A73))*(MONTH(Ventas!$A$2:$A$10000)=MONTH($A73))*(DAY(Ventas!$A$2:$A$10000)=DAY($A73)), Ventas!I$2:I$10000)</f>
        <v>0</v>
      </c>
      <c r="H73" s="5">
        <f>SUMPRODUCT((Ventas!$D$2:$D$10000=0)*(YEAR(Ventas!$A$2:$A$10000)=YEAR($A73))*(MONTH(Ventas!$A$2:$A$10000)=MONTH($A73))*(DAY(Ventas!$A$2:$A$10000)=DAY($A73)), Ventas!J$2:J$10000)</f>
        <v>0</v>
      </c>
      <c r="I73" s="9">
        <f>SUMPRODUCT((Ventas!$D$2:$D$10000=0)*(YEAR(Ventas!$A$2:$A$10000)=YEAR($A73))*(MONTH(Ventas!$A$2:$A$10000)=MONTH($A73))*(DAY(Ventas!$A$2:$A$10000)=DAY($A73)), Ventas!K$2:K$10000)</f>
        <v>0</v>
      </c>
      <c r="J73" s="5">
        <f>SUMPRODUCT((Ventas!$D$2:$D$10000=0)*(YEAR(Ventas!$A$2:$A$10000)=YEAR($A73))*(MONTH(Ventas!$A$2:$A$10000)=MONTH($A73))*(DAY(Ventas!$A$2:$A$10000)=DAY($A73)), Ventas!L$2:L$10000)</f>
        <v>0</v>
      </c>
      <c r="K73" s="5">
        <f>SUMPRODUCT((Ventas!$D$2:$D$10000=0)*(YEAR(Ventas!$A$2:$A$10000)=YEAR($A73))*(MONTH(Ventas!$A$2:$A$10000)=MONTH($A73))*(DAY(Ventas!$A$2:$A$10000)=DAY($A73)), Ventas!M$2:M$10000)</f>
        <v>0</v>
      </c>
      <c r="L73" s="5">
        <f>SUMPRODUCT((Ventas!$D$2:$D$10000=0)*(YEAR(Ventas!$A$2:$A$10000)=YEAR($A73))*(MONTH(Ventas!$A$2:$A$10000)=MONTH($A73))*(DAY(Ventas!$A$2:$A$10000)=DAY($A73)), Ventas!N$2:N$10000)</f>
        <v>0</v>
      </c>
      <c r="M73" s="5">
        <f>SUMPRODUCT((Ventas!$D$2:$D$10000=0)*(YEAR(Ventas!$A$2:$A$10000)=YEAR($A73))*(MONTH(Ventas!$A$2:$A$10000)=MONTH($A73))*(DAY(Ventas!$A$2:$A$10000)=DAY($A73)), Ventas!O$2:O$10000)</f>
        <v>0</v>
      </c>
      <c r="N73" s="9">
        <f>SUMPRODUCT((Ventas!$D$2:$D$10000=0)*(YEAR(Ventas!$A$2:$A$10000)=YEAR($A73))*(MONTH(Ventas!$A$2:$A$10000)=MONTH($A73))*(DAY(Ventas!$A$2:$A$10000)=DAY($A73)), Ventas!P$2:P$10000)</f>
        <v>0</v>
      </c>
      <c r="O73" s="5">
        <f>SUMPRODUCT((Ventas!$D$2:$D$10000=0)*(YEAR(Ventas!$A$2:$A$10000)=YEAR($A73))*(MONTH(Ventas!$A$2:$A$10000)=MONTH($A73))*(DAY(Ventas!$A$2:$A$10000)=DAY($A73)), Ventas!Q$2:Q$10000)</f>
        <v>0</v>
      </c>
      <c r="P73" s="5">
        <f>SUMPRODUCT((Ventas!$D$2:$D$10000=0)*(YEAR(Ventas!$A$2:$A$10000)=YEAR($A73))*(MONTH(Ventas!$A$2:$A$10000)=MONTH($A73))*(DAY(Ventas!$A$2:$A$10000)=DAY($A73)), Ventas!R$2:R$10000)</f>
        <v>0</v>
      </c>
      <c r="Q73" s="5">
        <f>SUMPRODUCT((Ventas!$D$2:$D$10000=0)*(YEAR(Ventas!$A$2:$A$10000)=YEAR($A73))*(MONTH(Ventas!$A$2:$A$10000)=MONTH($A73))*(DAY(Ventas!$A$2:$A$10000)=DAY($A73)), Ventas!S$2:S$10000)</f>
        <v>0</v>
      </c>
      <c r="R73" s="5">
        <f>SUMPRODUCT((Ventas!$D$2:$D$10000=0)*(YEAR(Ventas!$A$2:$A$10000)=YEAR($A73))*(MONTH(Ventas!$A$2:$A$10000)=MONTH($A73))*(DAY(Ventas!$A$2:$A$10000)=DAY($A73)), Ventas!T$2:T$10000)</f>
        <v>0</v>
      </c>
      <c r="S73" s="9">
        <f>SUMPRODUCT((Ventas!$D$2:$D$10000=0)*(YEAR(Ventas!$A$2:$A$10000)=YEAR($A73))*(MONTH(Ventas!$A$2:$A$10000)=MONTH($A73))*(DAY(Ventas!$A$2:$A$10000)=DAY($A73)), Ventas!U$2:U$10000)</f>
        <v>0</v>
      </c>
      <c r="T73" s="5">
        <f>SUMPRODUCT((Ventas!$D$2:$D$10000=0)*(YEAR(Ventas!$A$2:$A$10000)=YEAR($A73))*(MONTH(Ventas!$A$2:$A$10000)=MONTH($A73))*(DAY(Ventas!$A$2:$A$10000)=DAY($A73)), Ventas!V$2:V$10000)</f>
        <v>0</v>
      </c>
      <c r="U73" s="5">
        <f>SUMPRODUCT((Ventas!$D$2:$D$10000=0)*(YEAR(Ventas!$A$2:$A$10000)=YEAR($A73))*(MONTH(Ventas!$A$2:$A$10000)=MONTH($A73))*(DAY(Ventas!$A$2:$A$10000)=DAY($A73)), Ventas!W$2:W$10000)</f>
        <v>0</v>
      </c>
      <c r="V73" s="5">
        <f>SUMPRODUCT((Ventas!$D$2:$D$10000=0)*(YEAR(Ventas!$A$2:$A$10000)=YEAR($A73))*(MONTH(Ventas!$A$2:$A$10000)=MONTH($A73))*(DAY(Ventas!$A$2:$A$10000)=DAY($A73)), Ventas!X$2:X$10000)</f>
        <v>0</v>
      </c>
      <c r="W73" s="5">
        <f>SUMPRODUCT((Ventas!$D$2:$D$10000=0)*(YEAR(Ventas!$A$2:$A$10000)=YEAR($A73))*(MONTH(Ventas!$A$2:$A$10000)=MONTH($A73))*(DAY(Ventas!$A$2:$A$10000)=DAY($A73)), Ventas!Y$2:Y$10000)</f>
        <v>0</v>
      </c>
      <c r="X73" s="9">
        <f>SUMPRODUCT((Ventas!$D$2:$D$10000=0)*(YEAR(Ventas!$A$2:$A$10000)=YEAR($A73))*(MONTH(Ventas!$A$2:$A$10000)=MONTH($A73))*(DAY(Ventas!$A$2:$A$10000)=DAY($A73)), Ventas!Z$2:Z$10000)</f>
        <v>0</v>
      </c>
      <c r="Y73" s="5">
        <f>SUMPRODUCT((Ventas!$D$2:$D$10000=0)*(YEAR(Ventas!$A$2:$A$10000)=YEAR($A73))*(MONTH(Ventas!$A$2:$A$10000)=MONTH($A73))*(DAY(Ventas!$A$2:$A$10000)=DAY($A73)), Ventas!AA$2:AA$10000)</f>
        <v>0</v>
      </c>
      <c r="Z73" s="5">
        <f>SUMPRODUCT((Ventas!$D$2:$D$10000=0)*(YEAR(Ventas!$A$2:$A$10000)=YEAR($A73))*(MONTH(Ventas!$A$2:$A$10000)=MONTH($A73))*(DAY(Ventas!$A$2:$A$10000)=DAY($A73)), Ventas!AB$2:AB$10000)</f>
        <v>0</v>
      </c>
      <c r="AA73" s="5">
        <f>SUMPRODUCT((Ventas!$D$2:$D$10000=0)*(YEAR(Ventas!$A$2:$A$10000)=YEAR($A73))*(MONTH(Ventas!$A$2:$A$10000)=MONTH($A73))*(DAY(Ventas!$A$2:$A$10000)=DAY($A73)), Ventas!AC$2:AC$10000)</f>
        <v>0</v>
      </c>
      <c r="AB73" s="5">
        <f>SUMPRODUCT((Ventas!$D$2:$D$10000=0)*(YEAR(Ventas!$A$2:$A$10000)=YEAR($A73))*(MONTH(Ventas!$A$2:$A$10000)=MONTH($A73))*(DAY(Ventas!$A$2:$A$10000)=DAY($A73)), Ventas!AD$2:AD$10000)</f>
        <v>0</v>
      </c>
      <c r="AC73" s="9">
        <f>SUMPRODUCT((Ventas!$D$2:$D$10000=0)*(YEAR(Ventas!$A$2:$A$10000)=YEAR($A73))*(MONTH(Ventas!$A$2:$A$10000)=MONTH($A73))*(DAY(Ventas!$A$2:$A$10000)=DAY($A73)), Ventas!AE$2:AE$10000)</f>
        <v>0</v>
      </c>
      <c r="AD73" s="5">
        <f>SUMPRODUCT((Ventas!$D$2:$D$10000=0)*(YEAR(Ventas!$A$2:$A$10000)=YEAR($A73))*(MONTH(Ventas!$A$2:$A$10000)=MONTH($A73))*(DAY(Ventas!$A$2:$A$10000)=DAY($A73)), Ventas!AF$2:AF$10000)</f>
        <v>0</v>
      </c>
      <c r="AE73" s="5">
        <f>SUMPRODUCT((Ventas!$D$2:$D$10000=0)*(YEAR(Ventas!$A$2:$A$10000)=YEAR($A73))*(MONTH(Ventas!$A$2:$A$10000)=MONTH($A73))*(DAY(Ventas!$A$2:$A$10000)=DAY($A73)), Ventas!AG$2:AG$10000)</f>
        <v>0</v>
      </c>
      <c r="AF73" s="5">
        <f>SUMPRODUCT((Ventas!$D$2:$D$10000=0)*(YEAR(Ventas!$A$2:$A$10000)=YEAR($A73))*(MONTH(Ventas!$A$2:$A$10000)=MONTH($A73))*(DAY(Ventas!$A$2:$A$10000)=DAY($A73)), Ventas!AH$2:AH$10000)</f>
        <v>0</v>
      </c>
      <c r="AG73" s="5">
        <f>SUMPRODUCT((Ventas!$D$2:$D$10000=0)*(YEAR(Ventas!$A$2:$A$10000)=YEAR($A73))*(MONTH(Ventas!$A$2:$A$10000)=MONTH($A73))*(DAY(Ventas!$A$2:$A$10000)=DAY($A73)), Ventas!AI$2:AI$10000)</f>
        <v>0</v>
      </c>
      <c r="AH73" s="9">
        <f>SUMPRODUCT((Ventas!$D$2:$D$10000=0)*(YEAR(Ventas!$A$2:$A$10000)=YEAR($A73))*(MONTH(Ventas!$A$2:$A$10000)=MONTH($A73))*(DAY(Ventas!$A$2:$A$10000)=DAY($A73)), Ventas!AJ$2:AJ$10000)</f>
        <v>0</v>
      </c>
      <c r="AI73" s="5">
        <f>SUMPRODUCT((Ventas!$D$2:$D$10000=0)*(YEAR(Ventas!$A$2:$A$10000)=YEAR($A73))*(MONTH(Ventas!$A$2:$A$10000)=MONTH($A73))*(DAY(Ventas!$A$2:$A$10000)=DAY($A73)), Ventas!AK$2:AK$10000)</f>
        <v>0</v>
      </c>
      <c r="AJ73" s="5">
        <f>SUMPRODUCT((Ventas!$D$2:$D$10000=0)*(YEAR(Ventas!$A$2:$A$10000)=YEAR($A73))*(MONTH(Ventas!$A$2:$A$10000)=MONTH($A73))*(DAY(Ventas!$A$2:$A$10000)=DAY($A73)), Ventas!AL$2:AL$10000)</f>
        <v>0</v>
      </c>
      <c r="AK73" s="9">
        <f>SUMPRODUCT((Ventas!$D$2:$D$10000=0)*(YEAR(Ventas!$A$2:$A$10000)=YEAR($A73))*(MONTH(Ventas!$A$2:$A$10000)=MONTH($A73))*(DAY(Ventas!$A$2:$A$10000)=DAY($A73)), Ventas!AM$2:AM$10000)</f>
        <v>0</v>
      </c>
      <c r="AL73" s="5">
        <f>SUMPRODUCT((Ventas!$D$2:$D$10000=0)*(YEAR(Ventas!$A$2:$A$10000)=YEAR($A73))*(MONTH(Ventas!$A$2:$A$10000)=MONTH($A73))*(DAY(Ventas!$A$2:$A$10000)=DAY($A73)), Ventas!AN$2:AN$10000)</f>
        <v>0</v>
      </c>
      <c r="AM73" s="5">
        <f>SUMPRODUCT((Ventas!$D$2:$D$10000=0)*(YEAR(Ventas!$A$2:$A$10000)=YEAR($A73))*(MONTH(Ventas!$A$2:$A$10000)=MONTH($A73))*(DAY(Ventas!$A$2:$A$10000)=DAY($A73)), Ventas!AO$2:AO$10000)</f>
        <v>0</v>
      </c>
      <c r="AN73" s="9">
        <f>SUMPRODUCT((Ventas!$D$2:$D$10000=0)*(YEAR(Ventas!$A$2:$A$10000)=YEAR($A73))*(MONTH(Ventas!$A$2:$A$10000)=MONTH($A73))*(DAY(Ventas!$A$2:$A$10000)=DAY($A73)), Ventas!AP$2:AP$10000)</f>
        <v>0</v>
      </c>
      <c r="AO73" s="5">
        <f>SUMPRODUCT((Ventas!$D$2:$D$10000=0)*(YEAR(Ventas!$A$2:$A$10000)=YEAR($A73))*(MONTH(Ventas!$A$2:$A$10000)=MONTH($A73))*(DAY(Ventas!$A$2:$A$10000)=DAY($A73)), Ventas!AQ$2:AQ$10000)</f>
        <v>0</v>
      </c>
      <c r="AP73" s="5">
        <f>SUMPRODUCT((Ventas!$D$2:$D$10000=0)*(YEAR(Ventas!$A$2:$A$10000)=YEAR($A73))*(MONTH(Ventas!$A$2:$A$10000)=MONTH($A73))*(DAY(Ventas!$A$2:$A$10000)=DAY($A73)), Ventas!AR$2:AR$10000)</f>
        <v>0</v>
      </c>
      <c r="AQ73" s="5">
        <f>SUMPRODUCT((Ventas!$D$2:$D$10000=0)*(YEAR(Ventas!$A$2:$A$10000)=YEAR($A73))*(MONTH(Ventas!$A$2:$A$10000)=MONTH($A73))*(DAY(Ventas!$A$2:$A$10000)=DAY($A73)), Ventas!AS$2:AS$10000)</f>
        <v>0</v>
      </c>
      <c r="AR73" s="9">
        <f>SUMPRODUCT((Ventas!$D$2:$D$10000=0)*(YEAR(Ventas!$A$2:$A$10000)=YEAR($A73))*(MONTH(Ventas!$A$2:$A$10000)=MONTH($A73))*(DAY(Ventas!$A$2:$A$10000)=DAY($A73)), Ventas!AT$2:AT$10000)</f>
        <v>0</v>
      </c>
      <c r="AS73" s="5">
        <f>SUMPRODUCT((Ventas!$D$2:$D$10000=0)*(YEAR(Ventas!$A$2:$A$10000)=YEAR($A73))*(MONTH(Ventas!$A$2:$A$10000)=MONTH($A73))*(DAY(Ventas!$A$2:$A$10000)=DAY($A73)), Ventas!AU$2:AU$10000)</f>
        <v>0</v>
      </c>
      <c r="AT73" s="5">
        <f>SUMPRODUCT((Ventas!$D$2:$D$10000=0)*(YEAR(Ventas!$A$2:$A$10000)=YEAR($A73))*(MONTH(Ventas!$A$2:$A$10000)=MONTH($A73))*(DAY(Ventas!$A$2:$A$10000)=DAY($A73)), Ventas!AV$2:AV$10000)</f>
        <v>0</v>
      </c>
      <c r="AU73" s="5">
        <f>SUMPRODUCT((Ventas!$D$2:$D$10000=0)*(YEAR(Ventas!$A$2:$A$10000)=YEAR($A73))*(MONTH(Ventas!$A$2:$A$10000)=MONTH($A73))*(DAY(Ventas!$A$2:$A$10000)=DAY($A73)), Ventas!AW$2:AW$10000)</f>
        <v>0</v>
      </c>
      <c r="AV73" s="9">
        <f>SUMPRODUCT((Ventas!$D$2:$D$10000=0)*(YEAR(Ventas!$A$2:$A$10000)=YEAR($A73))*(MONTH(Ventas!$A$2:$A$10000)=MONTH($A73))*(DAY(Ventas!$A$2:$A$10000)=DAY($A73)), Ventas!AX$2:AX$10000)</f>
        <v>0</v>
      </c>
      <c r="AW73" s="5">
        <f>SUMPRODUCT((Ventas!$D$2:$D$10000=0)*(YEAR(Ventas!$A$2:$A$10000)=YEAR($A73))*(MONTH(Ventas!$A$2:$A$10000)=MONTH($A73))*(DAY(Ventas!$A$2:$A$10000)=DAY($A73)), Ventas!AY$2:AY$10000)</f>
        <v>0</v>
      </c>
      <c r="AX73" s="5">
        <f>SUMPRODUCT((Ventas!$D$2:$D$10000=0)*(YEAR(Ventas!$A$2:$A$10000)=YEAR($A73))*(MONTH(Ventas!$A$2:$A$10000)=MONTH($A73))*(DAY(Ventas!$A$2:$A$10000)=DAY($A73)), Ventas!AZ$2:AZ$10000)</f>
        <v>0</v>
      </c>
      <c r="AY73" s="5">
        <f>SUMPRODUCT((Ventas!$D$2:$D$10000=0)*(YEAR(Ventas!$A$2:$A$10000)=YEAR($A73))*(MONTH(Ventas!$A$2:$A$10000)=MONTH($A73))*(DAY(Ventas!$A$2:$A$10000)=DAY($A73)), Ventas!BA$2:BA$10000)</f>
        <v>0</v>
      </c>
      <c r="AZ73" s="9">
        <f>SUMPRODUCT((Ventas!$D$2:$D$10000=0)*(YEAR(Ventas!$A$2:$A$10000)=YEAR($A73))*(MONTH(Ventas!$A$2:$A$10000)=MONTH($A73))*(DAY(Ventas!$A$2:$A$10000)=DAY($A73)), Ventas!BB$2:BB$10000)</f>
        <v>0</v>
      </c>
      <c r="BA73" s="5">
        <f>SUMPRODUCT((Ventas!$D$2:$D$10000=0)*(YEAR(Ventas!$A$2:$A$10000)=YEAR($A73))*(MONTH(Ventas!$A$2:$A$10000)=MONTH($A73))*(DAY(Ventas!$A$2:$A$10000)=DAY($A73)), Ventas!BC$2:BC$10000)</f>
        <v>0</v>
      </c>
      <c r="BB73" s="5">
        <f>SUMPRODUCT((Ventas!$D$2:$D$10000=0)*(YEAR(Ventas!$A$2:$A$10000)=YEAR($A73))*(MONTH(Ventas!$A$2:$A$10000)=MONTH($A73))*(DAY(Ventas!$A$2:$A$10000)=DAY($A73)), Ventas!BD$2:BD$10000)</f>
        <v>0</v>
      </c>
      <c r="BC73" s="5">
        <f>SUMPRODUCT((Ventas!$D$2:$D$10000=0)*(YEAR(Ventas!$A$2:$A$10000)=YEAR($A73))*(MONTH(Ventas!$A$2:$A$10000)=MONTH($A73))*(DAY(Ventas!$A$2:$A$10000)=DAY($A73)), Ventas!BE$2:BE$10000)</f>
        <v>0</v>
      </c>
      <c r="BD73" s="9">
        <f>SUMPRODUCT((Ventas!$D$2:$D$10000=0)*(YEAR(Ventas!$A$2:$A$10000)=YEAR($A73))*(MONTH(Ventas!$A$2:$A$10000)=MONTH($A73))*(DAY(Ventas!$A$2:$A$10000)=DAY($A73)), Ventas!BF$2:BF$10000)</f>
        <v>0</v>
      </c>
      <c r="BE73" s="5">
        <f>SUMPRODUCT((Ventas!$D$2:$D$10000=0)*(YEAR(Ventas!$A$2:$A$10000)=YEAR($A73))*(MONTH(Ventas!$A$2:$A$10000)=MONTH($A73))*(DAY(Ventas!$A$2:$A$10000)=DAY($A73)), Ventas!BG$2:BG$10000)</f>
        <v>0</v>
      </c>
      <c r="BF73" s="9">
        <f>SUMPRODUCT((Ventas!$D$2:$D$10000=0)*(YEAR(Ventas!$A$2:$A$10000)=YEAR($A73))*(MONTH(Ventas!$A$2:$A$10000)=MONTH($A73))*(DAY(Ventas!$A$2:$A$10000)=DAY($A73)), Ventas!BH$2:BH$10000)</f>
        <v>0</v>
      </c>
      <c r="BG73" s="5">
        <f>SUMPRODUCT((Ventas!$D$2:$D$10000=0)*(YEAR(Ventas!$A$2:$A$10000)=YEAR($A73))*(MONTH(Ventas!$A$2:$A$10000)=MONTH($A73))*(DAY(Ventas!$A$2:$A$10000)=DAY($A73)), Ventas!BI$2:BI$10000)</f>
        <v>0</v>
      </c>
      <c r="BH73" s="5">
        <f>SUMPRODUCT((Ventas!$D$2:$D$10000=0)*(YEAR(Ventas!$A$2:$A$10000)=YEAR($A73))*(MONTH(Ventas!$A$2:$A$10000)=MONTH($A73))*(DAY(Ventas!$A$2:$A$10000)=DAY($A73)), Ventas!BJ$2:BJ$10000)</f>
        <v>0</v>
      </c>
      <c r="BI73" s="5">
        <f>SUMPRODUCT((Ventas!$D$2:$D$10000=0)*(YEAR(Ventas!$A$2:$A$10000)=YEAR($A73))*(MONTH(Ventas!$A$2:$A$10000)=MONTH($A73))*(DAY(Ventas!$A$2:$A$10000)=DAY($A73)), Ventas!BK$2:BK$10000)</f>
        <v>0</v>
      </c>
      <c r="BJ73" s="5">
        <f>SUMPRODUCT((Ventas!$D$2:$D$10000=0)*(YEAR(Ventas!$A$2:$A$10000)=YEAR($A73))*(MONTH(Ventas!$A$2:$A$10000)=MONTH($A73))*(DAY(Ventas!$A$2:$A$10000)=DAY($A73)), Ventas!BL$2:BL$10000)</f>
        <v>0</v>
      </c>
      <c r="BK73" s="5">
        <f>SUMPRODUCT((Ventas!$D$2:$D$10000=0)*(YEAR(Ventas!$A$2:$A$10000)=YEAR($A73))*(MONTH(Ventas!$A$2:$A$10000)=MONTH($A73))*(DAY(Ventas!$A$2:$A$10000)=DAY($A73)), Ventas!BM$2:BM$10000)</f>
        <v>0</v>
      </c>
      <c r="BL73" s="5">
        <f>SUMPRODUCT((Ventas!$D$2:$D$10000=0)*(YEAR(Ventas!$A$2:$A$10000)=YEAR($A73))*(MONTH(Ventas!$A$2:$A$10000)=MONTH($A73))*(DAY(Ventas!$A$2:$A$10000)=DAY($A73)), Ventas!BN$2:BN$10000)</f>
        <v>0</v>
      </c>
      <c r="BM73" s="5">
        <f>SUMPRODUCT((Ventas!$D$2:$D$10000=0)*(YEAR(Ventas!$A$2:$A$10000)=YEAR($A73))*(MONTH(Ventas!$A$2:$A$10000)=MONTH($A73))*(DAY(Ventas!$A$2:$A$10000)=DAY($A73)), Ventas!BO$2:BO$10000)</f>
        <v>0</v>
      </c>
      <c r="BN73" s="5">
        <f>SUMPRODUCT((Ventas!$D$2:$D$10000=0)*(YEAR(Ventas!$A$2:$A$10000)=YEAR($A73))*(MONTH(Ventas!$A$2:$A$10000)=MONTH($A73))*(DAY(Ventas!$A$2:$A$10000)=DAY($A73)), Ventas!BP$2:BP$10000)</f>
        <v>0</v>
      </c>
      <c r="BO73" s="5">
        <f>SUMPRODUCT((Ventas!$D$2:$D$10000=0)*(YEAR(Ventas!$A$2:$A$10000)=YEAR($A73))*(MONTH(Ventas!$A$2:$A$10000)=MONTH($A73))*(DAY(Ventas!$A$2:$A$10000)=DAY($A73)), Ventas!BQ$2:BQ$10000)</f>
        <v>0</v>
      </c>
      <c r="BP73" s="5">
        <f>SUMPRODUCT((Ventas!$D$2:$D$10000=0)*(YEAR(Ventas!$A$2:$A$10000)=YEAR($A73))*(MONTH(Ventas!$A$2:$A$10000)=MONTH($A73))*(DAY(Ventas!$A$2:$A$10000)=DAY($A73)), Ventas!BR$2:BR$10000)</f>
        <v>0</v>
      </c>
      <c r="BQ73" s="5">
        <f>SUMPRODUCT((Ventas!$D$2:$D$10000=0)*(YEAR(Ventas!$A$2:$A$10000)=YEAR($A73))*(MONTH(Ventas!$A$2:$A$10000)=MONTH($A73))*(DAY(Ventas!$A$2:$A$10000)=DAY($A73)), Ventas!BS$2:BS$10000)</f>
        <v>0</v>
      </c>
      <c r="BR73" s="5">
        <f>SUMPRODUCT((Ventas!$D$2:$D$10000=0)*(YEAR(Ventas!$A$2:$A$10000)=YEAR($A73))*(MONTH(Ventas!$A$2:$A$10000)=MONTH($A73))*(DAY(Ventas!$A$2:$A$10000)=DAY($A73)), Ventas!BT$2:BT$10000)</f>
        <v>0</v>
      </c>
      <c r="BS73" s="5">
        <f>SUMPRODUCT((Ventas!$D$2:$D$10000=0)*(YEAR(Ventas!$A$2:$A$10000)=YEAR($A73))*(MONTH(Ventas!$A$2:$A$10000)=MONTH($A73))*(DAY(Ventas!$A$2:$A$10000)=DAY($A73)), Ventas!BU$2:BU$10000)</f>
        <v>0</v>
      </c>
    </row>
    <row r="74" spans="1:71" x14ac:dyDescent="0.2">
      <c r="A74" s="60">
        <v>42608</v>
      </c>
      <c r="B74" s="6">
        <f>SUMPRODUCT((Ventas!$D$2:$D$10000=0)*(YEAR(Ventas!$A$2:$A$10000)=YEAR($A74))*(MONTH(Ventas!$A$2:$A$10000)=MONTH($A74))*(DAY(Ventas!$A$2:$A$10000)=DAY($A74)), Ventas!$F$2:$F$10000)</f>
        <v>0</v>
      </c>
      <c r="C74" s="6">
        <f>SUMPRODUCT((Ventas!$D$2:$D$10000=1)*(YEAR(Ventas!$A$2:$A$10000)=YEAR($A74))*(MONTH(Ventas!$A$2:$A$10000)=MONTH($A74))*(DAY(Ventas!$A$2:$A$10000)=DAY($A74)), Ventas!$F$2:$F$10000)</f>
        <v>0</v>
      </c>
      <c r="D74" s="6">
        <f t="shared" si="0"/>
        <v>0</v>
      </c>
      <c r="F74" s="5">
        <f>SUMPRODUCT((Ventas!$D$2:$D$10000=0)*(YEAR(Ventas!$A$2:$A$10000)=YEAR($A74))*(MONTH(Ventas!$A$2:$A$10000)=MONTH($A74))*(DAY(Ventas!$A$2:$A$10000)=DAY($A74)), Ventas!H$2:H$10000)</f>
        <v>0</v>
      </c>
      <c r="G74" s="5">
        <f>SUMPRODUCT((Ventas!$D$2:$D$10000=0)*(YEAR(Ventas!$A$2:$A$10000)=YEAR($A74))*(MONTH(Ventas!$A$2:$A$10000)=MONTH($A74))*(DAY(Ventas!$A$2:$A$10000)=DAY($A74)), Ventas!I$2:I$10000)</f>
        <v>0</v>
      </c>
      <c r="H74" s="5">
        <f>SUMPRODUCT((Ventas!$D$2:$D$10000=0)*(YEAR(Ventas!$A$2:$A$10000)=YEAR($A74))*(MONTH(Ventas!$A$2:$A$10000)=MONTH($A74))*(DAY(Ventas!$A$2:$A$10000)=DAY($A74)), Ventas!J$2:J$10000)</f>
        <v>0</v>
      </c>
      <c r="I74" s="9">
        <f>SUMPRODUCT((Ventas!$D$2:$D$10000=0)*(YEAR(Ventas!$A$2:$A$10000)=YEAR($A74))*(MONTH(Ventas!$A$2:$A$10000)=MONTH($A74))*(DAY(Ventas!$A$2:$A$10000)=DAY($A74)), Ventas!K$2:K$10000)</f>
        <v>0</v>
      </c>
      <c r="J74" s="5">
        <f>SUMPRODUCT((Ventas!$D$2:$D$10000=0)*(YEAR(Ventas!$A$2:$A$10000)=YEAR($A74))*(MONTH(Ventas!$A$2:$A$10000)=MONTH($A74))*(DAY(Ventas!$A$2:$A$10000)=DAY($A74)), Ventas!L$2:L$10000)</f>
        <v>0</v>
      </c>
      <c r="K74" s="5">
        <f>SUMPRODUCT((Ventas!$D$2:$D$10000=0)*(YEAR(Ventas!$A$2:$A$10000)=YEAR($A74))*(MONTH(Ventas!$A$2:$A$10000)=MONTH($A74))*(DAY(Ventas!$A$2:$A$10000)=DAY($A74)), Ventas!M$2:M$10000)</f>
        <v>0</v>
      </c>
      <c r="L74" s="5">
        <f>SUMPRODUCT((Ventas!$D$2:$D$10000=0)*(YEAR(Ventas!$A$2:$A$10000)=YEAR($A74))*(MONTH(Ventas!$A$2:$A$10000)=MONTH($A74))*(DAY(Ventas!$A$2:$A$10000)=DAY($A74)), Ventas!N$2:N$10000)</f>
        <v>0</v>
      </c>
      <c r="M74" s="5">
        <f>SUMPRODUCT((Ventas!$D$2:$D$10000=0)*(YEAR(Ventas!$A$2:$A$10000)=YEAR($A74))*(MONTH(Ventas!$A$2:$A$10000)=MONTH($A74))*(DAY(Ventas!$A$2:$A$10000)=DAY($A74)), Ventas!O$2:O$10000)</f>
        <v>0</v>
      </c>
      <c r="N74" s="9">
        <f>SUMPRODUCT((Ventas!$D$2:$D$10000=0)*(YEAR(Ventas!$A$2:$A$10000)=YEAR($A74))*(MONTH(Ventas!$A$2:$A$10000)=MONTH($A74))*(DAY(Ventas!$A$2:$A$10000)=DAY($A74)), Ventas!P$2:P$10000)</f>
        <v>0</v>
      </c>
      <c r="O74" s="5">
        <f>SUMPRODUCT((Ventas!$D$2:$D$10000=0)*(YEAR(Ventas!$A$2:$A$10000)=YEAR($A74))*(MONTH(Ventas!$A$2:$A$10000)=MONTH($A74))*(DAY(Ventas!$A$2:$A$10000)=DAY($A74)), Ventas!Q$2:Q$10000)</f>
        <v>0</v>
      </c>
      <c r="P74" s="5">
        <f>SUMPRODUCT((Ventas!$D$2:$D$10000=0)*(YEAR(Ventas!$A$2:$A$10000)=YEAR($A74))*(MONTH(Ventas!$A$2:$A$10000)=MONTH($A74))*(DAY(Ventas!$A$2:$A$10000)=DAY($A74)), Ventas!R$2:R$10000)</f>
        <v>0</v>
      </c>
      <c r="Q74" s="5">
        <f>SUMPRODUCT((Ventas!$D$2:$D$10000=0)*(YEAR(Ventas!$A$2:$A$10000)=YEAR($A74))*(MONTH(Ventas!$A$2:$A$10000)=MONTH($A74))*(DAY(Ventas!$A$2:$A$10000)=DAY($A74)), Ventas!S$2:S$10000)</f>
        <v>0</v>
      </c>
      <c r="R74" s="5">
        <f>SUMPRODUCT((Ventas!$D$2:$D$10000=0)*(YEAR(Ventas!$A$2:$A$10000)=YEAR($A74))*(MONTH(Ventas!$A$2:$A$10000)=MONTH($A74))*(DAY(Ventas!$A$2:$A$10000)=DAY($A74)), Ventas!T$2:T$10000)</f>
        <v>0</v>
      </c>
      <c r="S74" s="9">
        <f>SUMPRODUCT((Ventas!$D$2:$D$10000=0)*(YEAR(Ventas!$A$2:$A$10000)=YEAR($A74))*(MONTH(Ventas!$A$2:$A$10000)=MONTH($A74))*(DAY(Ventas!$A$2:$A$10000)=DAY($A74)), Ventas!U$2:U$10000)</f>
        <v>0</v>
      </c>
      <c r="T74" s="5">
        <f>SUMPRODUCT((Ventas!$D$2:$D$10000=0)*(YEAR(Ventas!$A$2:$A$10000)=YEAR($A74))*(MONTH(Ventas!$A$2:$A$10000)=MONTH($A74))*(DAY(Ventas!$A$2:$A$10000)=DAY($A74)), Ventas!V$2:V$10000)</f>
        <v>0</v>
      </c>
      <c r="U74" s="5">
        <f>SUMPRODUCT((Ventas!$D$2:$D$10000=0)*(YEAR(Ventas!$A$2:$A$10000)=YEAR($A74))*(MONTH(Ventas!$A$2:$A$10000)=MONTH($A74))*(DAY(Ventas!$A$2:$A$10000)=DAY($A74)), Ventas!W$2:W$10000)</f>
        <v>0</v>
      </c>
      <c r="V74" s="5">
        <f>SUMPRODUCT((Ventas!$D$2:$D$10000=0)*(YEAR(Ventas!$A$2:$A$10000)=YEAR($A74))*(MONTH(Ventas!$A$2:$A$10000)=MONTH($A74))*(DAY(Ventas!$A$2:$A$10000)=DAY($A74)), Ventas!X$2:X$10000)</f>
        <v>0</v>
      </c>
      <c r="W74" s="5">
        <f>SUMPRODUCT((Ventas!$D$2:$D$10000=0)*(YEAR(Ventas!$A$2:$A$10000)=YEAR($A74))*(MONTH(Ventas!$A$2:$A$10000)=MONTH($A74))*(DAY(Ventas!$A$2:$A$10000)=DAY($A74)), Ventas!Y$2:Y$10000)</f>
        <v>0</v>
      </c>
      <c r="X74" s="9">
        <f>SUMPRODUCT((Ventas!$D$2:$D$10000=0)*(YEAR(Ventas!$A$2:$A$10000)=YEAR($A74))*(MONTH(Ventas!$A$2:$A$10000)=MONTH($A74))*(DAY(Ventas!$A$2:$A$10000)=DAY($A74)), Ventas!Z$2:Z$10000)</f>
        <v>0</v>
      </c>
      <c r="Y74" s="5">
        <f>SUMPRODUCT((Ventas!$D$2:$D$10000=0)*(YEAR(Ventas!$A$2:$A$10000)=YEAR($A74))*(MONTH(Ventas!$A$2:$A$10000)=MONTH($A74))*(DAY(Ventas!$A$2:$A$10000)=DAY($A74)), Ventas!AA$2:AA$10000)</f>
        <v>0</v>
      </c>
      <c r="Z74" s="5">
        <f>SUMPRODUCT((Ventas!$D$2:$D$10000=0)*(YEAR(Ventas!$A$2:$A$10000)=YEAR($A74))*(MONTH(Ventas!$A$2:$A$10000)=MONTH($A74))*(DAY(Ventas!$A$2:$A$10000)=DAY($A74)), Ventas!AB$2:AB$10000)</f>
        <v>0</v>
      </c>
      <c r="AA74" s="5">
        <f>SUMPRODUCT((Ventas!$D$2:$D$10000=0)*(YEAR(Ventas!$A$2:$A$10000)=YEAR($A74))*(MONTH(Ventas!$A$2:$A$10000)=MONTH($A74))*(DAY(Ventas!$A$2:$A$10000)=DAY($A74)), Ventas!AC$2:AC$10000)</f>
        <v>0</v>
      </c>
      <c r="AB74" s="5">
        <f>SUMPRODUCT((Ventas!$D$2:$D$10000=0)*(YEAR(Ventas!$A$2:$A$10000)=YEAR($A74))*(MONTH(Ventas!$A$2:$A$10000)=MONTH($A74))*(DAY(Ventas!$A$2:$A$10000)=DAY($A74)), Ventas!AD$2:AD$10000)</f>
        <v>0</v>
      </c>
      <c r="AC74" s="9">
        <f>SUMPRODUCT((Ventas!$D$2:$D$10000=0)*(YEAR(Ventas!$A$2:$A$10000)=YEAR($A74))*(MONTH(Ventas!$A$2:$A$10000)=MONTH($A74))*(DAY(Ventas!$A$2:$A$10000)=DAY($A74)), Ventas!AE$2:AE$10000)</f>
        <v>0</v>
      </c>
      <c r="AD74" s="5">
        <f>SUMPRODUCT((Ventas!$D$2:$D$10000=0)*(YEAR(Ventas!$A$2:$A$10000)=YEAR($A74))*(MONTH(Ventas!$A$2:$A$10000)=MONTH($A74))*(DAY(Ventas!$A$2:$A$10000)=DAY($A74)), Ventas!AF$2:AF$10000)</f>
        <v>0</v>
      </c>
      <c r="AE74" s="5">
        <f>SUMPRODUCT((Ventas!$D$2:$D$10000=0)*(YEAR(Ventas!$A$2:$A$10000)=YEAR($A74))*(MONTH(Ventas!$A$2:$A$10000)=MONTH($A74))*(DAY(Ventas!$A$2:$A$10000)=DAY($A74)), Ventas!AG$2:AG$10000)</f>
        <v>0</v>
      </c>
      <c r="AF74" s="5">
        <f>SUMPRODUCT((Ventas!$D$2:$D$10000=0)*(YEAR(Ventas!$A$2:$A$10000)=YEAR($A74))*(MONTH(Ventas!$A$2:$A$10000)=MONTH($A74))*(DAY(Ventas!$A$2:$A$10000)=DAY($A74)), Ventas!AH$2:AH$10000)</f>
        <v>0</v>
      </c>
      <c r="AG74" s="5">
        <f>SUMPRODUCT((Ventas!$D$2:$D$10000=0)*(YEAR(Ventas!$A$2:$A$10000)=YEAR($A74))*(MONTH(Ventas!$A$2:$A$10000)=MONTH($A74))*(DAY(Ventas!$A$2:$A$10000)=DAY($A74)), Ventas!AI$2:AI$10000)</f>
        <v>0</v>
      </c>
      <c r="AH74" s="9">
        <f>SUMPRODUCT((Ventas!$D$2:$D$10000=0)*(YEAR(Ventas!$A$2:$A$10000)=YEAR($A74))*(MONTH(Ventas!$A$2:$A$10000)=MONTH($A74))*(DAY(Ventas!$A$2:$A$10000)=DAY($A74)), Ventas!AJ$2:AJ$10000)</f>
        <v>0</v>
      </c>
      <c r="AI74" s="5">
        <f>SUMPRODUCT((Ventas!$D$2:$D$10000=0)*(YEAR(Ventas!$A$2:$A$10000)=YEAR($A74))*(MONTH(Ventas!$A$2:$A$10000)=MONTH($A74))*(DAY(Ventas!$A$2:$A$10000)=DAY($A74)), Ventas!AK$2:AK$10000)</f>
        <v>0</v>
      </c>
      <c r="AJ74" s="5">
        <f>SUMPRODUCT((Ventas!$D$2:$D$10000=0)*(YEAR(Ventas!$A$2:$A$10000)=YEAR($A74))*(MONTH(Ventas!$A$2:$A$10000)=MONTH($A74))*(DAY(Ventas!$A$2:$A$10000)=DAY($A74)), Ventas!AL$2:AL$10000)</f>
        <v>0</v>
      </c>
      <c r="AK74" s="9">
        <f>SUMPRODUCT((Ventas!$D$2:$D$10000=0)*(YEAR(Ventas!$A$2:$A$10000)=YEAR($A74))*(MONTH(Ventas!$A$2:$A$10000)=MONTH($A74))*(DAY(Ventas!$A$2:$A$10000)=DAY($A74)), Ventas!AM$2:AM$10000)</f>
        <v>0</v>
      </c>
      <c r="AL74" s="5">
        <f>SUMPRODUCT((Ventas!$D$2:$D$10000=0)*(YEAR(Ventas!$A$2:$A$10000)=YEAR($A74))*(MONTH(Ventas!$A$2:$A$10000)=MONTH($A74))*(DAY(Ventas!$A$2:$A$10000)=DAY($A74)), Ventas!AN$2:AN$10000)</f>
        <v>0</v>
      </c>
      <c r="AM74" s="5">
        <f>SUMPRODUCT((Ventas!$D$2:$D$10000=0)*(YEAR(Ventas!$A$2:$A$10000)=YEAR($A74))*(MONTH(Ventas!$A$2:$A$10000)=MONTH($A74))*(DAY(Ventas!$A$2:$A$10000)=DAY($A74)), Ventas!AO$2:AO$10000)</f>
        <v>0</v>
      </c>
      <c r="AN74" s="9">
        <f>SUMPRODUCT((Ventas!$D$2:$D$10000=0)*(YEAR(Ventas!$A$2:$A$10000)=YEAR($A74))*(MONTH(Ventas!$A$2:$A$10000)=MONTH($A74))*(DAY(Ventas!$A$2:$A$10000)=DAY($A74)), Ventas!AP$2:AP$10000)</f>
        <v>0</v>
      </c>
      <c r="AO74" s="5">
        <f>SUMPRODUCT((Ventas!$D$2:$D$10000=0)*(YEAR(Ventas!$A$2:$A$10000)=YEAR($A74))*(MONTH(Ventas!$A$2:$A$10000)=MONTH($A74))*(DAY(Ventas!$A$2:$A$10000)=DAY($A74)), Ventas!AQ$2:AQ$10000)</f>
        <v>0</v>
      </c>
      <c r="AP74" s="5">
        <f>SUMPRODUCT((Ventas!$D$2:$D$10000=0)*(YEAR(Ventas!$A$2:$A$10000)=YEAR($A74))*(MONTH(Ventas!$A$2:$A$10000)=MONTH($A74))*(DAY(Ventas!$A$2:$A$10000)=DAY($A74)), Ventas!AR$2:AR$10000)</f>
        <v>0</v>
      </c>
      <c r="AQ74" s="5">
        <f>SUMPRODUCT((Ventas!$D$2:$D$10000=0)*(YEAR(Ventas!$A$2:$A$10000)=YEAR($A74))*(MONTH(Ventas!$A$2:$A$10000)=MONTH($A74))*(DAY(Ventas!$A$2:$A$10000)=DAY($A74)), Ventas!AS$2:AS$10000)</f>
        <v>0</v>
      </c>
      <c r="AR74" s="9">
        <f>SUMPRODUCT((Ventas!$D$2:$D$10000=0)*(YEAR(Ventas!$A$2:$A$10000)=YEAR($A74))*(MONTH(Ventas!$A$2:$A$10000)=MONTH($A74))*(DAY(Ventas!$A$2:$A$10000)=DAY($A74)), Ventas!AT$2:AT$10000)</f>
        <v>0</v>
      </c>
      <c r="AS74" s="5">
        <f>SUMPRODUCT((Ventas!$D$2:$D$10000=0)*(YEAR(Ventas!$A$2:$A$10000)=YEAR($A74))*(MONTH(Ventas!$A$2:$A$10000)=MONTH($A74))*(DAY(Ventas!$A$2:$A$10000)=DAY($A74)), Ventas!AU$2:AU$10000)</f>
        <v>0</v>
      </c>
      <c r="AT74" s="5">
        <f>SUMPRODUCT((Ventas!$D$2:$D$10000=0)*(YEAR(Ventas!$A$2:$A$10000)=YEAR($A74))*(MONTH(Ventas!$A$2:$A$10000)=MONTH($A74))*(DAY(Ventas!$A$2:$A$10000)=DAY($A74)), Ventas!AV$2:AV$10000)</f>
        <v>0</v>
      </c>
      <c r="AU74" s="5">
        <f>SUMPRODUCT((Ventas!$D$2:$D$10000=0)*(YEAR(Ventas!$A$2:$A$10000)=YEAR($A74))*(MONTH(Ventas!$A$2:$A$10000)=MONTH($A74))*(DAY(Ventas!$A$2:$A$10000)=DAY($A74)), Ventas!AW$2:AW$10000)</f>
        <v>0</v>
      </c>
      <c r="AV74" s="9">
        <f>SUMPRODUCT((Ventas!$D$2:$D$10000=0)*(YEAR(Ventas!$A$2:$A$10000)=YEAR($A74))*(MONTH(Ventas!$A$2:$A$10000)=MONTH($A74))*(DAY(Ventas!$A$2:$A$10000)=DAY($A74)), Ventas!AX$2:AX$10000)</f>
        <v>0</v>
      </c>
      <c r="AW74" s="5">
        <f>SUMPRODUCT((Ventas!$D$2:$D$10000=0)*(YEAR(Ventas!$A$2:$A$10000)=YEAR($A74))*(MONTH(Ventas!$A$2:$A$10000)=MONTH($A74))*(DAY(Ventas!$A$2:$A$10000)=DAY($A74)), Ventas!AY$2:AY$10000)</f>
        <v>0</v>
      </c>
      <c r="AX74" s="5">
        <f>SUMPRODUCT((Ventas!$D$2:$D$10000=0)*(YEAR(Ventas!$A$2:$A$10000)=YEAR($A74))*(MONTH(Ventas!$A$2:$A$10000)=MONTH($A74))*(DAY(Ventas!$A$2:$A$10000)=DAY($A74)), Ventas!AZ$2:AZ$10000)</f>
        <v>0</v>
      </c>
      <c r="AY74" s="5">
        <f>SUMPRODUCT((Ventas!$D$2:$D$10000=0)*(YEAR(Ventas!$A$2:$A$10000)=YEAR($A74))*(MONTH(Ventas!$A$2:$A$10000)=MONTH($A74))*(DAY(Ventas!$A$2:$A$10000)=DAY($A74)), Ventas!BA$2:BA$10000)</f>
        <v>0</v>
      </c>
      <c r="AZ74" s="9">
        <f>SUMPRODUCT((Ventas!$D$2:$D$10000=0)*(YEAR(Ventas!$A$2:$A$10000)=YEAR($A74))*(MONTH(Ventas!$A$2:$A$10000)=MONTH($A74))*(DAY(Ventas!$A$2:$A$10000)=DAY($A74)), Ventas!BB$2:BB$10000)</f>
        <v>0</v>
      </c>
      <c r="BA74" s="5">
        <f>SUMPRODUCT((Ventas!$D$2:$D$10000=0)*(YEAR(Ventas!$A$2:$A$10000)=YEAR($A74))*(MONTH(Ventas!$A$2:$A$10000)=MONTH($A74))*(DAY(Ventas!$A$2:$A$10000)=DAY($A74)), Ventas!BC$2:BC$10000)</f>
        <v>0</v>
      </c>
      <c r="BB74" s="5">
        <f>SUMPRODUCT((Ventas!$D$2:$D$10000=0)*(YEAR(Ventas!$A$2:$A$10000)=YEAR($A74))*(MONTH(Ventas!$A$2:$A$10000)=MONTH($A74))*(DAY(Ventas!$A$2:$A$10000)=DAY($A74)), Ventas!BD$2:BD$10000)</f>
        <v>0</v>
      </c>
      <c r="BC74" s="5">
        <f>SUMPRODUCT((Ventas!$D$2:$D$10000=0)*(YEAR(Ventas!$A$2:$A$10000)=YEAR($A74))*(MONTH(Ventas!$A$2:$A$10000)=MONTH($A74))*(DAY(Ventas!$A$2:$A$10000)=DAY($A74)), Ventas!BE$2:BE$10000)</f>
        <v>0</v>
      </c>
      <c r="BD74" s="9">
        <f>SUMPRODUCT((Ventas!$D$2:$D$10000=0)*(YEAR(Ventas!$A$2:$A$10000)=YEAR($A74))*(MONTH(Ventas!$A$2:$A$10000)=MONTH($A74))*(DAY(Ventas!$A$2:$A$10000)=DAY($A74)), Ventas!BF$2:BF$10000)</f>
        <v>0</v>
      </c>
      <c r="BE74" s="5">
        <f>SUMPRODUCT((Ventas!$D$2:$D$10000=0)*(YEAR(Ventas!$A$2:$A$10000)=YEAR($A74))*(MONTH(Ventas!$A$2:$A$10000)=MONTH($A74))*(DAY(Ventas!$A$2:$A$10000)=DAY($A74)), Ventas!BG$2:BG$10000)</f>
        <v>0</v>
      </c>
      <c r="BF74" s="9">
        <f>SUMPRODUCT((Ventas!$D$2:$D$10000=0)*(YEAR(Ventas!$A$2:$A$10000)=YEAR($A74))*(MONTH(Ventas!$A$2:$A$10000)=MONTH($A74))*(DAY(Ventas!$A$2:$A$10000)=DAY($A74)), Ventas!BH$2:BH$10000)</f>
        <v>0</v>
      </c>
      <c r="BG74" s="5">
        <f>SUMPRODUCT((Ventas!$D$2:$D$10000=0)*(YEAR(Ventas!$A$2:$A$10000)=YEAR($A74))*(MONTH(Ventas!$A$2:$A$10000)=MONTH($A74))*(DAY(Ventas!$A$2:$A$10000)=DAY($A74)), Ventas!BI$2:BI$10000)</f>
        <v>0</v>
      </c>
      <c r="BH74" s="5">
        <f>SUMPRODUCT((Ventas!$D$2:$D$10000=0)*(YEAR(Ventas!$A$2:$A$10000)=YEAR($A74))*(MONTH(Ventas!$A$2:$A$10000)=MONTH($A74))*(DAY(Ventas!$A$2:$A$10000)=DAY($A74)), Ventas!BJ$2:BJ$10000)</f>
        <v>0</v>
      </c>
      <c r="BI74" s="5">
        <f>SUMPRODUCT((Ventas!$D$2:$D$10000=0)*(YEAR(Ventas!$A$2:$A$10000)=YEAR($A74))*(MONTH(Ventas!$A$2:$A$10000)=MONTH($A74))*(DAY(Ventas!$A$2:$A$10000)=DAY($A74)), Ventas!BK$2:BK$10000)</f>
        <v>0</v>
      </c>
      <c r="BJ74" s="5">
        <f>SUMPRODUCT((Ventas!$D$2:$D$10000=0)*(YEAR(Ventas!$A$2:$A$10000)=YEAR($A74))*(MONTH(Ventas!$A$2:$A$10000)=MONTH($A74))*(DAY(Ventas!$A$2:$A$10000)=DAY($A74)), Ventas!BL$2:BL$10000)</f>
        <v>0</v>
      </c>
      <c r="BK74" s="5">
        <f>SUMPRODUCT((Ventas!$D$2:$D$10000=0)*(YEAR(Ventas!$A$2:$A$10000)=YEAR($A74))*(MONTH(Ventas!$A$2:$A$10000)=MONTH($A74))*(DAY(Ventas!$A$2:$A$10000)=DAY($A74)), Ventas!BM$2:BM$10000)</f>
        <v>0</v>
      </c>
      <c r="BL74" s="5">
        <f>SUMPRODUCT((Ventas!$D$2:$D$10000=0)*(YEAR(Ventas!$A$2:$A$10000)=YEAR($A74))*(MONTH(Ventas!$A$2:$A$10000)=MONTH($A74))*(DAY(Ventas!$A$2:$A$10000)=DAY($A74)), Ventas!BN$2:BN$10000)</f>
        <v>0</v>
      </c>
      <c r="BM74" s="5">
        <f>SUMPRODUCT((Ventas!$D$2:$D$10000=0)*(YEAR(Ventas!$A$2:$A$10000)=YEAR($A74))*(MONTH(Ventas!$A$2:$A$10000)=MONTH($A74))*(DAY(Ventas!$A$2:$A$10000)=DAY($A74)), Ventas!BO$2:BO$10000)</f>
        <v>0</v>
      </c>
      <c r="BN74" s="5">
        <f>SUMPRODUCT((Ventas!$D$2:$D$10000=0)*(YEAR(Ventas!$A$2:$A$10000)=YEAR($A74))*(MONTH(Ventas!$A$2:$A$10000)=MONTH($A74))*(DAY(Ventas!$A$2:$A$10000)=DAY($A74)), Ventas!BP$2:BP$10000)</f>
        <v>0</v>
      </c>
      <c r="BO74" s="5">
        <f>SUMPRODUCT((Ventas!$D$2:$D$10000=0)*(YEAR(Ventas!$A$2:$A$10000)=YEAR($A74))*(MONTH(Ventas!$A$2:$A$10000)=MONTH($A74))*(DAY(Ventas!$A$2:$A$10000)=DAY($A74)), Ventas!BQ$2:BQ$10000)</f>
        <v>0</v>
      </c>
      <c r="BP74" s="5">
        <f>SUMPRODUCT((Ventas!$D$2:$D$10000=0)*(YEAR(Ventas!$A$2:$A$10000)=YEAR($A74))*(MONTH(Ventas!$A$2:$A$10000)=MONTH($A74))*(DAY(Ventas!$A$2:$A$10000)=DAY($A74)), Ventas!BR$2:BR$10000)</f>
        <v>0</v>
      </c>
      <c r="BQ74" s="5">
        <f>SUMPRODUCT((Ventas!$D$2:$D$10000=0)*(YEAR(Ventas!$A$2:$A$10000)=YEAR($A74))*(MONTH(Ventas!$A$2:$A$10000)=MONTH($A74))*(DAY(Ventas!$A$2:$A$10000)=DAY($A74)), Ventas!BS$2:BS$10000)</f>
        <v>0</v>
      </c>
      <c r="BR74" s="5">
        <f>SUMPRODUCT((Ventas!$D$2:$D$10000=0)*(YEAR(Ventas!$A$2:$A$10000)=YEAR($A74))*(MONTH(Ventas!$A$2:$A$10000)=MONTH($A74))*(DAY(Ventas!$A$2:$A$10000)=DAY($A74)), Ventas!BT$2:BT$10000)</f>
        <v>0</v>
      </c>
      <c r="BS74" s="5">
        <f>SUMPRODUCT((Ventas!$D$2:$D$10000=0)*(YEAR(Ventas!$A$2:$A$10000)=YEAR($A74))*(MONTH(Ventas!$A$2:$A$10000)=MONTH($A74))*(DAY(Ventas!$A$2:$A$10000)=DAY($A74)), Ventas!BU$2:BU$10000)</f>
        <v>0</v>
      </c>
    </row>
    <row r="75" spans="1:71" x14ac:dyDescent="0.2">
      <c r="A75" s="60">
        <v>42609</v>
      </c>
      <c r="B75" s="6">
        <f>SUMPRODUCT((Ventas!$D$2:$D$10000=0)*(YEAR(Ventas!$A$2:$A$10000)=YEAR($A75))*(MONTH(Ventas!$A$2:$A$10000)=MONTH($A75))*(DAY(Ventas!$A$2:$A$10000)=DAY($A75)), Ventas!$F$2:$F$10000)</f>
        <v>0</v>
      </c>
      <c r="C75" s="6">
        <f>SUMPRODUCT((Ventas!$D$2:$D$10000=1)*(YEAR(Ventas!$A$2:$A$10000)=YEAR($A75))*(MONTH(Ventas!$A$2:$A$10000)=MONTH($A75))*(DAY(Ventas!$A$2:$A$10000)=DAY($A75)), Ventas!$F$2:$F$10000)</f>
        <v>0</v>
      </c>
      <c r="D75" s="6">
        <f t="shared" si="0"/>
        <v>0</v>
      </c>
      <c r="F75" s="5">
        <f>SUMPRODUCT((Ventas!$D$2:$D$10000=0)*(YEAR(Ventas!$A$2:$A$10000)=YEAR($A75))*(MONTH(Ventas!$A$2:$A$10000)=MONTH($A75))*(DAY(Ventas!$A$2:$A$10000)=DAY($A75)), Ventas!H$2:H$10000)</f>
        <v>0</v>
      </c>
      <c r="G75" s="5">
        <f>SUMPRODUCT((Ventas!$D$2:$D$10000=0)*(YEAR(Ventas!$A$2:$A$10000)=YEAR($A75))*(MONTH(Ventas!$A$2:$A$10000)=MONTH($A75))*(DAY(Ventas!$A$2:$A$10000)=DAY($A75)), Ventas!I$2:I$10000)</f>
        <v>0</v>
      </c>
      <c r="H75" s="5">
        <f>SUMPRODUCT((Ventas!$D$2:$D$10000=0)*(YEAR(Ventas!$A$2:$A$10000)=YEAR($A75))*(MONTH(Ventas!$A$2:$A$10000)=MONTH($A75))*(DAY(Ventas!$A$2:$A$10000)=DAY($A75)), Ventas!J$2:J$10000)</f>
        <v>0</v>
      </c>
      <c r="I75" s="9">
        <f>SUMPRODUCT((Ventas!$D$2:$D$10000=0)*(YEAR(Ventas!$A$2:$A$10000)=YEAR($A75))*(MONTH(Ventas!$A$2:$A$10000)=MONTH($A75))*(DAY(Ventas!$A$2:$A$10000)=DAY($A75)), Ventas!K$2:K$10000)</f>
        <v>0</v>
      </c>
      <c r="J75" s="5">
        <f>SUMPRODUCT((Ventas!$D$2:$D$10000=0)*(YEAR(Ventas!$A$2:$A$10000)=YEAR($A75))*(MONTH(Ventas!$A$2:$A$10000)=MONTH($A75))*(DAY(Ventas!$A$2:$A$10000)=DAY($A75)), Ventas!L$2:L$10000)</f>
        <v>0</v>
      </c>
      <c r="K75" s="5">
        <f>SUMPRODUCT((Ventas!$D$2:$D$10000=0)*(YEAR(Ventas!$A$2:$A$10000)=YEAR($A75))*(MONTH(Ventas!$A$2:$A$10000)=MONTH($A75))*(DAY(Ventas!$A$2:$A$10000)=DAY($A75)), Ventas!M$2:M$10000)</f>
        <v>0</v>
      </c>
      <c r="L75" s="5">
        <f>SUMPRODUCT((Ventas!$D$2:$D$10000=0)*(YEAR(Ventas!$A$2:$A$10000)=YEAR($A75))*(MONTH(Ventas!$A$2:$A$10000)=MONTH($A75))*(DAY(Ventas!$A$2:$A$10000)=DAY($A75)), Ventas!N$2:N$10000)</f>
        <v>0</v>
      </c>
      <c r="M75" s="5">
        <f>SUMPRODUCT((Ventas!$D$2:$D$10000=0)*(YEAR(Ventas!$A$2:$A$10000)=YEAR($A75))*(MONTH(Ventas!$A$2:$A$10000)=MONTH($A75))*(DAY(Ventas!$A$2:$A$10000)=DAY($A75)), Ventas!O$2:O$10000)</f>
        <v>0</v>
      </c>
      <c r="N75" s="9">
        <f>SUMPRODUCT((Ventas!$D$2:$D$10000=0)*(YEAR(Ventas!$A$2:$A$10000)=YEAR($A75))*(MONTH(Ventas!$A$2:$A$10000)=MONTH($A75))*(DAY(Ventas!$A$2:$A$10000)=DAY($A75)), Ventas!P$2:P$10000)</f>
        <v>0</v>
      </c>
      <c r="O75" s="5">
        <f>SUMPRODUCT((Ventas!$D$2:$D$10000=0)*(YEAR(Ventas!$A$2:$A$10000)=YEAR($A75))*(MONTH(Ventas!$A$2:$A$10000)=MONTH($A75))*(DAY(Ventas!$A$2:$A$10000)=DAY($A75)), Ventas!Q$2:Q$10000)</f>
        <v>0</v>
      </c>
      <c r="P75" s="5">
        <f>SUMPRODUCT((Ventas!$D$2:$D$10000=0)*(YEAR(Ventas!$A$2:$A$10000)=YEAR($A75))*(MONTH(Ventas!$A$2:$A$10000)=MONTH($A75))*(DAY(Ventas!$A$2:$A$10000)=DAY($A75)), Ventas!R$2:R$10000)</f>
        <v>0</v>
      </c>
      <c r="Q75" s="5">
        <f>SUMPRODUCT((Ventas!$D$2:$D$10000=0)*(YEAR(Ventas!$A$2:$A$10000)=YEAR($A75))*(MONTH(Ventas!$A$2:$A$10000)=MONTH($A75))*(DAY(Ventas!$A$2:$A$10000)=DAY($A75)), Ventas!S$2:S$10000)</f>
        <v>0</v>
      </c>
      <c r="R75" s="5">
        <f>SUMPRODUCT((Ventas!$D$2:$D$10000=0)*(YEAR(Ventas!$A$2:$A$10000)=YEAR($A75))*(MONTH(Ventas!$A$2:$A$10000)=MONTH($A75))*(DAY(Ventas!$A$2:$A$10000)=DAY($A75)), Ventas!T$2:T$10000)</f>
        <v>0</v>
      </c>
      <c r="S75" s="9">
        <f>SUMPRODUCT((Ventas!$D$2:$D$10000=0)*(YEAR(Ventas!$A$2:$A$10000)=YEAR($A75))*(MONTH(Ventas!$A$2:$A$10000)=MONTH($A75))*(DAY(Ventas!$A$2:$A$10000)=DAY($A75)), Ventas!U$2:U$10000)</f>
        <v>0</v>
      </c>
      <c r="T75" s="5">
        <f>SUMPRODUCT((Ventas!$D$2:$D$10000=0)*(YEAR(Ventas!$A$2:$A$10000)=YEAR($A75))*(MONTH(Ventas!$A$2:$A$10000)=MONTH($A75))*(DAY(Ventas!$A$2:$A$10000)=DAY($A75)), Ventas!V$2:V$10000)</f>
        <v>0</v>
      </c>
      <c r="U75" s="5">
        <f>SUMPRODUCT((Ventas!$D$2:$D$10000=0)*(YEAR(Ventas!$A$2:$A$10000)=YEAR($A75))*(MONTH(Ventas!$A$2:$A$10000)=MONTH($A75))*(DAY(Ventas!$A$2:$A$10000)=DAY($A75)), Ventas!W$2:W$10000)</f>
        <v>0</v>
      </c>
      <c r="V75" s="5">
        <f>SUMPRODUCT((Ventas!$D$2:$D$10000=0)*(YEAR(Ventas!$A$2:$A$10000)=YEAR($A75))*(MONTH(Ventas!$A$2:$A$10000)=MONTH($A75))*(DAY(Ventas!$A$2:$A$10000)=DAY($A75)), Ventas!X$2:X$10000)</f>
        <v>0</v>
      </c>
      <c r="W75" s="5">
        <f>SUMPRODUCT((Ventas!$D$2:$D$10000=0)*(YEAR(Ventas!$A$2:$A$10000)=YEAR($A75))*(MONTH(Ventas!$A$2:$A$10000)=MONTH($A75))*(DAY(Ventas!$A$2:$A$10000)=DAY($A75)), Ventas!Y$2:Y$10000)</f>
        <v>0</v>
      </c>
      <c r="X75" s="9">
        <f>SUMPRODUCT((Ventas!$D$2:$D$10000=0)*(YEAR(Ventas!$A$2:$A$10000)=YEAR($A75))*(MONTH(Ventas!$A$2:$A$10000)=MONTH($A75))*(DAY(Ventas!$A$2:$A$10000)=DAY($A75)), Ventas!Z$2:Z$10000)</f>
        <v>0</v>
      </c>
      <c r="Y75" s="5">
        <f>SUMPRODUCT((Ventas!$D$2:$D$10000=0)*(YEAR(Ventas!$A$2:$A$10000)=YEAR($A75))*(MONTH(Ventas!$A$2:$A$10000)=MONTH($A75))*(DAY(Ventas!$A$2:$A$10000)=DAY($A75)), Ventas!AA$2:AA$10000)</f>
        <v>0</v>
      </c>
      <c r="Z75" s="5">
        <f>SUMPRODUCT((Ventas!$D$2:$D$10000=0)*(YEAR(Ventas!$A$2:$A$10000)=YEAR($A75))*(MONTH(Ventas!$A$2:$A$10000)=MONTH($A75))*(DAY(Ventas!$A$2:$A$10000)=DAY($A75)), Ventas!AB$2:AB$10000)</f>
        <v>0</v>
      </c>
      <c r="AA75" s="5">
        <f>SUMPRODUCT((Ventas!$D$2:$D$10000=0)*(YEAR(Ventas!$A$2:$A$10000)=YEAR($A75))*(MONTH(Ventas!$A$2:$A$10000)=MONTH($A75))*(DAY(Ventas!$A$2:$A$10000)=DAY($A75)), Ventas!AC$2:AC$10000)</f>
        <v>0</v>
      </c>
      <c r="AB75" s="5">
        <f>SUMPRODUCT((Ventas!$D$2:$D$10000=0)*(YEAR(Ventas!$A$2:$A$10000)=YEAR($A75))*(MONTH(Ventas!$A$2:$A$10000)=MONTH($A75))*(DAY(Ventas!$A$2:$A$10000)=DAY($A75)), Ventas!AD$2:AD$10000)</f>
        <v>0</v>
      </c>
      <c r="AC75" s="9">
        <f>SUMPRODUCT((Ventas!$D$2:$D$10000=0)*(YEAR(Ventas!$A$2:$A$10000)=YEAR($A75))*(MONTH(Ventas!$A$2:$A$10000)=MONTH($A75))*(DAY(Ventas!$A$2:$A$10000)=DAY($A75)), Ventas!AE$2:AE$10000)</f>
        <v>0</v>
      </c>
      <c r="AD75" s="5">
        <f>SUMPRODUCT((Ventas!$D$2:$D$10000=0)*(YEAR(Ventas!$A$2:$A$10000)=YEAR($A75))*(MONTH(Ventas!$A$2:$A$10000)=MONTH($A75))*(DAY(Ventas!$A$2:$A$10000)=DAY($A75)), Ventas!AF$2:AF$10000)</f>
        <v>0</v>
      </c>
      <c r="AE75" s="5">
        <f>SUMPRODUCT((Ventas!$D$2:$D$10000=0)*(YEAR(Ventas!$A$2:$A$10000)=YEAR($A75))*(MONTH(Ventas!$A$2:$A$10000)=MONTH($A75))*(DAY(Ventas!$A$2:$A$10000)=DAY($A75)), Ventas!AG$2:AG$10000)</f>
        <v>0</v>
      </c>
      <c r="AF75" s="5">
        <f>SUMPRODUCT((Ventas!$D$2:$D$10000=0)*(YEAR(Ventas!$A$2:$A$10000)=YEAR($A75))*(MONTH(Ventas!$A$2:$A$10000)=MONTH($A75))*(DAY(Ventas!$A$2:$A$10000)=DAY($A75)), Ventas!AH$2:AH$10000)</f>
        <v>0</v>
      </c>
      <c r="AG75" s="5">
        <f>SUMPRODUCT((Ventas!$D$2:$D$10000=0)*(YEAR(Ventas!$A$2:$A$10000)=YEAR($A75))*(MONTH(Ventas!$A$2:$A$10000)=MONTH($A75))*(DAY(Ventas!$A$2:$A$10000)=DAY($A75)), Ventas!AI$2:AI$10000)</f>
        <v>0</v>
      </c>
      <c r="AH75" s="9">
        <f>SUMPRODUCT((Ventas!$D$2:$D$10000=0)*(YEAR(Ventas!$A$2:$A$10000)=YEAR($A75))*(MONTH(Ventas!$A$2:$A$10000)=MONTH($A75))*(DAY(Ventas!$A$2:$A$10000)=DAY($A75)), Ventas!AJ$2:AJ$10000)</f>
        <v>0</v>
      </c>
      <c r="AI75" s="5">
        <f>SUMPRODUCT((Ventas!$D$2:$D$10000=0)*(YEAR(Ventas!$A$2:$A$10000)=YEAR($A75))*(MONTH(Ventas!$A$2:$A$10000)=MONTH($A75))*(DAY(Ventas!$A$2:$A$10000)=DAY($A75)), Ventas!AK$2:AK$10000)</f>
        <v>0</v>
      </c>
      <c r="AJ75" s="5">
        <f>SUMPRODUCT((Ventas!$D$2:$D$10000=0)*(YEAR(Ventas!$A$2:$A$10000)=YEAR($A75))*(MONTH(Ventas!$A$2:$A$10000)=MONTH($A75))*(DAY(Ventas!$A$2:$A$10000)=DAY($A75)), Ventas!AL$2:AL$10000)</f>
        <v>0</v>
      </c>
      <c r="AK75" s="9">
        <f>SUMPRODUCT((Ventas!$D$2:$D$10000=0)*(YEAR(Ventas!$A$2:$A$10000)=YEAR($A75))*(MONTH(Ventas!$A$2:$A$10000)=MONTH($A75))*(DAY(Ventas!$A$2:$A$10000)=DAY($A75)), Ventas!AM$2:AM$10000)</f>
        <v>0</v>
      </c>
      <c r="AL75" s="5">
        <f>SUMPRODUCT((Ventas!$D$2:$D$10000=0)*(YEAR(Ventas!$A$2:$A$10000)=YEAR($A75))*(MONTH(Ventas!$A$2:$A$10000)=MONTH($A75))*(DAY(Ventas!$A$2:$A$10000)=DAY($A75)), Ventas!AN$2:AN$10000)</f>
        <v>0</v>
      </c>
      <c r="AM75" s="5">
        <f>SUMPRODUCT((Ventas!$D$2:$D$10000=0)*(YEAR(Ventas!$A$2:$A$10000)=YEAR($A75))*(MONTH(Ventas!$A$2:$A$10000)=MONTH($A75))*(DAY(Ventas!$A$2:$A$10000)=DAY($A75)), Ventas!AO$2:AO$10000)</f>
        <v>0</v>
      </c>
      <c r="AN75" s="9">
        <f>SUMPRODUCT((Ventas!$D$2:$D$10000=0)*(YEAR(Ventas!$A$2:$A$10000)=YEAR($A75))*(MONTH(Ventas!$A$2:$A$10000)=MONTH($A75))*(DAY(Ventas!$A$2:$A$10000)=DAY($A75)), Ventas!AP$2:AP$10000)</f>
        <v>0</v>
      </c>
      <c r="AO75" s="5">
        <f>SUMPRODUCT((Ventas!$D$2:$D$10000=0)*(YEAR(Ventas!$A$2:$A$10000)=YEAR($A75))*(MONTH(Ventas!$A$2:$A$10000)=MONTH($A75))*(DAY(Ventas!$A$2:$A$10000)=DAY($A75)), Ventas!AQ$2:AQ$10000)</f>
        <v>0</v>
      </c>
      <c r="AP75" s="5">
        <f>SUMPRODUCT((Ventas!$D$2:$D$10000=0)*(YEAR(Ventas!$A$2:$A$10000)=YEAR($A75))*(MONTH(Ventas!$A$2:$A$10000)=MONTH($A75))*(DAY(Ventas!$A$2:$A$10000)=DAY($A75)), Ventas!AR$2:AR$10000)</f>
        <v>0</v>
      </c>
      <c r="AQ75" s="5">
        <f>SUMPRODUCT((Ventas!$D$2:$D$10000=0)*(YEAR(Ventas!$A$2:$A$10000)=YEAR($A75))*(MONTH(Ventas!$A$2:$A$10000)=MONTH($A75))*(DAY(Ventas!$A$2:$A$10000)=DAY($A75)), Ventas!AS$2:AS$10000)</f>
        <v>0</v>
      </c>
      <c r="AR75" s="9">
        <f>SUMPRODUCT((Ventas!$D$2:$D$10000=0)*(YEAR(Ventas!$A$2:$A$10000)=YEAR($A75))*(MONTH(Ventas!$A$2:$A$10000)=MONTH($A75))*(DAY(Ventas!$A$2:$A$10000)=DAY($A75)), Ventas!AT$2:AT$10000)</f>
        <v>0</v>
      </c>
      <c r="AS75" s="5">
        <f>SUMPRODUCT((Ventas!$D$2:$D$10000=0)*(YEAR(Ventas!$A$2:$A$10000)=YEAR($A75))*(MONTH(Ventas!$A$2:$A$10000)=MONTH($A75))*(DAY(Ventas!$A$2:$A$10000)=DAY($A75)), Ventas!AU$2:AU$10000)</f>
        <v>0</v>
      </c>
      <c r="AT75" s="5">
        <f>SUMPRODUCT((Ventas!$D$2:$D$10000=0)*(YEAR(Ventas!$A$2:$A$10000)=YEAR($A75))*(MONTH(Ventas!$A$2:$A$10000)=MONTH($A75))*(DAY(Ventas!$A$2:$A$10000)=DAY($A75)), Ventas!AV$2:AV$10000)</f>
        <v>0</v>
      </c>
      <c r="AU75" s="5">
        <f>SUMPRODUCT((Ventas!$D$2:$D$10000=0)*(YEAR(Ventas!$A$2:$A$10000)=YEAR($A75))*(MONTH(Ventas!$A$2:$A$10000)=MONTH($A75))*(DAY(Ventas!$A$2:$A$10000)=DAY($A75)), Ventas!AW$2:AW$10000)</f>
        <v>0</v>
      </c>
      <c r="AV75" s="9">
        <f>SUMPRODUCT((Ventas!$D$2:$D$10000=0)*(YEAR(Ventas!$A$2:$A$10000)=YEAR($A75))*(MONTH(Ventas!$A$2:$A$10000)=MONTH($A75))*(DAY(Ventas!$A$2:$A$10000)=DAY($A75)), Ventas!AX$2:AX$10000)</f>
        <v>0</v>
      </c>
      <c r="AW75" s="5">
        <f>SUMPRODUCT((Ventas!$D$2:$D$10000=0)*(YEAR(Ventas!$A$2:$A$10000)=YEAR($A75))*(MONTH(Ventas!$A$2:$A$10000)=MONTH($A75))*(DAY(Ventas!$A$2:$A$10000)=DAY($A75)), Ventas!AY$2:AY$10000)</f>
        <v>0</v>
      </c>
      <c r="AX75" s="5">
        <f>SUMPRODUCT((Ventas!$D$2:$D$10000=0)*(YEAR(Ventas!$A$2:$A$10000)=YEAR($A75))*(MONTH(Ventas!$A$2:$A$10000)=MONTH($A75))*(DAY(Ventas!$A$2:$A$10000)=DAY($A75)), Ventas!AZ$2:AZ$10000)</f>
        <v>0</v>
      </c>
      <c r="AY75" s="5">
        <f>SUMPRODUCT((Ventas!$D$2:$D$10000=0)*(YEAR(Ventas!$A$2:$A$10000)=YEAR($A75))*(MONTH(Ventas!$A$2:$A$10000)=MONTH($A75))*(DAY(Ventas!$A$2:$A$10000)=DAY($A75)), Ventas!BA$2:BA$10000)</f>
        <v>0</v>
      </c>
      <c r="AZ75" s="9">
        <f>SUMPRODUCT((Ventas!$D$2:$D$10000=0)*(YEAR(Ventas!$A$2:$A$10000)=YEAR($A75))*(MONTH(Ventas!$A$2:$A$10000)=MONTH($A75))*(DAY(Ventas!$A$2:$A$10000)=DAY($A75)), Ventas!BB$2:BB$10000)</f>
        <v>0</v>
      </c>
      <c r="BA75" s="5">
        <f>SUMPRODUCT((Ventas!$D$2:$D$10000=0)*(YEAR(Ventas!$A$2:$A$10000)=YEAR($A75))*(MONTH(Ventas!$A$2:$A$10000)=MONTH($A75))*(DAY(Ventas!$A$2:$A$10000)=DAY($A75)), Ventas!BC$2:BC$10000)</f>
        <v>0</v>
      </c>
      <c r="BB75" s="5">
        <f>SUMPRODUCT((Ventas!$D$2:$D$10000=0)*(YEAR(Ventas!$A$2:$A$10000)=YEAR($A75))*(MONTH(Ventas!$A$2:$A$10000)=MONTH($A75))*(DAY(Ventas!$A$2:$A$10000)=DAY($A75)), Ventas!BD$2:BD$10000)</f>
        <v>0</v>
      </c>
      <c r="BC75" s="5">
        <f>SUMPRODUCT((Ventas!$D$2:$D$10000=0)*(YEAR(Ventas!$A$2:$A$10000)=YEAR($A75))*(MONTH(Ventas!$A$2:$A$10000)=MONTH($A75))*(DAY(Ventas!$A$2:$A$10000)=DAY($A75)), Ventas!BE$2:BE$10000)</f>
        <v>0</v>
      </c>
      <c r="BD75" s="9">
        <f>SUMPRODUCT((Ventas!$D$2:$D$10000=0)*(YEAR(Ventas!$A$2:$A$10000)=YEAR($A75))*(MONTH(Ventas!$A$2:$A$10000)=MONTH($A75))*(DAY(Ventas!$A$2:$A$10000)=DAY($A75)), Ventas!BF$2:BF$10000)</f>
        <v>0</v>
      </c>
      <c r="BE75" s="5">
        <f>SUMPRODUCT((Ventas!$D$2:$D$10000=0)*(YEAR(Ventas!$A$2:$A$10000)=YEAR($A75))*(MONTH(Ventas!$A$2:$A$10000)=MONTH($A75))*(DAY(Ventas!$A$2:$A$10000)=DAY($A75)), Ventas!BG$2:BG$10000)</f>
        <v>0</v>
      </c>
      <c r="BF75" s="9">
        <f>SUMPRODUCT((Ventas!$D$2:$D$10000=0)*(YEAR(Ventas!$A$2:$A$10000)=YEAR($A75))*(MONTH(Ventas!$A$2:$A$10000)=MONTH($A75))*(DAY(Ventas!$A$2:$A$10000)=DAY($A75)), Ventas!BH$2:BH$10000)</f>
        <v>0</v>
      </c>
      <c r="BG75" s="5">
        <f>SUMPRODUCT((Ventas!$D$2:$D$10000=0)*(YEAR(Ventas!$A$2:$A$10000)=YEAR($A75))*(MONTH(Ventas!$A$2:$A$10000)=MONTH($A75))*(DAY(Ventas!$A$2:$A$10000)=DAY($A75)), Ventas!BI$2:BI$10000)</f>
        <v>0</v>
      </c>
      <c r="BH75" s="5">
        <f>SUMPRODUCT((Ventas!$D$2:$D$10000=0)*(YEAR(Ventas!$A$2:$A$10000)=YEAR($A75))*(MONTH(Ventas!$A$2:$A$10000)=MONTH($A75))*(DAY(Ventas!$A$2:$A$10000)=DAY($A75)), Ventas!BJ$2:BJ$10000)</f>
        <v>0</v>
      </c>
      <c r="BI75" s="5">
        <f>SUMPRODUCT((Ventas!$D$2:$D$10000=0)*(YEAR(Ventas!$A$2:$A$10000)=YEAR($A75))*(MONTH(Ventas!$A$2:$A$10000)=MONTH($A75))*(DAY(Ventas!$A$2:$A$10000)=DAY($A75)), Ventas!BK$2:BK$10000)</f>
        <v>0</v>
      </c>
      <c r="BJ75" s="5">
        <f>SUMPRODUCT((Ventas!$D$2:$D$10000=0)*(YEAR(Ventas!$A$2:$A$10000)=YEAR($A75))*(MONTH(Ventas!$A$2:$A$10000)=MONTH($A75))*(DAY(Ventas!$A$2:$A$10000)=DAY($A75)), Ventas!BL$2:BL$10000)</f>
        <v>0</v>
      </c>
      <c r="BK75" s="5">
        <f>SUMPRODUCT((Ventas!$D$2:$D$10000=0)*(YEAR(Ventas!$A$2:$A$10000)=YEAR($A75))*(MONTH(Ventas!$A$2:$A$10000)=MONTH($A75))*(DAY(Ventas!$A$2:$A$10000)=DAY($A75)), Ventas!BM$2:BM$10000)</f>
        <v>0</v>
      </c>
      <c r="BL75" s="5">
        <f>SUMPRODUCT((Ventas!$D$2:$D$10000=0)*(YEAR(Ventas!$A$2:$A$10000)=YEAR($A75))*(MONTH(Ventas!$A$2:$A$10000)=MONTH($A75))*(DAY(Ventas!$A$2:$A$10000)=DAY($A75)), Ventas!BN$2:BN$10000)</f>
        <v>0</v>
      </c>
      <c r="BM75" s="5">
        <f>SUMPRODUCT((Ventas!$D$2:$D$10000=0)*(YEAR(Ventas!$A$2:$A$10000)=YEAR($A75))*(MONTH(Ventas!$A$2:$A$10000)=MONTH($A75))*(DAY(Ventas!$A$2:$A$10000)=DAY($A75)), Ventas!BO$2:BO$10000)</f>
        <v>0</v>
      </c>
      <c r="BN75" s="5">
        <f>SUMPRODUCT((Ventas!$D$2:$D$10000=0)*(YEAR(Ventas!$A$2:$A$10000)=YEAR($A75))*(MONTH(Ventas!$A$2:$A$10000)=MONTH($A75))*(DAY(Ventas!$A$2:$A$10000)=DAY($A75)), Ventas!BP$2:BP$10000)</f>
        <v>0</v>
      </c>
      <c r="BO75" s="5">
        <f>SUMPRODUCT((Ventas!$D$2:$D$10000=0)*(YEAR(Ventas!$A$2:$A$10000)=YEAR($A75))*(MONTH(Ventas!$A$2:$A$10000)=MONTH($A75))*(DAY(Ventas!$A$2:$A$10000)=DAY($A75)), Ventas!BQ$2:BQ$10000)</f>
        <v>0</v>
      </c>
      <c r="BP75" s="5">
        <f>SUMPRODUCT((Ventas!$D$2:$D$10000=0)*(YEAR(Ventas!$A$2:$A$10000)=YEAR($A75))*(MONTH(Ventas!$A$2:$A$10000)=MONTH($A75))*(DAY(Ventas!$A$2:$A$10000)=DAY($A75)), Ventas!BR$2:BR$10000)</f>
        <v>0</v>
      </c>
      <c r="BQ75" s="5">
        <f>SUMPRODUCT((Ventas!$D$2:$D$10000=0)*(YEAR(Ventas!$A$2:$A$10000)=YEAR($A75))*(MONTH(Ventas!$A$2:$A$10000)=MONTH($A75))*(DAY(Ventas!$A$2:$A$10000)=DAY($A75)), Ventas!BS$2:BS$10000)</f>
        <v>0</v>
      </c>
      <c r="BR75" s="5">
        <f>SUMPRODUCT((Ventas!$D$2:$D$10000=0)*(YEAR(Ventas!$A$2:$A$10000)=YEAR($A75))*(MONTH(Ventas!$A$2:$A$10000)=MONTH($A75))*(DAY(Ventas!$A$2:$A$10000)=DAY($A75)), Ventas!BT$2:BT$10000)</f>
        <v>0</v>
      </c>
      <c r="BS75" s="5">
        <f>SUMPRODUCT((Ventas!$D$2:$D$10000=0)*(YEAR(Ventas!$A$2:$A$10000)=YEAR($A75))*(MONTH(Ventas!$A$2:$A$10000)=MONTH($A75))*(DAY(Ventas!$A$2:$A$10000)=DAY($A75)), Ventas!BU$2:BU$10000)</f>
        <v>0</v>
      </c>
    </row>
    <row r="76" spans="1:71" x14ac:dyDescent="0.2">
      <c r="A76" s="60">
        <v>42610</v>
      </c>
      <c r="B76" s="6">
        <f>SUMPRODUCT((Ventas!$D$2:$D$10000=0)*(YEAR(Ventas!$A$2:$A$10000)=YEAR($A76))*(MONTH(Ventas!$A$2:$A$10000)=MONTH($A76))*(DAY(Ventas!$A$2:$A$10000)=DAY($A76)), Ventas!$F$2:$F$10000)</f>
        <v>0</v>
      </c>
      <c r="C76" s="6">
        <f>SUMPRODUCT((Ventas!$D$2:$D$10000=1)*(YEAR(Ventas!$A$2:$A$10000)=YEAR($A76))*(MONTH(Ventas!$A$2:$A$10000)=MONTH($A76))*(DAY(Ventas!$A$2:$A$10000)=DAY($A76)), Ventas!$F$2:$F$10000)</f>
        <v>0</v>
      </c>
      <c r="D76" s="6">
        <f t="shared" si="0"/>
        <v>0</v>
      </c>
      <c r="F76" s="5">
        <f>SUMPRODUCT((Ventas!$D$2:$D$10000=0)*(YEAR(Ventas!$A$2:$A$10000)=YEAR($A76))*(MONTH(Ventas!$A$2:$A$10000)=MONTH($A76))*(DAY(Ventas!$A$2:$A$10000)=DAY($A76)), Ventas!H$2:H$10000)</f>
        <v>0</v>
      </c>
      <c r="G76" s="5">
        <f>SUMPRODUCT((Ventas!$D$2:$D$10000=0)*(YEAR(Ventas!$A$2:$A$10000)=YEAR($A76))*(MONTH(Ventas!$A$2:$A$10000)=MONTH($A76))*(DAY(Ventas!$A$2:$A$10000)=DAY($A76)), Ventas!I$2:I$10000)</f>
        <v>0</v>
      </c>
      <c r="H76" s="5">
        <f>SUMPRODUCT((Ventas!$D$2:$D$10000=0)*(YEAR(Ventas!$A$2:$A$10000)=YEAR($A76))*(MONTH(Ventas!$A$2:$A$10000)=MONTH($A76))*(DAY(Ventas!$A$2:$A$10000)=DAY($A76)), Ventas!J$2:J$10000)</f>
        <v>0</v>
      </c>
      <c r="I76" s="9">
        <f>SUMPRODUCT((Ventas!$D$2:$D$10000=0)*(YEAR(Ventas!$A$2:$A$10000)=YEAR($A76))*(MONTH(Ventas!$A$2:$A$10000)=MONTH($A76))*(DAY(Ventas!$A$2:$A$10000)=DAY($A76)), Ventas!K$2:K$10000)</f>
        <v>0</v>
      </c>
      <c r="J76" s="5">
        <f>SUMPRODUCT((Ventas!$D$2:$D$10000=0)*(YEAR(Ventas!$A$2:$A$10000)=YEAR($A76))*(MONTH(Ventas!$A$2:$A$10000)=MONTH($A76))*(DAY(Ventas!$A$2:$A$10000)=DAY($A76)), Ventas!L$2:L$10000)</f>
        <v>0</v>
      </c>
      <c r="K76" s="5">
        <f>SUMPRODUCT((Ventas!$D$2:$D$10000=0)*(YEAR(Ventas!$A$2:$A$10000)=YEAR($A76))*(MONTH(Ventas!$A$2:$A$10000)=MONTH($A76))*(DAY(Ventas!$A$2:$A$10000)=DAY($A76)), Ventas!M$2:M$10000)</f>
        <v>0</v>
      </c>
      <c r="L76" s="5">
        <f>SUMPRODUCT((Ventas!$D$2:$D$10000=0)*(YEAR(Ventas!$A$2:$A$10000)=YEAR($A76))*(MONTH(Ventas!$A$2:$A$10000)=MONTH($A76))*(DAY(Ventas!$A$2:$A$10000)=DAY($A76)), Ventas!N$2:N$10000)</f>
        <v>0</v>
      </c>
      <c r="M76" s="5">
        <f>SUMPRODUCT((Ventas!$D$2:$D$10000=0)*(YEAR(Ventas!$A$2:$A$10000)=YEAR($A76))*(MONTH(Ventas!$A$2:$A$10000)=MONTH($A76))*(DAY(Ventas!$A$2:$A$10000)=DAY($A76)), Ventas!O$2:O$10000)</f>
        <v>0</v>
      </c>
      <c r="N76" s="9">
        <f>SUMPRODUCT((Ventas!$D$2:$D$10000=0)*(YEAR(Ventas!$A$2:$A$10000)=YEAR($A76))*(MONTH(Ventas!$A$2:$A$10000)=MONTH($A76))*(DAY(Ventas!$A$2:$A$10000)=DAY($A76)), Ventas!P$2:P$10000)</f>
        <v>0</v>
      </c>
      <c r="O76" s="5">
        <f>SUMPRODUCT((Ventas!$D$2:$D$10000=0)*(YEAR(Ventas!$A$2:$A$10000)=YEAR($A76))*(MONTH(Ventas!$A$2:$A$10000)=MONTH($A76))*(DAY(Ventas!$A$2:$A$10000)=DAY($A76)), Ventas!Q$2:Q$10000)</f>
        <v>0</v>
      </c>
      <c r="P76" s="5">
        <f>SUMPRODUCT((Ventas!$D$2:$D$10000=0)*(YEAR(Ventas!$A$2:$A$10000)=YEAR($A76))*(MONTH(Ventas!$A$2:$A$10000)=MONTH($A76))*(DAY(Ventas!$A$2:$A$10000)=DAY($A76)), Ventas!R$2:R$10000)</f>
        <v>0</v>
      </c>
      <c r="Q76" s="5">
        <f>SUMPRODUCT((Ventas!$D$2:$D$10000=0)*(YEAR(Ventas!$A$2:$A$10000)=YEAR($A76))*(MONTH(Ventas!$A$2:$A$10000)=MONTH($A76))*(DAY(Ventas!$A$2:$A$10000)=DAY($A76)), Ventas!S$2:S$10000)</f>
        <v>0</v>
      </c>
      <c r="R76" s="5">
        <f>SUMPRODUCT((Ventas!$D$2:$D$10000=0)*(YEAR(Ventas!$A$2:$A$10000)=YEAR($A76))*(MONTH(Ventas!$A$2:$A$10000)=MONTH($A76))*(DAY(Ventas!$A$2:$A$10000)=DAY($A76)), Ventas!T$2:T$10000)</f>
        <v>0</v>
      </c>
      <c r="S76" s="9">
        <f>SUMPRODUCT((Ventas!$D$2:$D$10000=0)*(YEAR(Ventas!$A$2:$A$10000)=YEAR($A76))*(MONTH(Ventas!$A$2:$A$10000)=MONTH($A76))*(DAY(Ventas!$A$2:$A$10000)=DAY($A76)), Ventas!U$2:U$10000)</f>
        <v>0</v>
      </c>
      <c r="T76" s="5">
        <f>SUMPRODUCT((Ventas!$D$2:$D$10000=0)*(YEAR(Ventas!$A$2:$A$10000)=YEAR($A76))*(MONTH(Ventas!$A$2:$A$10000)=MONTH($A76))*(DAY(Ventas!$A$2:$A$10000)=DAY($A76)), Ventas!V$2:V$10000)</f>
        <v>0</v>
      </c>
      <c r="U76" s="5">
        <f>SUMPRODUCT((Ventas!$D$2:$D$10000=0)*(YEAR(Ventas!$A$2:$A$10000)=YEAR($A76))*(MONTH(Ventas!$A$2:$A$10000)=MONTH($A76))*(DAY(Ventas!$A$2:$A$10000)=DAY($A76)), Ventas!W$2:W$10000)</f>
        <v>0</v>
      </c>
      <c r="V76" s="5">
        <f>SUMPRODUCT((Ventas!$D$2:$D$10000=0)*(YEAR(Ventas!$A$2:$A$10000)=YEAR($A76))*(MONTH(Ventas!$A$2:$A$10000)=MONTH($A76))*(DAY(Ventas!$A$2:$A$10000)=DAY($A76)), Ventas!X$2:X$10000)</f>
        <v>0</v>
      </c>
      <c r="W76" s="5">
        <f>SUMPRODUCT((Ventas!$D$2:$D$10000=0)*(YEAR(Ventas!$A$2:$A$10000)=YEAR($A76))*(MONTH(Ventas!$A$2:$A$10000)=MONTH($A76))*(DAY(Ventas!$A$2:$A$10000)=DAY($A76)), Ventas!Y$2:Y$10000)</f>
        <v>0</v>
      </c>
      <c r="X76" s="9">
        <f>SUMPRODUCT((Ventas!$D$2:$D$10000=0)*(YEAR(Ventas!$A$2:$A$10000)=YEAR($A76))*(MONTH(Ventas!$A$2:$A$10000)=MONTH($A76))*(DAY(Ventas!$A$2:$A$10000)=DAY($A76)), Ventas!Z$2:Z$10000)</f>
        <v>0</v>
      </c>
      <c r="Y76" s="5">
        <f>SUMPRODUCT((Ventas!$D$2:$D$10000=0)*(YEAR(Ventas!$A$2:$A$10000)=YEAR($A76))*(MONTH(Ventas!$A$2:$A$10000)=MONTH($A76))*(DAY(Ventas!$A$2:$A$10000)=DAY($A76)), Ventas!AA$2:AA$10000)</f>
        <v>0</v>
      </c>
      <c r="Z76" s="5">
        <f>SUMPRODUCT((Ventas!$D$2:$D$10000=0)*(YEAR(Ventas!$A$2:$A$10000)=YEAR($A76))*(MONTH(Ventas!$A$2:$A$10000)=MONTH($A76))*(DAY(Ventas!$A$2:$A$10000)=DAY($A76)), Ventas!AB$2:AB$10000)</f>
        <v>0</v>
      </c>
      <c r="AA76" s="5">
        <f>SUMPRODUCT((Ventas!$D$2:$D$10000=0)*(YEAR(Ventas!$A$2:$A$10000)=YEAR($A76))*(MONTH(Ventas!$A$2:$A$10000)=MONTH($A76))*(DAY(Ventas!$A$2:$A$10000)=DAY($A76)), Ventas!AC$2:AC$10000)</f>
        <v>0</v>
      </c>
      <c r="AB76" s="5">
        <f>SUMPRODUCT((Ventas!$D$2:$D$10000=0)*(YEAR(Ventas!$A$2:$A$10000)=YEAR($A76))*(MONTH(Ventas!$A$2:$A$10000)=MONTH($A76))*(DAY(Ventas!$A$2:$A$10000)=DAY($A76)), Ventas!AD$2:AD$10000)</f>
        <v>0</v>
      </c>
      <c r="AC76" s="9">
        <f>SUMPRODUCT((Ventas!$D$2:$D$10000=0)*(YEAR(Ventas!$A$2:$A$10000)=YEAR($A76))*(MONTH(Ventas!$A$2:$A$10000)=MONTH($A76))*(DAY(Ventas!$A$2:$A$10000)=DAY($A76)), Ventas!AE$2:AE$10000)</f>
        <v>0</v>
      </c>
      <c r="AD76" s="5">
        <f>SUMPRODUCT((Ventas!$D$2:$D$10000=0)*(YEAR(Ventas!$A$2:$A$10000)=YEAR($A76))*(MONTH(Ventas!$A$2:$A$10000)=MONTH($A76))*(DAY(Ventas!$A$2:$A$10000)=DAY($A76)), Ventas!AF$2:AF$10000)</f>
        <v>0</v>
      </c>
      <c r="AE76" s="5">
        <f>SUMPRODUCT((Ventas!$D$2:$D$10000=0)*(YEAR(Ventas!$A$2:$A$10000)=YEAR($A76))*(MONTH(Ventas!$A$2:$A$10000)=MONTH($A76))*(DAY(Ventas!$A$2:$A$10000)=DAY($A76)), Ventas!AG$2:AG$10000)</f>
        <v>0</v>
      </c>
      <c r="AF76" s="5">
        <f>SUMPRODUCT((Ventas!$D$2:$D$10000=0)*(YEAR(Ventas!$A$2:$A$10000)=YEAR($A76))*(MONTH(Ventas!$A$2:$A$10000)=MONTH($A76))*(DAY(Ventas!$A$2:$A$10000)=DAY($A76)), Ventas!AH$2:AH$10000)</f>
        <v>0</v>
      </c>
      <c r="AG76" s="5">
        <f>SUMPRODUCT((Ventas!$D$2:$D$10000=0)*(YEAR(Ventas!$A$2:$A$10000)=YEAR($A76))*(MONTH(Ventas!$A$2:$A$10000)=MONTH($A76))*(DAY(Ventas!$A$2:$A$10000)=DAY($A76)), Ventas!AI$2:AI$10000)</f>
        <v>0</v>
      </c>
      <c r="AH76" s="9">
        <f>SUMPRODUCT((Ventas!$D$2:$D$10000=0)*(YEAR(Ventas!$A$2:$A$10000)=YEAR($A76))*(MONTH(Ventas!$A$2:$A$10000)=MONTH($A76))*(DAY(Ventas!$A$2:$A$10000)=DAY($A76)), Ventas!AJ$2:AJ$10000)</f>
        <v>0</v>
      </c>
      <c r="AI76" s="5">
        <f>SUMPRODUCT((Ventas!$D$2:$D$10000=0)*(YEAR(Ventas!$A$2:$A$10000)=YEAR($A76))*(MONTH(Ventas!$A$2:$A$10000)=MONTH($A76))*(DAY(Ventas!$A$2:$A$10000)=DAY($A76)), Ventas!AK$2:AK$10000)</f>
        <v>0</v>
      </c>
      <c r="AJ76" s="5">
        <f>SUMPRODUCT((Ventas!$D$2:$D$10000=0)*(YEAR(Ventas!$A$2:$A$10000)=YEAR($A76))*(MONTH(Ventas!$A$2:$A$10000)=MONTH($A76))*(DAY(Ventas!$A$2:$A$10000)=DAY($A76)), Ventas!AL$2:AL$10000)</f>
        <v>0</v>
      </c>
      <c r="AK76" s="9">
        <f>SUMPRODUCT((Ventas!$D$2:$D$10000=0)*(YEAR(Ventas!$A$2:$A$10000)=YEAR($A76))*(MONTH(Ventas!$A$2:$A$10000)=MONTH($A76))*(DAY(Ventas!$A$2:$A$10000)=DAY($A76)), Ventas!AM$2:AM$10000)</f>
        <v>0</v>
      </c>
      <c r="AL76" s="5">
        <f>SUMPRODUCT((Ventas!$D$2:$D$10000=0)*(YEAR(Ventas!$A$2:$A$10000)=YEAR($A76))*(MONTH(Ventas!$A$2:$A$10000)=MONTH($A76))*(DAY(Ventas!$A$2:$A$10000)=DAY($A76)), Ventas!AN$2:AN$10000)</f>
        <v>0</v>
      </c>
      <c r="AM76" s="5">
        <f>SUMPRODUCT((Ventas!$D$2:$D$10000=0)*(YEAR(Ventas!$A$2:$A$10000)=YEAR($A76))*(MONTH(Ventas!$A$2:$A$10000)=MONTH($A76))*(DAY(Ventas!$A$2:$A$10000)=DAY($A76)), Ventas!AO$2:AO$10000)</f>
        <v>0</v>
      </c>
      <c r="AN76" s="9">
        <f>SUMPRODUCT((Ventas!$D$2:$D$10000=0)*(YEAR(Ventas!$A$2:$A$10000)=YEAR($A76))*(MONTH(Ventas!$A$2:$A$10000)=MONTH($A76))*(DAY(Ventas!$A$2:$A$10000)=DAY($A76)), Ventas!AP$2:AP$10000)</f>
        <v>0</v>
      </c>
      <c r="AO76" s="5">
        <f>SUMPRODUCT((Ventas!$D$2:$D$10000=0)*(YEAR(Ventas!$A$2:$A$10000)=YEAR($A76))*(MONTH(Ventas!$A$2:$A$10000)=MONTH($A76))*(DAY(Ventas!$A$2:$A$10000)=DAY($A76)), Ventas!AQ$2:AQ$10000)</f>
        <v>0</v>
      </c>
      <c r="AP76" s="5">
        <f>SUMPRODUCT((Ventas!$D$2:$D$10000=0)*(YEAR(Ventas!$A$2:$A$10000)=YEAR($A76))*(MONTH(Ventas!$A$2:$A$10000)=MONTH($A76))*(DAY(Ventas!$A$2:$A$10000)=DAY($A76)), Ventas!AR$2:AR$10000)</f>
        <v>0</v>
      </c>
      <c r="AQ76" s="5">
        <f>SUMPRODUCT((Ventas!$D$2:$D$10000=0)*(YEAR(Ventas!$A$2:$A$10000)=YEAR($A76))*(MONTH(Ventas!$A$2:$A$10000)=MONTH($A76))*(DAY(Ventas!$A$2:$A$10000)=DAY($A76)), Ventas!AS$2:AS$10000)</f>
        <v>0</v>
      </c>
      <c r="AR76" s="9">
        <f>SUMPRODUCT((Ventas!$D$2:$D$10000=0)*(YEAR(Ventas!$A$2:$A$10000)=YEAR($A76))*(MONTH(Ventas!$A$2:$A$10000)=MONTH($A76))*(DAY(Ventas!$A$2:$A$10000)=DAY($A76)), Ventas!AT$2:AT$10000)</f>
        <v>0</v>
      </c>
      <c r="AS76" s="5">
        <f>SUMPRODUCT((Ventas!$D$2:$D$10000=0)*(YEAR(Ventas!$A$2:$A$10000)=YEAR($A76))*(MONTH(Ventas!$A$2:$A$10000)=MONTH($A76))*(DAY(Ventas!$A$2:$A$10000)=DAY($A76)), Ventas!AU$2:AU$10000)</f>
        <v>0</v>
      </c>
      <c r="AT76" s="5">
        <f>SUMPRODUCT((Ventas!$D$2:$D$10000=0)*(YEAR(Ventas!$A$2:$A$10000)=YEAR($A76))*(MONTH(Ventas!$A$2:$A$10000)=MONTH($A76))*(DAY(Ventas!$A$2:$A$10000)=DAY($A76)), Ventas!AV$2:AV$10000)</f>
        <v>0</v>
      </c>
      <c r="AU76" s="5">
        <f>SUMPRODUCT((Ventas!$D$2:$D$10000=0)*(YEAR(Ventas!$A$2:$A$10000)=YEAR($A76))*(MONTH(Ventas!$A$2:$A$10000)=MONTH($A76))*(DAY(Ventas!$A$2:$A$10000)=DAY($A76)), Ventas!AW$2:AW$10000)</f>
        <v>0</v>
      </c>
      <c r="AV76" s="9">
        <f>SUMPRODUCT((Ventas!$D$2:$D$10000=0)*(YEAR(Ventas!$A$2:$A$10000)=YEAR($A76))*(MONTH(Ventas!$A$2:$A$10000)=MONTH($A76))*(DAY(Ventas!$A$2:$A$10000)=DAY($A76)), Ventas!AX$2:AX$10000)</f>
        <v>0</v>
      </c>
      <c r="AW76" s="5">
        <f>SUMPRODUCT((Ventas!$D$2:$D$10000=0)*(YEAR(Ventas!$A$2:$A$10000)=YEAR($A76))*(MONTH(Ventas!$A$2:$A$10000)=MONTH($A76))*(DAY(Ventas!$A$2:$A$10000)=DAY($A76)), Ventas!AY$2:AY$10000)</f>
        <v>0</v>
      </c>
      <c r="AX76" s="5">
        <f>SUMPRODUCT((Ventas!$D$2:$D$10000=0)*(YEAR(Ventas!$A$2:$A$10000)=YEAR($A76))*(MONTH(Ventas!$A$2:$A$10000)=MONTH($A76))*(DAY(Ventas!$A$2:$A$10000)=DAY($A76)), Ventas!AZ$2:AZ$10000)</f>
        <v>0</v>
      </c>
      <c r="AY76" s="5">
        <f>SUMPRODUCT((Ventas!$D$2:$D$10000=0)*(YEAR(Ventas!$A$2:$A$10000)=YEAR($A76))*(MONTH(Ventas!$A$2:$A$10000)=MONTH($A76))*(DAY(Ventas!$A$2:$A$10000)=DAY($A76)), Ventas!BA$2:BA$10000)</f>
        <v>0</v>
      </c>
      <c r="AZ76" s="9">
        <f>SUMPRODUCT((Ventas!$D$2:$D$10000=0)*(YEAR(Ventas!$A$2:$A$10000)=YEAR($A76))*(MONTH(Ventas!$A$2:$A$10000)=MONTH($A76))*(DAY(Ventas!$A$2:$A$10000)=DAY($A76)), Ventas!BB$2:BB$10000)</f>
        <v>0</v>
      </c>
      <c r="BA76" s="5">
        <f>SUMPRODUCT((Ventas!$D$2:$D$10000=0)*(YEAR(Ventas!$A$2:$A$10000)=YEAR($A76))*(MONTH(Ventas!$A$2:$A$10000)=MONTH($A76))*(DAY(Ventas!$A$2:$A$10000)=DAY($A76)), Ventas!BC$2:BC$10000)</f>
        <v>0</v>
      </c>
      <c r="BB76" s="5">
        <f>SUMPRODUCT((Ventas!$D$2:$D$10000=0)*(YEAR(Ventas!$A$2:$A$10000)=YEAR($A76))*(MONTH(Ventas!$A$2:$A$10000)=MONTH($A76))*(DAY(Ventas!$A$2:$A$10000)=DAY($A76)), Ventas!BD$2:BD$10000)</f>
        <v>0</v>
      </c>
      <c r="BC76" s="5">
        <f>SUMPRODUCT((Ventas!$D$2:$D$10000=0)*(YEAR(Ventas!$A$2:$A$10000)=YEAR($A76))*(MONTH(Ventas!$A$2:$A$10000)=MONTH($A76))*(DAY(Ventas!$A$2:$A$10000)=DAY($A76)), Ventas!BE$2:BE$10000)</f>
        <v>0</v>
      </c>
      <c r="BD76" s="9">
        <f>SUMPRODUCT((Ventas!$D$2:$D$10000=0)*(YEAR(Ventas!$A$2:$A$10000)=YEAR($A76))*(MONTH(Ventas!$A$2:$A$10000)=MONTH($A76))*(DAY(Ventas!$A$2:$A$10000)=DAY($A76)), Ventas!BF$2:BF$10000)</f>
        <v>0</v>
      </c>
      <c r="BE76" s="5">
        <f>SUMPRODUCT((Ventas!$D$2:$D$10000=0)*(YEAR(Ventas!$A$2:$A$10000)=YEAR($A76))*(MONTH(Ventas!$A$2:$A$10000)=MONTH($A76))*(DAY(Ventas!$A$2:$A$10000)=DAY($A76)), Ventas!BG$2:BG$10000)</f>
        <v>0</v>
      </c>
      <c r="BF76" s="9">
        <f>SUMPRODUCT((Ventas!$D$2:$D$10000=0)*(YEAR(Ventas!$A$2:$A$10000)=YEAR($A76))*(MONTH(Ventas!$A$2:$A$10000)=MONTH($A76))*(DAY(Ventas!$A$2:$A$10000)=DAY($A76)), Ventas!BH$2:BH$10000)</f>
        <v>0</v>
      </c>
      <c r="BG76" s="5">
        <f>SUMPRODUCT((Ventas!$D$2:$D$10000=0)*(YEAR(Ventas!$A$2:$A$10000)=YEAR($A76))*(MONTH(Ventas!$A$2:$A$10000)=MONTH($A76))*(DAY(Ventas!$A$2:$A$10000)=DAY($A76)), Ventas!BI$2:BI$10000)</f>
        <v>0</v>
      </c>
      <c r="BH76" s="5">
        <f>SUMPRODUCT((Ventas!$D$2:$D$10000=0)*(YEAR(Ventas!$A$2:$A$10000)=YEAR($A76))*(MONTH(Ventas!$A$2:$A$10000)=MONTH($A76))*(DAY(Ventas!$A$2:$A$10000)=DAY($A76)), Ventas!BJ$2:BJ$10000)</f>
        <v>0</v>
      </c>
      <c r="BI76" s="5">
        <f>SUMPRODUCT((Ventas!$D$2:$D$10000=0)*(YEAR(Ventas!$A$2:$A$10000)=YEAR($A76))*(MONTH(Ventas!$A$2:$A$10000)=MONTH($A76))*(DAY(Ventas!$A$2:$A$10000)=DAY($A76)), Ventas!BK$2:BK$10000)</f>
        <v>0</v>
      </c>
      <c r="BJ76" s="5">
        <f>SUMPRODUCT((Ventas!$D$2:$D$10000=0)*(YEAR(Ventas!$A$2:$A$10000)=YEAR($A76))*(MONTH(Ventas!$A$2:$A$10000)=MONTH($A76))*(DAY(Ventas!$A$2:$A$10000)=DAY($A76)), Ventas!BL$2:BL$10000)</f>
        <v>0</v>
      </c>
      <c r="BK76" s="5">
        <f>SUMPRODUCT((Ventas!$D$2:$D$10000=0)*(YEAR(Ventas!$A$2:$A$10000)=YEAR($A76))*(MONTH(Ventas!$A$2:$A$10000)=MONTH($A76))*(DAY(Ventas!$A$2:$A$10000)=DAY($A76)), Ventas!BM$2:BM$10000)</f>
        <v>0</v>
      </c>
      <c r="BL76" s="5">
        <f>SUMPRODUCT((Ventas!$D$2:$D$10000=0)*(YEAR(Ventas!$A$2:$A$10000)=YEAR($A76))*(MONTH(Ventas!$A$2:$A$10000)=MONTH($A76))*(DAY(Ventas!$A$2:$A$10000)=DAY($A76)), Ventas!BN$2:BN$10000)</f>
        <v>0</v>
      </c>
      <c r="BM76" s="5">
        <f>SUMPRODUCT((Ventas!$D$2:$D$10000=0)*(YEAR(Ventas!$A$2:$A$10000)=YEAR($A76))*(MONTH(Ventas!$A$2:$A$10000)=MONTH($A76))*(DAY(Ventas!$A$2:$A$10000)=DAY($A76)), Ventas!BO$2:BO$10000)</f>
        <v>0</v>
      </c>
      <c r="BN76" s="5">
        <f>SUMPRODUCT((Ventas!$D$2:$D$10000=0)*(YEAR(Ventas!$A$2:$A$10000)=YEAR($A76))*(MONTH(Ventas!$A$2:$A$10000)=MONTH($A76))*(DAY(Ventas!$A$2:$A$10000)=DAY($A76)), Ventas!BP$2:BP$10000)</f>
        <v>0</v>
      </c>
      <c r="BO76" s="5">
        <f>SUMPRODUCT((Ventas!$D$2:$D$10000=0)*(YEAR(Ventas!$A$2:$A$10000)=YEAR($A76))*(MONTH(Ventas!$A$2:$A$10000)=MONTH($A76))*(DAY(Ventas!$A$2:$A$10000)=DAY($A76)), Ventas!BQ$2:BQ$10000)</f>
        <v>0</v>
      </c>
      <c r="BP76" s="5">
        <f>SUMPRODUCT((Ventas!$D$2:$D$10000=0)*(YEAR(Ventas!$A$2:$A$10000)=YEAR($A76))*(MONTH(Ventas!$A$2:$A$10000)=MONTH($A76))*(DAY(Ventas!$A$2:$A$10000)=DAY($A76)), Ventas!BR$2:BR$10000)</f>
        <v>0</v>
      </c>
      <c r="BQ76" s="5">
        <f>SUMPRODUCT((Ventas!$D$2:$D$10000=0)*(YEAR(Ventas!$A$2:$A$10000)=YEAR($A76))*(MONTH(Ventas!$A$2:$A$10000)=MONTH($A76))*(DAY(Ventas!$A$2:$A$10000)=DAY($A76)), Ventas!BS$2:BS$10000)</f>
        <v>0</v>
      </c>
      <c r="BR76" s="5">
        <f>SUMPRODUCT((Ventas!$D$2:$D$10000=0)*(YEAR(Ventas!$A$2:$A$10000)=YEAR($A76))*(MONTH(Ventas!$A$2:$A$10000)=MONTH($A76))*(DAY(Ventas!$A$2:$A$10000)=DAY($A76)), Ventas!BT$2:BT$10000)</f>
        <v>0</v>
      </c>
      <c r="BS76" s="5">
        <f>SUMPRODUCT((Ventas!$D$2:$D$10000=0)*(YEAR(Ventas!$A$2:$A$10000)=YEAR($A76))*(MONTH(Ventas!$A$2:$A$10000)=MONTH($A76))*(DAY(Ventas!$A$2:$A$10000)=DAY($A76)), Ventas!BU$2:BU$10000)</f>
        <v>0</v>
      </c>
    </row>
    <row r="77" spans="1:71" x14ac:dyDescent="0.2">
      <c r="A77" s="60">
        <v>42611</v>
      </c>
      <c r="B77" s="6">
        <f>SUMPRODUCT((Ventas!$D$2:$D$10000=0)*(YEAR(Ventas!$A$2:$A$10000)=YEAR($A77))*(MONTH(Ventas!$A$2:$A$10000)=MONTH($A77))*(DAY(Ventas!$A$2:$A$10000)=DAY($A77)), Ventas!$F$2:$F$10000)</f>
        <v>0</v>
      </c>
      <c r="C77" s="6">
        <f>SUMPRODUCT((Ventas!$D$2:$D$10000=1)*(YEAR(Ventas!$A$2:$A$10000)=YEAR($A77))*(MONTH(Ventas!$A$2:$A$10000)=MONTH($A77))*(DAY(Ventas!$A$2:$A$10000)=DAY($A77)), Ventas!$F$2:$F$10000)</f>
        <v>0</v>
      </c>
      <c r="D77" s="6">
        <f t="shared" si="0"/>
        <v>0</v>
      </c>
      <c r="F77" s="5">
        <f>SUMPRODUCT((Ventas!$D$2:$D$10000=0)*(YEAR(Ventas!$A$2:$A$10000)=YEAR($A77))*(MONTH(Ventas!$A$2:$A$10000)=MONTH($A77))*(DAY(Ventas!$A$2:$A$10000)=DAY($A77)), Ventas!H$2:H$10000)</f>
        <v>0</v>
      </c>
      <c r="G77" s="5">
        <f>SUMPRODUCT((Ventas!$D$2:$D$10000=0)*(YEAR(Ventas!$A$2:$A$10000)=YEAR($A77))*(MONTH(Ventas!$A$2:$A$10000)=MONTH($A77))*(DAY(Ventas!$A$2:$A$10000)=DAY($A77)), Ventas!I$2:I$10000)</f>
        <v>0</v>
      </c>
      <c r="H77" s="5">
        <f>SUMPRODUCT((Ventas!$D$2:$D$10000=0)*(YEAR(Ventas!$A$2:$A$10000)=YEAR($A77))*(MONTH(Ventas!$A$2:$A$10000)=MONTH($A77))*(DAY(Ventas!$A$2:$A$10000)=DAY($A77)), Ventas!J$2:J$10000)</f>
        <v>0</v>
      </c>
      <c r="I77" s="9">
        <f>SUMPRODUCT((Ventas!$D$2:$D$10000=0)*(YEAR(Ventas!$A$2:$A$10000)=YEAR($A77))*(MONTH(Ventas!$A$2:$A$10000)=MONTH($A77))*(DAY(Ventas!$A$2:$A$10000)=DAY($A77)), Ventas!K$2:K$10000)</f>
        <v>0</v>
      </c>
      <c r="J77" s="5">
        <f>SUMPRODUCT((Ventas!$D$2:$D$10000=0)*(YEAR(Ventas!$A$2:$A$10000)=YEAR($A77))*(MONTH(Ventas!$A$2:$A$10000)=MONTH($A77))*(DAY(Ventas!$A$2:$A$10000)=DAY($A77)), Ventas!L$2:L$10000)</f>
        <v>0</v>
      </c>
      <c r="K77" s="5">
        <f>SUMPRODUCT((Ventas!$D$2:$D$10000=0)*(YEAR(Ventas!$A$2:$A$10000)=YEAR($A77))*(MONTH(Ventas!$A$2:$A$10000)=MONTH($A77))*(DAY(Ventas!$A$2:$A$10000)=DAY($A77)), Ventas!M$2:M$10000)</f>
        <v>0</v>
      </c>
      <c r="L77" s="5">
        <f>SUMPRODUCT((Ventas!$D$2:$D$10000=0)*(YEAR(Ventas!$A$2:$A$10000)=YEAR($A77))*(MONTH(Ventas!$A$2:$A$10000)=MONTH($A77))*(DAY(Ventas!$A$2:$A$10000)=DAY($A77)), Ventas!N$2:N$10000)</f>
        <v>0</v>
      </c>
      <c r="M77" s="5">
        <f>SUMPRODUCT((Ventas!$D$2:$D$10000=0)*(YEAR(Ventas!$A$2:$A$10000)=YEAR($A77))*(MONTH(Ventas!$A$2:$A$10000)=MONTH($A77))*(DAY(Ventas!$A$2:$A$10000)=DAY($A77)), Ventas!O$2:O$10000)</f>
        <v>0</v>
      </c>
      <c r="N77" s="9">
        <f>SUMPRODUCT((Ventas!$D$2:$D$10000=0)*(YEAR(Ventas!$A$2:$A$10000)=YEAR($A77))*(MONTH(Ventas!$A$2:$A$10000)=MONTH($A77))*(DAY(Ventas!$A$2:$A$10000)=DAY($A77)), Ventas!P$2:P$10000)</f>
        <v>0</v>
      </c>
      <c r="O77" s="5">
        <f>SUMPRODUCT((Ventas!$D$2:$D$10000=0)*(YEAR(Ventas!$A$2:$A$10000)=YEAR($A77))*(MONTH(Ventas!$A$2:$A$10000)=MONTH($A77))*(DAY(Ventas!$A$2:$A$10000)=DAY($A77)), Ventas!Q$2:Q$10000)</f>
        <v>0</v>
      </c>
      <c r="P77" s="5">
        <f>SUMPRODUCT((Ventas!$D$2:$D$10000=0)*(YEAR(Ventas!$A$2:$A$10000)=YEAR($A77))*(MONTH(Ventas!$A$2:$A$10000)=MONTH($A77))*(DAY(Ventas!$A$2:$A$10000)=DAY($A77)), Ventas!R$2:R$10000)</f>
        <v>0</v>
      </c>
      <c r="Q77" s="5">
        <f>SUMPRODUCT((Ventas!$D$2:$D$10000=0)*(YEAR(Ventas!$A$2:$A$10000)=YEAR($A77))*(MONTH(Ventas!$A$2:$A$10000)=MONTH($A77))*(DAY(Ventas!$A$2:$A$10000)=DAY($A77)), Ventas!S$2:S$10000)</f>
        <v>0</v>
      </c>
      <c r="R77" s="5">
        <f>SUMPRODUCT((Ventas!$D$2:$D$10000=0)*(YEAR(Ventas!$A$2:$A$10000)=YEAR($A77))*(MONTH(Ventas!$A$2:$A$10000)=MONTH($A77))*(DAY(Ventas!$A$2:$A$10000)=DAY($A77)), Ventas!T$2:T$10000)</f>
        <v>0</v>
      </c>
      <c r="S77" s="9">
        <f>SUMPRODUCT((Ventas!$D$2:$D$10000=0)*(YEAR(Ventas!$A$2:$A$10000)=YEAR($A77))*(MONTH(Ventas!$A$2:$A$10000)=MONTH($A77))*(DAY(Ventas!$A$2:$A$10000)=DAY($A77)), Ventas!U$2:U$10000)</f>
        <v>0</v>
      </c>
      <c r="T77" s="5">
        <f>SUMPRODUCT((Ventas!$D$2:$D$10000=0)*(YEAR(Ventas!$A$2:$A$10000)=YEAR($A77))*(MONTH(Ventas!$A$2:$A$10000)=MONTH($A77))*(DAY(Ventas!$A$2:$A$10000)=DAY($A77)), Ventas!V$2:V$10000)</f>
        <v>0</v>
      </c>
      <c r="U77" s="5">
        <f>SUMPRODUCT((Ventas!$D$2:$D$10000=0)*(YEAR(Ventas!$A$2:$A$10000)=YEAR($A77))*(MONTH(Ventas!$A$2:$A$10000)=MONTH($A77))*(DAY(Ventas!$A$2:$A$10000)=DAY($A77)), Ventas!W$2:W$10000)</f>
        <v>0</v>
      </c>
      <c r="V77" s="5">
        <f>SUMPRODUCT((Ventas!$D$2:$D$10000=0)*(YEAR(Ventas!$A$2:$A$10000)=YEAR($A77))*(MONTH(Ventas!$A$2:$A$10000)=MONTH($A77))*(DAY(Ventas!$A$2:$A$10000)=DAY($A77)), Ventas!X$2:X$10000)</f>
        <v>0</v>
      </c>
      <c r="W77" s="5">
        <f>SUMPRODUCT((Ventas!$D$2:$D$10000=0)*(YEAR(Ventas!$A$2:$A$10000)=YEAR($A77))*(MONTH(Ventas!$A$2:$A$10000)=MONTH($A77))*(DAY(Ventas!$A$2:$A$10000)=DAY($A77)), Ventas!Y$2:Y$10000)</f>
        <v>0</v>
      </c>
      <c r="X77" s="9">
        <f>SUMPRODUCT((Ventas!$D$2:$D$10000=0)*(YEAR(Ventas!$A$2:$A$10000)=YEAR($A77))*(MONTH(Ventas!$A$2:$A$10000)=MONTH($A77))*(DAY(Ventas!$A$2:$A$10000)=DAY($A77)), Ventas!Z$2:Z$10000)</f>
        <v>0</v>
      </c>
      <c r="Y77" s="5">
        <f>SUMPRODUCT((Ventas!$D$2:$D$10000=0)*(YEAR(Ventas!$A$2:$A$10000)=YEAR($A77))*(MONTH(Ventas!$A$2:$A$10000)=MONTH($A77))*(DAY(Ventas!$A$2:$A$10000)=DAY($A77)), Ventas!AA$2:AA$10000)</f>
        <v>0</v>
      </c>
      <c r="Z77" s="5">
        <f>SUMPRODUCT((Ventas!$D$2:$D$10000=0)*(YEAR(Ventas!$A$2:$A$10000)=YEAR($A77))*(MONTH(Ventas!$A$2:$A$10000)=MONTH($A77))*(DAY(Ventas!$A$2:$A$10000)=DAY($A77)), Ventas!AB$2:AB$10000)</f>
        <v>0</v>
      </c>
      <c r="AA77" s="5">
        <f>SUMPRODUCT((Ventas!$D$2:$D$10000=0)*(YEAR(Ventas!$A$2:$A$10000)=YEAR($A77))*(MONTH(Ventas!$A$2:$A$10000)=MONTH($A77))*(DAY(Ventas!$A$2:$A$10000)=DAY($A77)), Ventas!AC$2:AC$10000)</f>
        <v>0</v>
      </c>
      <c r="AB77" s="5">
        <f>SUMPRODUCT((Ventas!$D$2:$D$10000=0)*(YEAR(Ventas!$A$2:$A$10000)=YEAR($A77))*(MONTH(Ventas!$A$2:$A$10000)=MONTH($A77))*(DAY(Ventas!$A$2:$A$10000)=DAY($A77)), Ventas!AD$2:AD$10000)</f>
        <v>0</v>
      </c>
      <c r="AC77" s="9">
        <f>SUMPRODUCT((Ventas!$D$2:$D$10000=0)*(YEAR(Ventas!$A$2:$A$10000)=YEAR($A77))*(MONTH(Ventas!$A$2:$A$10000)=MONTH($A77))*(DAY(Ventas!$A$2:$A$10000)=DAY($A77)), Ventas!AE$2:AE$10000)</f>
        <v>0</v>
      </c>
      <c r="AD77" s="5">
        <f>SUMPRODUCT((Ventas!$D$2:$D$10000=0)*(YEAR(Ventas!$A$2:$A$10000)=YEAR($A77))*(MONTH(Ventas!$A$2:$A$10000)=MONTH($A77))*(DAY(Ventas!$A$2:$A$10000)=DAY($A77)), Ventas!AF$2:AF$10000)</f>
        <v>0</v>
      </c>
      <c r="AE77" s="5">
        <f>SUMPRODUCT((Ventas!$D$2:$D$10000=0)*(YEAR(Ventas!$A$2:$A$10000)=YEAR($A77))*(MONTH(Ventas!$A$2:$A$10000)=MONTH($A77))*(DAY(Ventas!$A$2:$A$10000)=DAY($A77)), Ventas!AG$2:AG$10000)</f>
        <v>0</v>
      </c>
      <c r="AF77" s="5">
        <f>SUMPRODUCT((Ventas!$D$2:$D$10000=0)*(YEAR(Ventas!$A$2:$A$10000)=YEAR($A77))*(MONTH(Ventas!$A$2:$A$10000)=MONTH($A77))*(DAY(Ventas!$A$2:$A$10000)=DAY($A77)), Ventas!AH$2:AH$10000)</f>
        <v>0</v>
      </c>
      <c r="AG77" s="5">
        <f>SUMPRODUCT((Ventas!$D$2:$D$10000=0)*(YEAR(Ventas!$A$2:$A$10000)=YEAR($A77))*(MONTH(Ventas!$A$2:$A$10000)=MONTH($A77))*(DAY(Ventas!$A$2:$A$10000)=DAY($A77)), Ventas!AI$2:AI$10000)</f>
        <v>0</v>
      </c>
      <c r="AH77" s="9">
        <f>SUMPRODUCT((Ventas!$D$2:$D$10000=0)*(YEAR(Ventas!$A$2:$A$10000)=YEAR($A77))*(MONTH(Ventas!$A$2:$A$10000)=MONTH($A77))*(DAY(Ventas!$A$2:$A$10000)=DAY($A77)), Ventas!AJ$2:AJ$10000)</f>
        <v>0</v>
      </c>
      <c r="AI77" s="5">
        <f>SUMPRODUCT((Ventas!$D$2:$D$10000=0)*(YEAR(Ventas!$A$2:$A$10000)=YEAR($A77))*(MONTH(Ventas!$A$2:$A$10000)=MONTH($A77))*(DAY(Ventas!$A$2:$A$10000)=DAY($A77)), Ventas!AK$2:AK$10000)</f>
        <v>0</v>
      </c>
      <c r="AJ77" s="5">
        <f>SUMPRODUCT((Ventas!$D$2:$D$10000=0)*(YEAR(Ventas!$A$2:$A$10000)=YEAR($A77))*(MONTH(Ventas!$A$2:$A$10000)=MONTH($A77))*(DAY(Ventas!$A$2:$A$10000)=DAY($A77)), Ventas!AL$2:AL$10000)</f>
        <v>0</v>
      </c>
      <c r="AK77" s="9">
        <f>SUMPRODUCT((Ventas!$D$2:$D$10000=0)*(YEAR(Ventas!$A$2:$A$10000)=YEAR($A77))*(MONTH(Ventas!$A$2:$A$10000)=MONTH($A77))*(DAY(Ventas!$A$2:$A$10000)=DAY($A77)), Ventas!AM$2:AM$10000)</f>
        <v>0</v>
      </c>
      <c r="AL77" s="5">
        <f>SUMPRODUCT((Ventas!$D$2:$D$10000=0)*(YEAR(Ventas!$A$2:$A$10000)=YEAR($A77))*(MONTH(Ventas!$A$2:$A$10000)=MONTH($A77))*(DAY(Ventas!$A$2:$A$10000)=DAY($A77)), Ventas!AN$2:AN$10000)</f>
        <v>0</v>
      </c>
      <c r="AM77" s="5">
        <f>SUMPRODUCT((Ventas!$D$2:$D$10000=0)*(YEAR(Ventas!$A$2:$A$10000)=YEAR($A77))*(MONTH(Ventas!$A$2:$A$10000)=MONTH($A77))*(DAY(Ventas!$A$2:$A$10000)=DAY($A77)), Ventas!AO$2:AO$10000)</f>
        <v>0</v>
      </c>
      <c r="AN77" s="9">
        <f>SUMPRODUCT((Ventas!$D$2:$D$10000=0)*(YEAR(Ventas!$A$2:$A$10000)=YEAR($A77))*(MONTH(Ventas!$A$2:$A$10000)=MONTH($A77))*(DAY(Ventas!$A$2:$A$10000)=DAY($A77)), Ventas!AP$2:AP$10000)</f>
        <v>0</v>
      </c>
      <c r="AO77" s="5">
        <f>SUMPRODUCT((Ventas!$D$2:$D$10000=0)*(YEAR(Ventas!$A$2:$A$10000)=YEAR($A77))*(MONTH(Ventas!$A$2:$A$10000)=MONTH($A77))*(DAY(Ventas!$A$2:$A$10000)=DAY($A77)), Ventas!AQ$2:AQ$10000)</f>
        <v>0</v>
      </c>
      <c r="AP77" s="5">
        <f>SUMPRODUCT((Ventas!$D$2:$D$10000=0)*(YEAR(Ventas!$A$2:$A$10000)=YEAR($A77))*(MONTH(Ventas!$A$2:$A$10000)=MONTH($A77))*(DAY(Ventas!$A$2:$A$10000)=DAY($A77)), Ventas!AR$2:AR$10000)</f>
        <v>0</v>
      </c>
      <c r="AQ77" s="5">
        <f>SUMPRODUCT((Ventas!$D$2:$D$10000=0)*(YEAR(Ventas!$A$2:$A$10000)=YEAR($A77))*(MONTH(Ventas!$A$2:$A$10000)=MONTH($A77))*(DAY(Ventas!$A$2:$A$10000)=DAY($A77)), Ventas!AS$2:AS$10000)</f>
        <v>0</v>
      </c>
      <c r="AR77" s="9">
        <f>SUMPRODUCT((Ventas!$D$2:$D$10000=0)*(YEAR(Ventas!$A$2:$A$10000)=YEAR($A77))*(MONTH(Ventas!$A$2:$A$10000)=MONTH($A77))*(DAY(Ventas!$A$2:$A$10000)=DAY($A77)), Ventas!AT$2:AT$10000)</f>
        <v>0</v>
      </c>
      <c r="AS77" s="5">
        <f>SUMPRODUCT((Ventas!$D$2:$D$10000=0)*(YEAR(Ventas!$A$2:$A$10000)=YEAR($A77))*(MONTH(Ventas!$A$2:$A$10000)=MONTH($A77))*(DAY(Ventas!$A$2:$A$10000)=DAY($A77)), Ventas!AU$2:AU$10000)</f>
        <v>0</v>
      </c>
      <c r="AT77" s="5">
        <f>SUMPRODUCT((Ventas!$D$2:$D$10000=0)*(YEAR(Ventas!$A$2:$A$10000)=YEAR($A77))*(MONTH(Ventas!$A$2:$A$10000)=MONTH($A77))*(DAY(Ventas!$A$2:$A$10000)=DAY($A77)), Ventas!AV$2:AV$10000)</f>
        <v>0</v>
      </c>
      <c r="AU77" s="5">
        <f>SUMPRODUCT((Ventas!$D$2:$D$10000=0)*(YEAR(Ventas!$A$2:$A$10000)=YEAR($A77))*(MONTH(Ventas!$A$2:$A$10000)=MONTH($A77))*(DAY(Ventas!$A$2:$A$10000)=DAY($A77)), Ventas!AW$2:AW$10000)</f>
        <v>0</v>
      </c>
      <c r="AV77" s="9">
        <f>SUMPRODUCT((Ventas!$D$2:$D$10000=0)*(YEAR(Ventas!$A$2:$A$10000)=YEAR($A77))*(MONTH(Ventas!$A$2:$A$10000)=MONTH($A77))*(DAY(Ventas!$A$2:$A$10000)=DAY($A77)), Ventas!AX$2:AX$10000)</f>
        <v>0</v>
      </c>
      <c r="AW77" s="5">
        <f>SUMPRODUCT((Ventas!$D$2:$D$10000=0)*(YEAR(Ventas!$A$2:$A$10000)=YEAR($A77))*(MONTH(Ventas!$A$2:$A$10000)=MONTH($A77))*(DAY(Ventas!$A$2:$A$10000)=DAY($A77)), Ventas!AY$2:AY$10000)</f>
        <v>0</v>
      </c>
      <c r="AX77" s="5">
        <f>SUMPRODUCT((Ventas!$D$2:$D$10000=0)*(YEAR(Ventas!$A$2:$A$10000)=YEAR($A77))*(MONTH(Ventas!$A$2:$A$10000)=MONTH($A77))*(DAY(Ventas!$A$2:$A$10000)=DAY($A77)), Ventas!AZ$2:AZ$10000)</f>
        <v>0</v>
      </c>
      <c r="AY77" s="5">
        <f>SUMPRODUCT((Ventas!$D$2:$D$10000=0)*(YEAR(Ventas!$A$2:$A$10000)=YEAR($A77))*(MONTH(Ventas!$A$2:$A$10000)=MONTH($A77))*(DAY(Ventas!$A$2:$A$10000)=DAY($A77)), Ventas!BA$2:BA$10000)</f>
        <v>0</v>
      </c>
      <c r="AZ77" s="9">
        <f>SUMPRODUCT((Ventas!$D$2:$D$10000=0)*(YEAR(Ventas!$A$2:$A$10000)=YEAR($A77))*(MONTH(Ventas!$A$2:$A$10000)=MONTH($A77))*(DAY(Ventas!$A$2:$A$10000)=DAY($A77)), Ventas!BB$2:BB$10000)</f>
        <v>0</v>
      </c>
      <c r="BA77" s="5">
        <f>SUMPRODUCT((Ventas!$D$2:$D$10000=0)*(YEAR(Ventas!$A$2:$A$10000)=YEAR($A77))*(MONTH(Ventas!$A$2:$A$10000)=MONTH($A77))*(DAY(Ventas!$A$2:$A$10000)=DAY($A77)), Ventas!BC$2:BC$10000)</f>
        <v>0</v>
      </c>
      <c r="BB77" s="5">
        <f>SUMPRODUCT((Ventas!$D$2:$D$10000=0)*(YEAR(Ventas!$A$2:$A$10000)=YEAR($A77))*(MONTH(Ventas!$A$2:$A$10000)=MONTH($A77))*(DAY(Ventas!$A$2:$A$10000)=DAY($A77)), Ventas!BD$2:BD$10000)</f>
        <v>0</v>
      </c>
      <c r="BC77" s="5">
        <f>SUMPRODUCT((Ventas!$D$2:$D$10000=0)*(YEAR(Ventas!$A$2:$A$10000)=YEAR($A77))*(MONTH(Ventas!$A$2:$A$10000)=MONTH($A77))*(DAY(Ventas!$A$2:$A$10000)=DAY($A77)), Ventas!BE$2:BE$10000)</f>
        <v>0</v>
      </c>
      <c r="BD77" s="9">
        <f>SUMPRODUCT((Ventas!$D$2:$D$10000=0)*(YEAR(Ventas!$A$2:$A$10000)=YEAR($A77))*(MONTH(Ventas!$A$2:$A$10000)=MONTH($A77))*(DAY(Ventas!$A$2:$A$10000)=DAY($A77)), Ventas!BF$2:BF$10000)</f>
        <v>0</v>
      </c>
      <c r="BE77" s="5">
        <f>SUMPRODUCT((Ventas!$D$2:$D$10000=0)*(YEAR(Ventas!$A$2:$A$10000)=YEAR($A77))*(MONTH(Ventas!$A$2:$A$10000)=MONTH($A77))*(DAY(Ventas!$A$2:$A$10000)=DAY($A77)), Ventas!BG$2:BG$10000)</f>
        <v>0</v>
      </c>
      <c r="BF77" s="9">
        <f>SUMPRODUCT((Ventas!$D$2:$D$10000=0)*(YEAR(Ventas!$A$2:$A$10000)=YEAR($A77))*(MONTH(Ventas!$A$2:$A$10000)=MONTH($A77))*(DAY(Ventas!$A$2:$A$10000)=DAY($A77)), Ventas!BH$2:BH$10000)</f>
        <v>0</v>
      </c>
      <c r="BG77" s="5">
        <f>SUMPRODUCT((Ventas!$D$2:$D$10000=0)*(YEAR(Ventas!$A$2:$A$10000)=YEAR($A77))*(MONTH(Ventas!$A$2:$A$10000)=MONTH($A77))*(DAY(Ventas!$A$2:$A$10000)=DAY($A77)), Ventas!BI$2:BI$10000)</f>
        <v>0</v>
      </c>
      <c r="BH77" s="5">
        <f>SUMPRODUCT((Ventas!$D$2:$D$10000=0)*(YEAR(Ventas!$A$2:$A$10000)=YEAR($A77))*(MONTH(Ventas!$A$2:$A$10000)=MONTH($A77))*(DAY(Ventas!$A$2:$A$10000)=DAY($A77)), Ventas!BJ$2:BJ$10000)</f>
        <v>0</v>
      </c>
      <c r="BI77" s="5">
        <f>SUMPRODUCT((Ventas!$D$2:$D$10000=0)*(YEAR(Ventas!$A$2:$A$10000)=YEAR($A77))*(MONTH(Ventas!$A$2:$A$10000)=MONTH($A77))*(DAY(Ventas!$A$2:$A$10000)=DAY($A77)), Ventas!BK$2:BK$10000)</f>
        <v>0</v>
      </c>
      <c r="BJ77" s="5">
        <f>SUMPRODUCT((Ventas!$D$2:$D$10000=0)*(YEAR(Ventas!$A$2:$A$10000)=YEAR($A77))*(MONTH(Ventas!$A$2:$A$10000)=MONTH($A77))*(DAY(Ventas!$A$2:$A$10000)=DAY($A77)), Ventas!BL$2:BL$10000)</f>
        <v>0</v>
      </c>
      <c r="BK77" s="5">
        <f>SUMPRODUCT((Ventas!$D$2:$D$10000=0)*(YEAR(Ventas!$A$2:$A$10000)=YEAR($A77))*(MONTH(Ventas!$A$2:$A$10000)=MONTH($A77))*(DAY(Ventas!$A$2:$A$10000)=DAY($A77)), Ventas!BM$2:BM$10000)</f>
        <v>0</v>
      </c>
      <c r="BL77" s="5">
        <f>SUMPRODUCT((Ventas!$D$2:$D$10000=0)*(YEAR(Ventas!$A$2:$A$10000)=YEAR($A77))*(MONTH(Ventas!$A$2:$A$10000)=MONTH($A77))*(DAY(Ventas!$A$2:$A$10000)=DAY($A77)), Ventas!BN$2:BN$10000)</f>
        <v>0</v>
      </c>
      <c r="BM77" s="5">
        <f>SUMPRODUCT((Ventas!$D$2:$D$10000=0)*(YEAR(Ventas!$A$2:$A$10000)=YEAR($A77))*(MONTH(Ventas!$A$2:$A$10000)=MONTH($A77))*(DAY(Ventas!$A$2:$A$10000)=DAY($A77)), Ventas!BO$2:BO$10000)</f>
        <v>0</v>
      </c>
      <c r="BN77" s="5">
        <f>SUMPRODUCT((Ventas!$D$2:$D$10000=0)*(YEAR(Ventas!$A$2:$A$10000)=YEAR($A77))*(MONTH(Ventas!$A$2:$A$10000)=MONTH($A77))*(DAY(Ventas!$A$2:$A$10000)=DAY($A77)), Ventas!BP$2:BP$10000)</f>
        <v>0</v>
      </c>
      <c r="BO77" s="5">
        <f>SUMPRODUCT((Ventas!$D$2:$D$10000=0)*(YEAR(Ventas!$A$2:$A$10000)=YEAR($A77))*(MONTH(Ventas!$A$2:$A$10000)=MONTH($A77))*(DAY(Ventas!$A$2:$A$10000)=DAY($A77)), Ventas!BQ$2:BQ$10000)</f>
        <v>0</v>
      </c>
      <c r="BP77" s="5">
        <f>SUMPRODUCT((Ventas!$D$2:$D$10000=0)*(YEAR(Ventas!$A$2:$A$10000)=YEAR($A77))*(MONTH(Ventas!$A$2:$A$10000)=MONTH($A77))*(DAY(Ventas!$A$2:$A$10000)=DAY($A77)), Ventas!BR$2:BR$10000)</f>
        <v>0</v>
      </c>
      <c r="BQ77" s="5">
        <f>SUMPRODUCT((Ventas!$D$2:$D$10000=0)*(YEAR(Ventas!$A$2:$A$10000)=YEAR($A77))*(MONTH(Ventas!$A$2:$A$10000)=MONTH($A77))*(DAY(Ventas!$A$2:$A$10000)=DAY($A77)), Ventas!BS$2:BS$10000)</f>
        <v>0</v>
      </c>
      <c r="BR77" s="5">
        <f>SUMPRODUCT((Ventas!$D$2:$D$10000=0)*(YEAR(Ventas!$A$2:$A$10000)=YEAR($A77))*(MONTH(Ventas!$A$2:$A$10000)=MONTH($A77))*(DAY(Ventas!$A$2:$A$10000)=DAY($A77)), Ventas!BT$2:BT$10000)</f>
        <v>0</v>
      </c>
      <c r="BS77" s="5">
        <f>SUMPRODUCT((Ventas!$D$2:$D$10000=0)*(YEAR(Ventas!$A$2:$A$10000)=YEAR($A77))*(MONTH(Ventas!$A$2:$A$10000)=MONTH($A77))*(DAY(Ventas!$A$2:$A$10000)=DAY($A77)), Ventas!BU$2:BU$10000)</f>
        <v>0</v>
      </c>
    </row>
    <row r="78" spans="1:71" x14ac:dyDescent="0.2">
      <c r="A78" s="60">
        <v>42612</v>
      </c>
      <c r="B78" s="6">
        <f>SUMPRODUCT((Ventas!$D$2:$D$10000=0)*(YEAR(Ventas!$A$2:$A$10000)=YEAR($A78))*(MONTH(Ventas!$A$2:$A$10000)=MONTH($A78))*(DAY(Ventas!$A$2:$A$10000)=DAY($A78)), Ventas!$F$2:$F$10000)</f>
        <v>0</v>
      </c>
      <c r="C78" s="6">
        <f>SUMPRODUCT((Ventas!$D$2:$D$10000=1)*(YEAR(Ventas!$A$2:$A$10000)=YEAR($A78))*(MONTH(Ventas!$A$2:$A$10000)=MONTH($A78))*(DAY(Ventas!$A$2:$A$10000)=DAY($A78)), Ventas!$F$2:$F$10000)</f>
        <v>0</v>
      </c>
      <c r="D78" s="6">
        <f t="shared" si="0"/>
        <v>0</v>
      </c>
      <c r="F78" s="5">
        <f>SUMPRODUCT((Ventas!$D$2:$D$10000=0)*(YEAR(Ventas!$A$2:$A$10000)=YEAR($A78))*(MONTH(Ventas!$A$2:$A$10000)=MONTH($A78))*(DAY(Ventas!$A$2:$A$10000)=DAY($A78)), Ventas!H$2:H$10000)</f>
        <v>0</v>
      </c>
      <c r="G78" s="5">
        <f>SUMPRODUCT((Ventas!$D$2:$D$10000=0)*(YEAR(Ventas!$A$2:$A$10000)=YEAR($A78))*(MONTH(Ventas!$A$2:$A$10000)=MONTH($A78))*(DAY(Ventas!$A$2:$A$10000)=DAY($A78)), Ventas!I$2:I$10000)</f>
        <v>0</v>
      </c>
      <c r="H78" s="5">
        <f>SUMPRODUCT((Ventas!$D$2:$D$10000=0)*(YEAR(Ventas!$A$2:$A$10000)=YEAR($A78))*(MONTH(Ventas!$A$2:$A$10000)=MONTH($A78))*(DAY(Ventas!$A$2:$A$10000)=DAY($A78)), Ventas!J$2:J$10000)</f>
        <v>0</v>
      </c>
      <c r="I78" s="9">
        <f>SUMPRODUCT((Ventas!$D$2:$D$10000=0)*(YEAR(Ventas!$A$2:$A$10000)=YEAR($A78))*(MONTH(Ventas!$A$2:$A$10000)=MONTH($A78))*(DAY(Ventas!$A$2:$A$10000)=DAY($A78)), Ventas!K$2:K$10000)</f>
        <v>0</v>
      </c>
      <c r="J78" s="5">
        <f>SUMPRODUCT((Ventas!$D$2:$D$10000=0)*(YEAR(Ventas!$A$2:$A$10000)=YEAR($A78))*(MONTH(Ventas!$A$2:$A$10000)=MONTH($A78))*(DAY(Ventas!$A$2:$A$10000)=DAY($A78)), Ventas!L$2:L$10000)</f>
        <v>0</v>
      </c>
      <c r="K78" s="5">
        <f>SUMPRODUCT((Ventas!$D$2:$D$10000=0)*(YEAR(Ventas!$A$2:$A$10000)=YEAR($A78))*(MONTH(Ventas!$A$2:$A$10000)=MONTH($A78))*(DAY(Ventas!$A$2:$A$10000)=DAY($A78)), Ventas!M$2:M$10000)</f>
        <v>0</v>
      </c>
      <c r="L78" s="5">
        <f>SUMPRODUCT((Ventas!$D$2:$D$10000=0)*(YEAR(Ventas!$A$2:$A$10000)=YEAR($A78))*(MONTH(Ventas!$A$2:$A$10000)=MONTH($A78))*(DAY(Ventas!$A$2:$A$10000)=DAY($A78)), Ventas!N$2:N$10000)</f>
        <v>0</v>
      </c>
      <c r="M78" s="5">
        <f>SUMPRODUCT((Ventas!$D$2:$D$10000=0)*(YEAR(Ventas!$A$2:$A$10000)=YEAR($A78))*(MONTH(Ventas!$A$2:$A$10000)=MONTH($A78))*(DAY(Ventas!$A$2:$A$10000)=DAY($A78)), Ventas!O$2:O$10000)</f>
        <v>0</v>
      </c>
      <c r="N78" s="9">
        <f>SUMPRODUCT((Ventas!$D$2:$D$10000=0)*(YEAR(Ventas!$A$2:$A$10000)=YEAR($A78))*(MONTH(Ventas!$A$2:$A$10000)=MONTH($A78))*(DAY(Ventas!$A$2:$A$10000)=DAY($A78)), Ventas!P$2:P$10000)</f>
        <v>0</v>
      </c>
      <c r="O78" s="5">
        <f>SUMPRODUCT((Ventas!$D$2:$D$10000=0)*(YEAR(Ventas!$A$2:$A$10000)=YEAR($A78))*(MONTH(Ventas!$A$2:$A$10000)=MONTH($A78))*(DAY(Ventas!$A$2:$A$10000)=DAY($A78)), Ventas!Q$2:Q$10000)</f>
        <v>0</v>
      </c>
      <c r="P78" s="5">
        <f>SUMPRODUCT((Ventas!$D$2:$D$10000=0)*(YEAR(Ventas!$A$2:$A$10000)=YEAR($A78))*(MONTH(Ventas!$A$2:$A$10000)=MONTH($A78))*(DAY(Ventas!$A$2:$A$10000)=DAY($A78)), Ventas!R$2:R$10000)</f>
        <v>0</v>
      </c>
      <c r="Q78" s="5">
        <f>SUMPRODUCT((Ventas!$D$2:$D$10000=0)*(YEAR(Ventas!$A$2:$A$10000)=YEAR($A78))*(MONTH(Ventas!$A$2:$A$10000)=MONTH($A78))*(DAY(Ventas!$A$2:$A$10000)=DAY($A78)), Ventas!S$2:S$10000)</f>
        <v>0</v>
      </c>
      <c r="R78" s="5">
        <f>SUMPRODUCT((Ventas!$D$2:$D$10000=0)*(YEAR(Ventas!$A$2:$A$10000)=YEAR($A78))*(MONTH(Ventas!$A$2:$A$10000)=MONTH($A78))*(DAY(Ventas!$A$2:$A$10000)=DAY($A78)), Ventas!T$2:T$10000)</f>
        <v>0</v>
      </c>
      <c r="S78" s="9">
        <f>SUMPRODUCT((Ventas!$D$2:$D$10000=0)*(YEAR(Ventas!$A$2:$A$10000)=YEAR($A78))*(MONTH(Ventas!$A$2:$A$10000)=MONTH($A78))*(DAY(Ventas!$A$2:$A$10000)=DAY($A78)), Ventas!U$2:U$10000)</f>
        <v>0</v>
      </c>
      <c r="T78" s="5">
        <f>SUMPRODUCT((Ventas!$D$2:$D$10000=0)*(YEAR(Ventas!$A$2:$A$10000)=YEAR($A78))*(MONTH(Ventas!$A$2:$A$10000)=MONTH($A78))*(DAY(Ventas!$A$2:$A$10000)=DAY($A78)), Ventas!V$2:V$10000)</f>
        <v>0</v>
      </c>
      <c r="U78" s="5">
        <f>SUMPRODUCT((Ventas!$D$2:$D$10000=0)*(YEAR(Ventas!$A$2:$A$10000)=YEAR($A78))*(MONTH(Ventas!$A$2:$A$10000)=MONTH($A78))*(DAY(Ventas!$A$2:$A$10000)=DAY($A78)), Ventas!W$2:W$10000)</f>
        <v>0</v>
      </c>
      <c r="V78" s="5">
        <f>SUMPRODUCT((Ventas!$D$2:$D$10000=0)*(YEAR(Ventas!$A$2:$A$10000)=YEAR($A78))*(MONTH(Ventas!$A$2:$A$10000)=MONTH($A78))*(DAY(Ventas!$A$2:$A$10000)=DAY($A78)), Ventas!X$2:X$10000)</f>
        <v>0</v>
      </c>
      <c r="W78" s="5">
        <f>SUMPRODUCT((Ventas!$D$2:$D$10000=0)*(YEAR(Ventas!$A$2:$A$10000)=YEAR($A78))*(MONTH(Ventas!$A$2:$A$10000)=MONTH($A78))*(DAY(Ventas!$A$2:$A$10000)=DAY($A78)), Ventas!Y$2:Y$10000)</f>
        <v>0</v>
      </c>
      <c r="X78" s="9">
        <f>SUMPRODUCT((Ventas!$D$2:$D$10000=0)*(YEAR(Ventas!$A$2:$A$10000)=YEAR($A78))*(MONTH(Ventas!$A$2:$A$10000)=MONTH($A78))*(DAY(Ventas!$A$2:$A$10000)=DAY($A78)), Ventas!Z$2:Z$10000)</f>
        <v>0</v>
      </c>
      <c r="Y78" s="5">
        <f>SUMPRODUCT((Ventas!$D$2:$D$10000=0)*(YEAR(Ventas!$A$2:$A$10000)=YEAR($A78))*(MONTH(Ventas!$A$2:$A$10000)=MONTH($A78))*(DAY(Ventas!$A$2:$A$10000)=DAY($A78)), Ventas!AA$2:AA$10000)</f>
        <v>0</v>
      </c>
      <c r="Z78" s="5">
        <f>SUMPRODUCT((Ventas!$D$2:$D$10000=0)*(YEAR(Ventas!$A$2:$A$10000)=YEAR($A78))*(MONTH(Ventas!$A$2:$A$10000)=MONTH($A78))*(DAY(Ventas!$A$2:$A$10000)=DAY($A78)), Ventas!AB$2:AB$10000)</f>
        <v>0</v>
      </c>
      <c r="AA78" s="5">
        <f>SUMPRODUCT((Ventas!$D$2:$D$10000=0)*(YEAR(Ventas!$A$2:$A$10000)=YEAR($A78))*(MONTH(Ventas!$A$2:$A$10000)=MONTH($A78))*(DAY(Ventas!$A$2:$A$10000)=DAY($A78)), Ventas!AC$2:AC$10000)</f>
        <v>0</v>
      </c>
      <c r="AB78" s="5">
        <f>SUMPRODUCT((Ventas!$D$2:$D$10000=0)*(YEAR(Ventas!$A$2:$A$10000)=YEAR($A78))*(MONTH(Ventas!$A$2:$A$10000)=MONTH($A78))*(DAY(Ventas!$A$2:$A$10000)=DAY($A78)), Ventas!AD$2:AD$10000)</f>
        <v>0</v>
      </c>
      <c r="AC78" s="9">
        <f>SUMPRODUCT((Ventas!$D$2:$D$10000=0)*(YEAR(Ventas!$A$2:$A$10000)=YEAR($A78))*(MONTH(Ventas!$A$2:$A$10000)=MONTH($A78))*(DAY(Ventas!$A$2:$A$10000)=DAY($A78)), Ventas!AE$2:AE$10000)</f>
        <v>0</v>
      </c>
      <c r="AD78" s="5">
        <f>SUMPRODUCT((Ventas!$D$2:$D$10000=0)*(YEAR(Ventas!$A$2:$A$10000)=YEAR($A78))*(MONTH(Ventas!$A$2:$A$10000)=MONTH($A78))*(DAY(Ventas!$A$2:$A$10000)=DAY($A78)), Ventas!AF$2:AF$10000)</f>
        <v>0</v>
      </c>
      <c r="AE78" s="5">
        <f>SUMPRODUCT((Ventas!$D$2:$D$10000=0)*(YEAR(Ventas!$A$2:$A$10000)=YEAR($A78))*(MONTH(Ventas!$A$2:$A$10000)=MONTH($A78))*(DAY(Ventas!$A$2:$A$10000)=DAY($A78)), Ventas!AG$2:AG$10000)</f>
        <v>0</v>
      </c>
      <c r="AF78" s="5">
        <f>SUMPRODUCT((Ventas!$D$2:$D$10000=0)*(YEAR(Ventas!$A$2:$A$10000)=YEAR($A78))*(MONTH(Ventas!$A$2:$A$10000)=MONTH($A78))*(DAY(Ventas!$A$2:$A$10000)=DAY($A78)), Ventas!AH$2:AH$10000)</f>
        <v>0</v>
      </c>
      <c r="AG78" s="5">
        <f>SUMPRODUCT((Ventas!$D$2:$D$10000=0)*(YEAR(Ventas!$A$2:$A$10000)=YEAR($A78))*(MONTH(Ventas!$A$2:$A$10000)=MONTH($A78))*(DAY(Ventas!$A$2:$A$10000)=DAY($A78)), Ventas!AI$2:AI$10000)</f>
        <v>0</v>
      </c>
      <c r="AH78" s="9">
        <f>SUMPRODUCT((Ventas!$D$2:$D$10000=0)*(YEAR(Ventas!$A$2:$A$10000)=YEAR($A78))*(MONTH(Ventas!$A$2:$A$10000)=MONTH($A78))*(DAY(Ventas!$A$2:$A$10000)=DAY($A78)), Ventas!AJ$2:AJ$10000)</f>
        <v>0</v>
      </c>
      <c r="AI78" s="5">
        <f>SUMPRODUCT((Ventas!$D$2:$D$10000=0)*(YEAR(Ventas!$A$2:$A$10000)=YEAR($A78))*(MONTH(Ventas!$A$2:$A$10000)=MONTH($A78))*(DAY(Ventas!$A$2:$A$10000)=DAY($A78)), Ventas!AK$2:AK$10000)</f>
        <v>0</v>
      </c>
      <c r="AJ78" s="5">
        <f>SUMPRODUCT((Ventas!$D$2:$D$10000=0)*(YEAR(Ventas!$A$2:$A$10000)=YEAR($A78))*(MONTH(Ventas!$A$2:$A$10000)=MONTH($A78))*(DAY(Ventas!$A$2:$A$10000)=DAY($A78)), Ventas!AL$2:AL$10000)</f>
        <v>0</v>
      </c>
      <c r="AK78" s="9">
        <f>SUMPRODUCT((Ventas!$D$2:$D$10000=0)*(YEAR(Ventas!$A$2:$A$10000)=YEAR($A78))*(MONTH(Ventas!$A$2:$A$10000)=MONTH($A78))*(DAY(Ventas!$A$2:$A$10000)=DAY($A78)), Ventas!AM$2:AM$10000)</f>
        <v>0</v>
      </c>
      <c r="AL78" s="5">
        <f>SUMPRODUCT((Ventas!$D$2:$D$10000=0)*(YEAR(Ventas!$A$2:$A$10000)=YEAR($A78))*(MONTH(Ventas!$A$2:$A$10000)=MONTH($A78))*(DAY(Ventas!$A$2:$A$10000)=DAY($A78)), Ventas!AN$2:AN$10000)</f>
        <v>0</v>
      </c>
      <c r="AM78" s="5">
        <f>SUMPRODUCT((Ventas!$D$2:$D$10000=0)*(YEAR(Ventas!$A$2:$A$10000)=YEAR($A78))*(MONTH(Ventas!$A$2:$A$10000)=MONTH($A78))*(DAY(Ventas!$A$2:$A$10000)=DAY($A78)), Ventas!AO$2:AO$10000)</f>
        <v>0</v>
      </c>
      <c r="AN78" s="9">
        <f>SUMPRODUCT((Ventas!$D$2:$D$10000=0)*(YEAR(Ventas!$A$2:$A$10000)=YEAR($A78))*(MONTH(Ventas!$A$2:$A$10000)=MONTH($A78))*(DAY(Ventas!$A$2:$A$10000)=DAY($A78)), Ventas!AP$2:AP$10000)</f>
        <v>0</v>
      </c>
      <c r="AO78" s="5">
        <f>SUMPRODUCT((Ventas!$D$2:$D$10000=0)*(YEAR(Ventas!$A$2:$A$10000)=YEAR($A78))*(MONTH(Ventas!$A$2:$A$10000)=MONTH($A78))*(DAY(Ventas!$A$2:$A$10000)=DAY($A78)), Ventas!AQ$2:AQ$10000)</f>
        <v>0</v>
      </c>
      <c r="AP78" s="5">
        <f>SUMPRODUCT((Ventas!$D$2:$D$10000=0)*(YEAR(Ventas!$A$2:$A$10000)=YEAR($A78))*(MONTH(Ventas!$A$2:$A$10000)=MONTH($A78))*(DAY(Ventas!$A$2:$A$10000)=DAY($A78)), Ventas!AR$2:AR$10000)</f>
        <v>0</v>
      </c>
      <c r="AQ78" s="5">
        <f>SUMPRODUCT((Ventas!$D$2:$D$10000=0)*(YEAR(Ventas!$A$2:$A$10000)=YEAR($A78))*(MONTH(Ventas!$A$2:$A$10000)=MONTH($A78))*(DAY(Ventas!$A$2:$A$10000)=DAY($A78)), Ventas!AS$2:AS$10000)</f>
        <v>0</v>
      </c>
      <c r="AR78" s="9">
        <f>SUMPRODUCT((Ventas!$D$2:$D$10000=0)*(YEAR(Ventas!$A$2:$A$10000)=YEAR($A78))*(MONTH(Ventas!$A$2:$A$10000)=MONTH($A78))*(DAY(Ventas!$A$2:$A$10000)=DAY($A78)), Ventas!AT$2:AT$10000)</f>
        <v>0</v>
      </c>
      <c r="AS78" s="5">
        <f>SUMPRODUCT((Ventas!$D$2:$D$10000=0)*(YEAR(Ventas!$A$2:$A$10000)=YEAR($A78))*(MONTH(Ventas!$A$2:$A$10000)=MONTH($A78))*(DAY(Ventas!$A$2:$A$10000)=DAY($A78)), Ventas!AU$2:AU$10000)</f>
        <v>0</v>
      </c>
      <c r="AT78" s="5">
        <f>SUMPRODUCT((Ventas!$D$2:$D$10000=0)*(YEAR(Ventas!$A$2:$A$10000)=YEAR($A78))*(MONTH(Ventas!$A$2:$A$10000)=MONTH($A78))*(DAY(Ventas!$A$2:$A$10000)=DAY($A78)), Ventas!AV$2:AV$10000)</f>
        <v>0</v>
      </c>
      <c r="AU78" s="5">
        <f>SUMPRODUCT((Ventas!$D$2:$D$10000=0)*(YEAR(Ventas!$A$2:$A$10000)=YEAR($A78))*(MONTH(Ventas!$A$2:$A$10000)=MONTH($A78))*(DAY(Ventas!$A$2:$A$10000)=DAY($A78)), Ventas!AW$2:AW$10000)</f>
        <v>0</v>
      </c>
      <c r="AV78" s="9">
        <f>SUMPRODUCT((Ventas!$D$2:$D$10000=0)*(YEAR(Ventas!$A$2:$A$10000)=YEAR($A78))*(MONTH(Ventas!$A$2:$A$10000)=MONTH($A78))*(DAY(Ventas!$A$2:$A$10000)=DAY($A78)), Ventas!AX$2:AX$10000)</f>
        <v>0</v>
      </c>
      <c r="AW78" s="5">
        <f>SUMPRODUCT((Ventas!$D$2:$D$10000=0)*(YEAR(Ventas!$A$2:$A$10000)=YEAR($A78))*(MONTH(Ventas!$A$2:$A$10000)=MONTH($A78))*(DAY(Ventas!$A$2:$A$10000)=DAY($A78)), Ventas!AY$2:AY$10000)</f>
        <v>0</v>
      </c>
      <c r="AX78" s="5">
        <f>SUMPRODUCT((Ventas!$D$2:$D$10000=0)*(YEAR(Ventas!$A$2:$A$10000)=YEAR($A78))*(MONTH(Ventas!$A$2:$A$10000)=MONTH($A78))*(DAY(Ventas!$A$2:$A$10000)=DAY($A78)), Ventas!AZ$2:AZ$10000)</f>
        <v>0</v>
      </c>
      <c r="AY78" s="5">
        <f>SUMPRODUCT((Ventas!$D$2:$D$10000=0)*(YEAR(Ventas!$A$2:$A$10000)=YEAR($A78))*(MONTH(Ventas!$A$2:$A$10000)=MONTH($A78))*(DAY(Ventas!$A$2:$A$10000)=DAY($A78)), Ventas!BA$2:BA$10000)</f>
        <v>0</v>
      </c>
      <c r="AZ78" s="9">
        <f>SUMPRODUCT((Ventas!$D$2:$D$10000=0)*(YEAR(Ventas!$A$2:$A$10000)=YEAR($A78))*(MONTH(Ventas!$A$2:$A$10000)=MONTH($A78))*(DAY(Ventas!$A$2:$A$10000)=DAY($A78)), Ventas!BB$2:BB$10000)</f>
        <v>0</v>
      </c>
      <c r="BA78" s="5">
        <f>SUMPRODUCT((Ventas!$D$2:$D$10000=0)*(YEAR(Ventas!$A$2:$A$10000)=YEAR($A78))*(MONTH(Ventas!$A$2:$A$10000)=MONTH($A78))*(DAY(Ventas!$A$2:$A$10000)=DAY($A78)), Ventas!BC$2:BC$10000)</f>
        <v>0</v>
      </c>
      <c r="BB78" s="5">
        <f>SUMPRODUCT((Ventas!$D$2:$D$10000=0)*(YEAR(Ventas!$A$2:$A$10000)=YEAR($A78))*(MONTH(Ventas!$A$2:$A$10000)=MONTH($A78))*(DAY(Ventas!$A$2:$A$10000)=DAY($A78)), Ventas!BD$2:BD$10000)</f>
        <v>0</v>
      </c>
      <c r="BC78" s="5">
        <f>SUMPRODUCT((Ventas!$D$2:$D$10000=0)*(YEAR(Ventas!$A$2:$A$10000)=YEAR($A78))*(MONTH(Ventas!$A$2:$A$10000)=MONTH($A78))*(DAY(Ventas!$A$2:$A$10000)=DAY($A78)), Ventas!BE$2:BE$10000)</f>
        <v>0</v>
      </c>
      <c r="BD78" s="9">
        <f>SUMPRODUCT((Ventas!$D$2:$D$10000=0)*(YEAR(Ventas!$A$2:$A$10000)=YEAR($A78))*(MONTH(Ventas!$A$2:$A$10000)=MONTH($A78))*(DAY(Ventas!$A$2:$A$10000)=DAY($A78)), Ventas!BF$2:BF$10000)</f>
        <v>0</v>
      </c>
      <c r="BE78" s="5">
        <f>SUMPRODUCT((Ventas!$D$2:$D$10000=0)*(YEAR(Ventas!$A$2:$A$10000)=YEAR($A78))*(MONTH(Ventas!$A$2:$A$10000)=MONTH($A78))*(DAY(Ventas!$A$2:$A$10000)=DAY($A78)), Ventas!BG$2:BG$10000)</f>
        <v>0</v>
      </c>
      <c r="BF78" s="9">
        <f>SUMPRODUCT((Ventas!$D$2:$D$10000=0)*(YEAR(Ventas!$A$2:$A$10000)=YEAR($A78))*(MONTH(Ventas!$A$2:$A$10000)=MONTH($A78))*(DAY(Ventas!$A$2:$A$10000)=DAY($A78)), Ventas!BH$2:BH$10000)</f>
        <v>0</v>
      </c>
      <c r="BG78" s="5">
        <f>SUMPRODUCT((Ventas!$D$2:$D$10000=0)*(YEAR(Ventas!$A$2:$A$10000)=YEAR($A78))*(MONTH(Ventas!$A$2:$A$10000)=MONTH($A78))*(DAY(Ventas!$A$2:$A$10000)=DAY($A78)), Ventas!BI$2:BI$10000)</f>
        <v>0</v>
      </c>
      <c r="BH78" s="5">
        <f>SUMPRODUCT((Ventas!$D$2:$D$10000=0)*(YEAR(Ventas!$A$2:$A$10000)=YEAR($A78))*(MONTH(Ventas!$A$2:$A$10000)=MONTH($A78))*(DAY(Ventas!$A$2:$A$10000)=DAY($A78)), Ventas!BJ$2:BJ$10000)</f>
        <v>0</v>
      </c>
      <c r="BI78" s="5">
        <f>SUMPRODUCT((Ventas!$D$2:$D$10000=0)*(YEAR(Ventas!$A$2:$A$10000)=YEAR($A78))*(MONTH(Ventas!$A$2:$A$10000)=MONTH($A78))*(DAY(Ventas!$A$2:$A$10000)=DAY($A78)), Ventas!BK$2:BK$10000)</f>
        <v>0</v>
      </c>
      <c r="BJ78" s="5">
        <f>SUMPRODUCT((Ventas!$D$2:$D$10000=0)*(YEAR(Ventas!$A$2:$A$10000)=YEAR($A78))*(MONTH(Ventas!$A$2:$A$10000)=MONTH($A78))*(DAY(Ventas!$A$2:$A$10000)=DAY($A78)), Ventas!BL$2:BL$10000)</f>
        <v>0</v>
      </c>
      <c r="BK78" s="5">
        <f>SUMPRODUCT((Ventas!$D$2:$D$10000=0)*(YEAR(Ventas!$A$2:$A$10000)=YEAR($A78))*(MONTH(Ventas!$A$2:$A$10000)=MONTH($A78))*(DAY(Ventas!$A$2:$A$10000)=DAY($A78)), Ventas!BM$2:BM$10000)</f>
        <v>0</v>
      </c>
      <c r="BL78" s="5">
        <f>SUMPRODUCT((Ventas!$D$2:$D$10000=0)*(YEAR(Ventas!$A$2:$A$10000)=YEAR($A78))*(MONTH(Ventas!$A$2:$A$10000)=MONTH($A78))*(DAY(Ventas!$A$2:$A$10000)=DAY($A78)), Ventas!BN$2:BN$10000)</f>
        <v>0</v>
      </c>
      <c r="BM78" s="5">
        <f>SUMPRODUCT((Ventas!$D$2:$D$10000=0)*(YEAR(Ventas!$A$2:$A$10000)=YEAR($A78))*(MONTH(Ventas!$A$2:$A$10000)=MONTH($A78))*(DAY(Ventas!$A$2:$A$10000)=DAY($A78)), Ventas!BO$2:BO$10000)</f>
        <v>0</v>
      </c>
      <c r="BN78" s="5">
        <f>SUMPRODUCT((Ventas!$D$2:$D$10000=0)*(YEAR(Ventas!$A$2:$A$10000)=YEAR($A78))*(MONTH(Ventas!$A$2:$A$10000)=MONTH($A78))*(DAY(Ventas!$A$2:$A$10000)=DAY($A78)), Ventas!BP$2:BP$10000)</f>
        <v>0</v>
      </c>
      <c r="BO78" s="5">
        <f>SUMPRODUCT((Ventas!$D$2:$D$10000=0)*(YEAR(Ventas!$A$2:$A$10000)=YEAR($A78))*(MONTH(Ventas!$A$2:$A$10000)=MONTH($A78))*(DAY(Ventas!$A$2:$A$10000)=DAY($A78)), Ventas!BQ$2:BQ$10000)</f>
        <v>0</v>
      </c>
      <c r="BP78" s="5">
        <f>SUMPRODUCT((Ventas!$D$2:$D$10000=0)*(YEAR(Ventas!$A$2:$A$10000)=YEAR($A78))*(MONTH(Ventas!$A$2:$A$10000)=MONTH($A78))*(DAY(Ventas!$A$2:$A$10000)=DAY($A78)), Ventas!BR$2:BR$10000)</f>
        <v>0</v>
      </c>
      <c r="BQ78" s="5">
        <f>SUMPRODUCT((Ventas!$D$2:$D$10000=0)*(YEAR(Ventas!$A$2:$A$10000)=YEAR($A78))*(MONTH(Ventas!$A$2:$A$10000)=MONTH($A78))*(DAY(Ventas!$A$2:$A$10000)=DAY($A78)), Ventas!BS$2:BS$10000)</f>
        <v>0</v>
      </c>
      <c r="BR78" s="5">
        <f>SUMPRODUCT((Ventas!$D$2:$D$10000=0)*(YEAR(Ventas!$A$2:$A$10000)=YEAR($A78))*(MONTH(Ventas!$A$2:$A$10000)=MONTH($A78))*(DAY(Ventas!$A$2:$A$10000)=DAY($A78)), Ventas!BT$2:BT$10000)</f>
        <v>0</v>
      </c>
      <c r="BS78" s="5">
        <f>SUMPRODUCT((Ventas!$D$2:$D$10000=0)*(YEAR(Ventas!$A$2:$A$10000)=YEAR($A78))*(MONTH(Ventas!$A$2:$A$10000)=MONTH($A78))*(DAY(Ventas!$A$2:$A$10000)=DAY($A78)), Ventas!BU$2:BU$10000)</f>
        <v>0</v>
      </c>
    </row>
    <row r="79" spans="1:71" x14ac:dyDescent="0.2">
      <c r="A79" s="60">
        <v>42613</v>
      </c>
      <c r="B79" s="6">
        <f>SUMPRODUCT((Ventas!$D$2:$D$10000=0)*(YEAR(Ventas!$A$2:$A$10000)=YEAR($A79))*(MONTH(Ventas!$A$2:$A$10000)=MONTH($A79))*(DAY(Ventas!$A$2:$A$10000)=DAY($A79)), Ventas!$F$2:$F$10000)</f>
        <v>0</v>
      </c>
      <c r="C79" s="6">
        <f>SUMPRODUCT((Ventas!$D$2:$D$10000=1)*(YEAR(Ventas!$A$2:$A$10000)=YEAR($A79))*(MONTH(Ventas!$A$2:$A$10000)=MONTH($A79))*(DAY(Ventas!$A$2:$A$10000)=DAY($A79)), Ventas!$F$2:$F$10000)</f>
        <v>0</v>
      </c>
      <c r="D79" s="6">
        <f t="shared" si="0"/>
        <v>0</v>
      </c>
      <c r="F79" s="5">
        <f>SUMPRODUCT((Ventas!$D$2:$D$10000=0)*(YEAR(Ventas!$A$2:$A$10000)=YEAR($A79))*(MONTH(Ventas!$A$2:$A$10000)=MONTH($A79))*(DAY(Ventas!$A$2:$A$10000)=DAY($A79)), Ventas!H$2:H$10000)</f>
        <v>0</v>
      </c>
      <c r="G79" s="5">
        <f>SUMPRODUCT((Ventas!$D$2:$D$10000=0)*(YEAR(Ventas!$A$2:$A$10000)=YEAR($A79))*(MONTH(Ventas!$A$2:$A$10000)=MONTH($A79))*(DAY(Ventas!$A$2:$A$10000)=DAY($A79)), Ventas!I$2:I$10000)</f>
        <v>0</v>
      </c>
      <c r="H79" s="5">
        <f>SUMPRODUCT((Ventas!$D$2:$D$10000=0)*(YEAR(Ventas!$A$2:$A$10000)=YEAR($A79))*(MONTH(Ventas!$A$2:$A$10000)=MONTH($A79))*(DAY(Ventas!$A$2:$A$10000)=DAY($A79)), Ventas!J$2:J$10000)</f>
        <v>0</v>
      </c>
      <c r="I79" s="9">
        <f>SUMPRODUCT((Ventas!$D$2:$D$10000=0)*(YEAR(Ventas!$A$2:$A$10000)=YEAR($A79))*(MONTH(Ventas!$A$2:$A$10000)=MONTH($A79))*(DAY(Ventas!$A$2:$A$10000)=DAY($A79)), Ventas!K$2:K$10000)</f>
        <v>0</v>
      </c>
      <c r="J79" s="5">
        <f>SUMPRODUCT((Ventas!$D$2:$D$10000=0)*(YEAR(Ventas!$A$2:$A$10000)=YEAR($A79))*(MONTH(Ventas!$A$2:$A$10000)=MONTH($A79))*(DAY(Ventas!$A$2:$A$10000)=DAY($A79)), Ventas!L$2:L$10000)</f>
        <v>0</v>
      </c>
      <c r="K79" s="5">
        <f>SUMPRODUCT((Ventas!$D$2:$D$10000=0)*(YEAR(Ventas!$A$2:$A$10000)=YEAR($A79))*(MONTH(Ventas!$A$2:$A$10000)=MONTH($A79))*(DAY(Ventas!$A$2:$A$10000)=DAY($A79)), Ventas!M$2:M$10000)</f>
        <v>0</v>
      </c>
      <c r="L79" s="5">
        <f>SUMPRODUCT((Ventas!$D$2:$D$10000=0)*(YEAR(Ventas!$A$2:$A$10000)=YEAR($A79))*(MONTH(Ventas!$A$2:$A$10000)=MONTH($A79))*(DAY(Ventas!$A$2:$A$10000)=DAY($A79)), Ventas!N$2:N$10000)</f>
        <v>0</v>
      </c>
      <c r="M79" s="5">
        <f>SUMPRODUCT((Ventas!$D$2:$D$10000=0)*(YEAR(Ventas!$A$2:$A$10000)=YEAR($A79))*(MONTH(Ventas!$A$2:$A$10000)=MONTH($A79))*(DAY(Ventas!$A$2:$A$10000)=DAY($A79)), Ventas!O$2:O$10000)</f>
        <v>0</v>
      </c>
      <c r="N79" s="9">
        <f>SUMPRODUCT((Ventas!$D$2:$D$10000=0)*(YEAR(Ventas!$A$2:$A$10000)=YEAR($A79))*(MONTH(Ventas!$A$2:$A$10000)=MONTH($A79))*(DAY(Ventas!$A$2:$A$10000)=DAY($A79)), Ventas!P$2:P$10000)</f>
        <v>0</v>
      </c>
      <c r="O79" s="5">
        <f>SUMPRODUCT((Ventas!$D$2:$D$10000=0)*(YEAR(Ventas!$A$2:$A$10000)=YEAR($A79))*(MONTH(Ventas!$A$2:$A$10000)=MONTH($A79))*(DAY(Ventas!$A$2:$A$10000)=DAY($A79)), Ventas!Q$2:Q$10000)</f>
        <v>0</v>
      </c>
      <c r="P79" s="5">
        <f>SUMPRODUCT((Ventas!$D$2:$D$10000=0)*(YEAR(Ventas!$A$2:$A$10000)=YEAR($A79))*(MONTH(Ventas!$A$2:$A$10000)=MONTH($A79))*(DAY(Ventas!$A$2:$A$10000)=DAY($A79)), Ventas!R$2:R$10000)</f>
        <v>0</v>
      </c>
      <c r="Q79" s="5">
        <f>SUMPRODUCT((Ventas!$D$2:$D$10000=0)*(YEAR(Ventas!$A$2:$A$10000)=YEAR($A79))*(MONTH(Ventas!$A$2:$A$10000)=MONTH($A79))*(DAY(Ventas!$A$2:$A$10000)=DAY($A79)), Ventas!S$2:S$10000)</f>
        <v>0</v>
      </c>
      <c r="R79" s="5">
        <f>SUMPRODUCT((Ventas!$D$2:$D$10000=0)*(YEAR(Ventas!$A$2:$A$10000)=YEAR($A79))*(MONTH(Ventas!$A$2:$A$10000)=MONTH($A79))*(DAY(Ventas!$A$2:$A$10000)=DAY($A79)), Ventas!T$2:T$10000)</f>
        <v>0</v>
      </c>
      <c r="S79" s="9">
        <f>SUMPRODUCT((Ventas!$D$2:$D$10000=0)*(YEAR(Ventas!$A$2:$A$10000)=YEAR($A79))*(MONTH(Ventas!$A$2:$A$10000)=MONTH($A79))*(DAY(Ventas!$A$2:$A$10000)=DAY($A79)), Ventas!U$2:U$10000)</f>
        <v>0</v>
      </c>
      <c r="T79" s="5">
        <f>SUMPRODUCT((Ventas!$D$2:$D$10000=0)*(YEAR(Ventas!$A$2:$A$10000)=YEAR($A79))*(MONTH(Ventas!$A$2:$A$10000)=MONTH($A79))*(DAY(Ventas!$A$2:$A$10000)=DAY($A79)), Ventas!V$2:V$10000)</f>
        <v>0</v>
      </c>
      <c r="U79" s="5">
        <f>SUMPRODUCT((Ventas!$D$2:$D$10000=0)*(YEAR(Ventas!$A$2:$A$10000)=YEAR($A79))*(MONTH(Ventas!$A$2:$A$10000)=MONTH($A79))*(DAY(Ventas!$A$2:$A$10000)=DAY($A79)), Ventas!W$2:W$10000)</f>
        <v>0</v>
      </c>
      <c r="V79" s="5">
        <f>SUMPRODUCT((Ventas!$D$2:$D$10000=0)*(YEAR(Ventas!$A$2:$A$10000)=YEAR($A79))*(MONTH(Ventas!$A$2:$A$10000)=MONTH($A79))*(DAY(Ventas!$A$2:$A$10000)=DAY($A79)), Ventas!X$2:X$10000)</f>
        <v>0</v>
      </c>
      <c r="W79" s="5">
        <f>SUMPRODUCT((Ventas!$D$2:$D$10000=0)*(YEAR(Ventas!$A$2:$A$10000)=YEAR($A79))*(MONTH(Ventas!$A$2:$A$10000)=MONTH($A79))*(DAY(Ventas!$A$2:$A$10000)=DAY($A79)), Ventas!Y$2:Y$10000)</f>
        <v>0</v>
      </c>
      <c r="X79" s="9">
        <f>SUMPRODUCT((Ventas!$D$2:$D$10000=0)*(YEAR(Ventas!$A$2:$A$10000)=YEAR($A79))*(MONTH(Ventas!$A$2:$A$10000)=MONTH($A79))*(DAY(Ventas!$A$2:$A$10000)=DAY($A79)), Ventas!Z$2:Z$10000)</f>
        <v>0</v>
      </c>
      <c r="Y79" s="5">
        <f>SUMPRODUCT((Ventas!$D$2:$D$10000=0)*(YEAR(Ventas!$A$2:$A$10000)=YEAR($A79))*(MONTH(Ventas!$A$2:$A$10000)=MONTH($A79))*(DAY(Ventas!$A$2:$A$10000)=DAY($A79)), Ventas!AA$2:AA$10000)</f>
        <v>0</v>
      </c>
      <c r="Z79" s="5">
        <f>SUMPRODUCT((Ventas!$D$2:$D$10000=0)*(YEAR(Ventas!$A$2:$A$10000)=YEAR($A79))*(MONTH(Ventas!$A$2:$A$10000)=MONTH($A79))*(DAY(Ventas!$A$2:$A$10000)=DAY($A79)), Ventas!AB$2:AB$10000)</f>
        <v>0</v>
      </c>
      <c r="AA79" s="5">
        <f>SUMPRODUCT((Ventas!$D$2:$D$10000=0)*(YEAR(Ventas!$A$2:$A$10000)=YEAR($A79))*(MONTH(Ventas!$A$2:$A$10000)=MONTH($A79))*(DAY(Ventas!$A$2:$A$10000)=DAY($A79)), Ventas!AC$2:AC$10000)</f>
        <v>0</v>
      </c>
      <c r="AB79" s="5">
        <f>SUMPRODUCT((Ventas!$D$2:$D$10000=0)*(YEAR(Ventas!$A$2:$A$10000)=YEAR($A79))*(MONTH(Ventas!$A$2:$A$10000)=MONTH($A79))*(DAY(Ventas!$A$2:$A$10000)=DAY($A79)), Ventas!AD$2:AD$10000)</f>
        <v>0</v>
      </c>
      <c r="AC79" s="9">
        <f>SUMPRODUCT((Ventas!$D$2:$D$10000=0)*(YEAR(Ventas!$A$2:$A$10000)=YEAR($A79))*(MONTH(Ventas!$A$2:$A$10000)=MONTH($A79))*(DAY(Ventas!$A$2:$A$10000)=DAY($A79)), Ventas!AE$2:AE$10000)</f>
        <v>0</v>
      </c>
      <c r="AD79" s="5">
        <f>SUMPRODUCT((Ventas!$D$2:$D$10000=0)*(YEAR(Ventas!$A$2:$A$10000)=YEAR($A79))*(MONTH(Ventas!$A$2:$A$10000)=MONTH($A79))*(DAY(Ventas!$A$2:$A$10000)=DAY($A79)), Ventas!AF$2:AF$10000)</f>
        <v>0</v>
      </c>
      <c r="AE79" s="5">
        <f>SUMPRODUCT((Ventas!$D$2:$D$10000=0)*(YEAR(Ventas!$A$2:$A$10000)=YEAR($A79))*(MONTH(Ventas!$A$2:$A$10000)=MONTH($A79))*(DAY(Ventas!$A$2:$A$10000)=DAY($A79)), Ventas!AG$2:AG$10000)</f>
        <v>0</v>
      </c>
      <c r="AF79" s="5">
        <f>SUMPRODUCT((Ventas!$D$2:$D$10000=0)*(YEAR(Ventas!$A$2:$A$10000)=YEAR($A79))*(MONTH(Ventas!$A$2:$A$10000)=MONTH($A79))*(DAY(Ventas!$A$2:$A$10000)=DAY($A79)), Ventas!AH$2:AH$10000)</f>
        <v>0</v>
      </c>
      <c r="AG79" s="5">
        <f>SUMPRODUCT((Ventas!$D$2:$D$10000=0)*(YEAR(Ventas!$A$2:$A$10000)=YEAR($A79))*(MONTH(Ventas!$A$2:$A$10000)=MONTH($A79))*(DAY(Ventas!$A$2:$A$10000)=DAY($A79)), Ventas!AI$2:AI$10000)</f>
        <v>0</v>
      </c>
      <c r="AH79" s="9">
        <f>SUMPRODUCT((Ventas!$D$2:$D$10000=0)*(YEAR(Ventas!$A$2:$A$10000)=YEAR($A79))*(MONTH(Ventas!$A$2:$A$10000)=MONTH($A79))*(DAY(Ventas!$A$2:$A$10000)=DAY($A79)), Ventas!AJ$2:AJ$10000)</f>
        <v>0</v>
      </c>
      <c r="AI79" s="5">
        <f>SUMPRODUCT((Ventas!$D$2:$D$10000=0)*(YEAR(Ventas!$A$2:$A$10000)=YEAR($A79))*(MONTH(Ventas!$A$2:$A$10000)=MONTH($A79))*(DAY(Ventas!$A$2:$A$10000)=DAY($A79)), Ventas!AK$2:AK$10000)</f>
        <v>0</v>
      </c>
      <c r="AJ79" s="5">
        <f>SUMPRODUCT((Ventas!$D$2:$D$10000=0)*(YEAR(Ventas!$A$2:$A$10000)=YEAR($A79))*(MONTH(Ventas!$A$2:$A$10000)=MONTH($A79))*(DAY(Ventas!$A$2:$A$10000)=DAY($A79)), Ventas!AL$2:AL$10000)</f>
        <v>0</v>
      </c>
      <c r="AK79" s="9">
        <f>SUMPRODUCT((Ventas!$D$2:$D$10000=0)*(YEAR(Ventas!$A$2:$A$10000)=YEAR($A79))*(MONTH(Ventas!$A$2:$A$10000)=MONTH($A79))*(DAY(Ventas!$A$2:$A$10000)=DAY($A79)), Ventas!AM$2:AM$10000)</f>
        <v>0</v>
      </c>
      <c r="AL79" s="5">
        <f>SUMPRODUCT((Ventas!$D$2:$D$10000=0)*(YEAR(Ventas!$A$2:$A$10000)=YEAR($A79))*(MONTH(Ventas!$A$2:$A$10000)=MONTH($A79))*(DAY(Ventas!$A$2:$A$10000)=DAY($A79)), Ventas!AN$2:AN$10000)</f>
        <v>0</v>
      </c>
      <c r="AM79" s="5">
        <f>SUMPRODUCT((Ventas!$D$2:$D$10000=0)*(YEAR(Ventas!$A$2:$A$10000)=YEAR($A79))*(MONTH(Ventas!$A$2:$A$10000)=MONTH($A79))*(DAY(Ventas!$A$2:$A$10000)=DAY($A79)), Ventas!AO$2:AO$10000)</f>
        <v>0</v>
      </c>
      <c r="AN79" s="9">
        <f>SUMPRODUCT((Ventas!$D$2:$D$10000=0)*(YEAR(Ventas!$A$2:$A$10000)=YEAR($A79))*(MONTH(Ventas!$A$2:$A$10000)=MONTH($A79))*(DAY(Ventas!$A$2:$A$10000)=DAY($A79)), Ventas!AP$2:AP$10000)</f>
        <v>0</v>
      </c>
      <c r="AO79" s="5">
        <f>SUMPRODUCT((Ventas!$D$2:$D$10000=0)*(YEAR(Ventas!$A$2:$A$10000)=YEAR($A79))*(MONTH(Ventas!$A$2:$A$10000)=MONTH($A79))*(DAY(Ventas!$A$2:$A$10000)=DAY($A79)), Ventas!AQ$2:AQ$10000)</f>
        <v>0</v>
      </c>
      <c r="AP79" s="5">
        <f>SUMPRODUCT((Ventas!$D$2:$D$10000=0)*(YEAR(Ventas!$A$2:$A$10000)=YEAR($A79))*(MONTH(Ventas!$A$2:$A$10000)=MONTH($A79))*(DAY(Ventas!$A$2:$A$10000)=DAY($A79)), Ventas!AR$2:AR$10000)</f>
        <v>0</v>
      </c>
      <c r="AQ79" s="5">
        <f>SUMPRODUCT((Ventas!$D$2:$D$10000=0)*(YEAR(Ventas!$A$2:$A$10000)=YEAR($A79))*(MONTH(Ventas!$A$2:$A$10000)=MONTH($A79))*(DAY(Ventas!$A$2:$A$10000)=DAY($A79)), Ventas!AS$2:AS$10000)</f>
        <v>0</v>
      </c>
      <c r="AR79" s="9">
        <f>SUMPRODUCT((Ventas!$D$2:$D$10000=0)*(YEAR(Ventas!$A$2:$A$10000)=YEAR($A79))*(MONTH(Ventas!$A$2:$A$10000)=MONTH($A79))*(DAY(Ventas!$A$2:$A$10000)=DAY($A79)), Ventas!AT$2:AT$10000)</f>
        <v>0</v>
      </c>
      <c r="AS79" s="5">
        <f>SUMPRODUCT((Ventas!$D$2:$D$10000=0)*(YEAR(Ventas!$A$2:$A$10000)=YEAR($A79))*(MONTH(Ventas!$A$2:$A$10000)=MONTH($A79))*(DAY(Ventas!$A$2:$A$10000)=DAY($A79)), Ventas!AU$2:AU$10000)</f>
        <v>0</v>
      </c>
      <c r="AT79" s="5">
        <f>SUMPRODUCT((Ventas!$D$2:$D$10000=0)*(YEAR(Ventas!$A$2:$A$10000)=YEAR($A79))*(MONTH(Ventas!$A$2:$A$10000)=MONTH($A79))*(DAY(Ventas!$A$2:$A$10000)=DAY($A79)), Ventas!AV$2:AV$10000)</f>
        <v>0</v>
      </c>
      <c r="AU79" s="5">
        <f>SUMPRODUCT((Ventas!$D$2:$D$10000=0)*(YEAR(Ventas!$A$2:$A$10000)=YEAR($A79))*(MONTH(Ventas!$A$2:$A$10000)=MONTH($A79))*(DAY(Ventas!$A$2:$A$10000)=DAY($A79)), Ventas!AW$2:AW$10000)</f>
        <v>0</v>
      </c>
      <c r="AV79" s="9">
        <f>SUMPRODUCT((Ventas!$D$2:$D$10000=0)*(YEAR(Ventas!$A$2:$A$10000)=YEAR($A79))*(MONTH(Ventas!$A$2:$A$10000)=MONTH($A79))*(DAY(Ventas!$A$2:$A$10000)=DAY($A79)), Ventas!AX$2:AX$10000)</f>
        <v>0</v>
      </c>
      <c r="AW79" s="5">
        <f>SUMPRODUCT((Ventas!$D$2:$D$10000=0)*(YEAR(Ventas!$A$2:$A$10000)=YEAR($A79))*(MONTH(Ventas!$A$2:$A$10000)=MONTH($A79))*(DAY(Ventas!$A$2:$A$10000)=DAY($A79)), Ventas!AY$2:AY$10000)</f>
        <v>0</v>
      </c>
      <c r="AX79" s="5">
        <f>SUMPRODUCT((Ventas!$D$2:$D$10000=0)*(YEAR(Ventas!$A$2:$A$10000)=YEAR($A79))*(MONTH(Ventas!$A$2:$A$10000)=MONTH($A79))*(DAY(Ventas!$A$2:$A$10000)=DAY($A79)), Ventas!AZ$2:AZ$10000)</f>
        <v>0</v>
      </c>
      <c r="AY79" s="5">
        <f>SUMPRODUCT((Ventas!$D$2:$D$10000=0)*(YEAR(Ventas!$A$2:$A$10000)=YEAR($A79))*(MONTH(Ventas!$A$2:$A$10000)=MONTH($A79))*(DAY(Ventas!$A$2:$A$10000)=DAY($A79)), Ventas!BA$2:BA$10000)</f>
        <v>0</v>
      </c>
      <c r="AZ79" s="9">
        <f>SUMPRODUCT((Ventas!$D$2:$D$10000=0)*(YEAR(Ventas!$A$2:$A$10000)=YEAR($A79))*(MONTH(Ventas!$A$2:$A$10000)=MONTH($A79))*(DAY(Ventas!$A$2:$A$10000)=DAY($A79)), Ventas!BB$2:BB$10000)</f>
        <v>0</v>
      </c>
      <c r="BA79" s="5">
        <f>SUMPRODUCT((Ventas!$D$2:$D$10000=0)*(YEAR(Ventas!$A$2:$A$10000)=YEAR($A79))*(MONTH(Ventas!$A$2:$A$10000)=MONTH($A79))*(DAY(Ventas!$A$2:$A$10000)=DAY($A79)), Ventas!BC$2:BC$10000)</f>
        <v>0</v>
      </c>
      <c r="BB79" s="5">
        <f>SUMPRODUCT((Ventas!$D$2:$D$10000=0)*(YEAR(Ventas!$A$2:$A$10000)=YEAR($A79))*(MONTH(Ventas!$A$2:$A$10000)=MONTH($A79))*(DAY(Ventas!$A$2:$A$10000)=DAY($A79)), Ventas!BD$2:BD$10000)</f>
        <v>0</v>
      </c>
      <c r="BC79" s="5">
        <f>SUMPRODUCT((Ventas!$D$2:$D$10000=0)*(YEAR(Ventas!$A$2:$A$10000)=YEAR($A79))*(MONTH(Ventas!$A$2:$A$10000)=MONTH($A79))*(DAY(Ventas!$A$2:$A$10000)=DAY($A79)), Ventas!BE$2:BE$10000)</f>
        <v>0</v>
      </c>
      <c r="BD79" s="9">
        <f>SUMPRODUCT((Ventas!$D$2:$D$10000=0)*(YEAR(Ventas!$A$2:$A$10000)=YEAR($A79))*(MONTH(Ventas!$A$2:$A$10000)=MONTH($A79))*(DAY(Ventas!$A$2:$A$10000)=DAY($A79)), Ventas!BF$2:BF$10000)</f>
        <v>0</v>
      </c>
      <c r="BE79" s="5">
        <f>SUMPRODUCT((Ventas!$D$2:$D$10000=0)*(YEAR(Ventas!$A$2:$A$10000)=YEAR($A79))*(MONTH(Ventas!$A$2:$A$10000)=MONTH($A79))*(DAY(Ventas!$A$2:$A$10000)=DAY($A79)), Ventas!BG$2:BG$10000)</f>
        <v>0</v>
      </c>
      <c r="BF79" s="9">
        <f>SUMPRODUCT((Ventas!$D$2:$D$10000=0)*(YEAR(Ventas!$A$2:$A$10000)=YEAR($A79))*(MONTH(Ventas!$A$2:$A$10000)=MONTH($A79))*(DAY(Ventas!$A$2:$A$10000)=DAY($A79)), Ventas!BH$2:BH$10000)</f>
        <v>0</v>
      </c>
      <c r="BG79" s="5">
        <f>SUMPRODUCT((Ventas!$D$2:$D$10000=0)*(YEAR(Ventas!$A$2:$A$10000)=YEAR($A79))*(MONTH(Ventas!$A$2:$A$10000)=MONTH($A79))*(DAY(Ventas!$A$2:$A$10000)=DAY($A79)), Ventas!BI$2:BI$10000)</f>
        <v>0</v>
      </c>
      <c r="BH79" s="5">
        <f>SUMPRODUCT((Ventas!$D$2:$D$10000=0)*(YEAR(Ventas!$A$2:$A$10000)=YEAR($A79))*(MONTH(Ventas!$A$2:$A$10000)=MONTH($A79))*(DAY(Ventas!$A$2:$A$10000)=DAY($A79)), Ventas!BJ$2:BJ$10000)</f>
        <v>0</v>
      </c>
      <c r="BI79" s="5">
        <f>SUMPRODUCT((Ventas!$D$2:$D$10000=0)*(YEAR(Ventas!$A$2:$A$10000)=YEAR($A79))*(MONTH(Ventas!$A$2:$A$10000)=MONTH($A79))*(DAY(Ventas!$A$2:$A$10000)=DAY($A79)), Ventas!BK$2:BK$10000)</f>
        <v>0</v>
      </c>
      <c r="BJ79" s="5">
        <f>SUMPRODUCT((Ventas!$D$2:$D$10000=0)*(YEAR(Ventas!$A$2:$A$10000)=YEAR($A79))*(MONTH(Ventas!$A$2:$A$10000)=MONTH($A79))*(DAY(Ventas!$A$2:$A$10000)=DAY($A79)), Ventas!BL$2:BL$10000)</f>
        <v>0</v>
      </c>
      <c r="BK79" s="5">
        <f>SUMPRODUCT((Ventas!$D$2:$D$10000=0)*(YEAR(Ventas!$A$2:$A$10000)=YEAR($A79))*(MONTH(Ventas!$A$2:$A$10000)=MONTH($A79))*(DAY(Ventas!$A$2:$A$10000)=DAY($A79)), Ventas!BM$2:BM$10000)</f>
        <v>0</v>
      </c>
      <c r="BL79" s="5">
        <f>SUMPRODUCT((Ventas!$D$2:$D$10000=0)*(YEAR(Ventas!$A$2:$A$10000)=YEAR($A79))*(MONTH(Ventas!$A$2:$A$10000)=MONTH($A79))*(DAY(Ventas!$A$2:$A$10000)=DAY($A79)), Ventas!BN$2:BN$10000)</f>
        <v>0</v>
      </c>
      <c r="BM79" s="5">
        <f>SUMPRODUCT((Ventas!$D$2:$D$10000=0)*(YEAR(Ventas!$A$2:$A$10000)=YEAR($A79))*(MONTH(Ventas!$A$2:$A$10000)=MONTH($A79))*(DAY(Ventas!$A$2:$A$10000)=DAY($A79)), Ventas!BO$2:BO$10000)</f>
        <v>0</v>
      </c>
      <c r="BN79" s="5">
        <f>SUMPRODUCT((Ventas!$D$2:$D$10000=0)*(YEAR(Ventas!$A$2:$A$10000)=YEAR($A79))*(MONTH(Ventas!$A$2:$A$10000)=MONTH($A79))*(DAY(Ventas!$A$2:$A$10000)=DAY($A79)), Ventas!BP$2:BP$10000)</f>
        <v>0</v>
      </c>
      <c r="BO79" s="5">
        <f>SUMPRODUCT((Ventas!$D$2:$D$10000=0)*(YEAR(Ventas!$A$2:$A$10000)=YEAR($A79))*(MONTH(Ventas!$A$2:$A$10000)=MONTH($A79))*(DAY(Ventas!$A$2:$A$10000)=DAY($A79)), Ventas!BQ$2:BQ$10000)</f>
        <v>0</v>
      </c>
      <c r="BP79" s="5">
        <f>SUMPRODUCT((Ventas!$D$2:$D$10000=0)*(YEAR(Ventas!$A$2:$A$10000)=YEAR($A79))*(MONTH(Ventas!$A$2:$A$10000)=MONTH($A79))*(DAY(Ventas!$A$2:$A$10000)=DAY($A79)), Ventas!BR$2:BR$10000)</f>
        <v>0</v>
      </c>
      <c r="BQ79" s="5">
        <f>SUMPRODUCT((Ventas!$D$2:$D$10000=0)*(YEAR(Ventas!$A$2:$A$10000)=YEAR($A79))*(MONTH(Ventas!$A$2:$A$10000)=MONTH($A79))*(DAY(Ventas!$A$2:$A$10000)=DAY($A79)), Ventas!BS$2:BS$10000)</f>
        <v>0</v>
      </c>
      <c r="BR79" s="5">
        <f>SUMPRODUCT((Ventas!$D$2:$D$10000=0)*(YEAR(Ventas!$A$2:$A$10000)=YEAR($A79))*(MONTH(Ventas!$A$2:$A$10000)=MONTH($A79))*(DAY(Ventas!$A$2:$A$10000)=DAY($A79)), Ventas!BT$2:BT$10000)</f>
        <v>0</v>
      </c>
      <c r="BS79" s="5">
        <f>SUMPRODUCT((Ventas!$D$2:$D$10000=0)*(YEAR(Ventas!$A$2:$A$10000)=YEAR($A79))*(MONTH(Ventas!$A$2:$A$10000)=MONTH($A79))*(DAY(Ventas!$A$2:$A$10000)=DAY($A79)), Ventas!BU$2:BU$10000)</f>
        <v>0</v>
      </c>
    </row>
  </sheetData>
  <mergeCells count="8">
    <mergeCell ref="AI2:AM2"/>
    <mergeCell ref="AO2:AU2"/>
    <mergeCell ref="AW2:BC2"/>
    <mergeCell ref="J2:M2"/>
    <mergeCell ref="O2:R2"/>
    <mergeCell ref="T2:W2"/>
    <mergeCell ref="Y2:AB2"/>
    <mergeCell ref="AD2:AG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Ventas</vt:lpstr>
      <vt:lpstr>Cajas</vt:lpstr>
      <vt:lpstr>Vendite per giorno&amp;ora_2</vt:lpstr>
      <vt:lpstr>Spesa per mese&amp;nazionalita</vt:lpstr>
      <vt:lpstr>Facturado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Schäfer</cp:lastModifiedBy>
  <cp:revision>63</cp:revision>
  <dcterms:created xsi:type="dcterms:W3CDTF">2016-07-11T01:43:46Z</dcterms:created>
  <dcterms:modified xsi:type="dcterms:W3CDTF">2016-09-08T16:37:24Z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