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src/pcbgcode/"/>
    </mc:Choice>
  </mc:AlternateContent>
  <xr:revisionPtr revIDLastSave="0" documentId="13_ncr:1_{65B75B7C-CF83-E44F-8C2E-2774FB123E3F}" xr6:coauthVersionLast="47" xr6:coauthVersionMax="47" xr10:uidLastSave="{00000000-0000-0000-0000-000000000000}"/>
  <bookViews>
    <workbookView xWindow="3980" yWindow="5860" windowWidth="28100" windowHeight="17440" xr2:uid="{952F6C63-7757-2347-80FF-EE142516B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1" l="1"/>
  <c r="F25" i="1"/>
  <c r="F24" i="1"/>
  <c r="F23" i="1"/>
  <c r="C26" i="1"/>
  <c r="C24" i="1"/>
  <c r="E21" i="1"/>
  <c r="C21" i="1"/>
  <c r="D20" i="1"/>
  <c r="F19" i="1"/>
  <c r="F20" i="1" s="1"/>
  <c r="F21" i="1" s="1"/>
  <c r="C19" i="1"/>
  <c r="F18" i="1"/>
  <c r="F17" i="1"/>
  <c r="F13" i="1"/>
  <c r="C17" i="1"/>
  <c r="E15" i="1"/>
  <c r="C15" i="1"/>
  <c r="F14" i="1"/>
  <c r="F15" i="1" s="1"/>
  <c r="F16" i="1" s="1"/>
  <c r="E13" i="1"/>
  <c r="C12" i="1"/>
  <c r="C10" i="1"/>
  <c r="C11" i="1"/>
  <c r="C13" i="1"/>
  <c r="F12" i="1"/>
  <c r="F11" i="1"/>
  <c r="F10" i="1"/>
  <c r="C9" i="1"/>
  <c r="E2" i="1"/>
  <c r="H9" i="1"/>
  <c r="B3" i="1"/>
  <c r="C20" i="1" s="1"/>
  <c r="D12" i="1" l="1"/>
  <c r="D16" i="1"/>
  <c r="E24" i="1"/>
  <c r="E17" i="1"/>
  <c r="D18" i="1"/>
  <c r="C23" i="1"/>
  <c r="D23" i="1"/>
  <c r="C16" i="1"/>
  <c r="D10" i="1"/>
  <c r="C25" i="1"/>
  <c r="D25" i="1"/>
  <c r="E11" i="1"/>
  <c r="C18" i="1"/>
  <c r="B9" i="1"/>
  <c r="B25" i="1" s="1"/>
  <c r="H25" i="1" s="1"/>
  <c r="E26" i="1"/>
  <c r="C14" i="1"/>
  <c r="D14" i="1"/>
  <c r="E19" i="1"/>
  <c r="H8" i="1" l="1"/>
  <c r="B10" i="1"/>
  <c r="H10" i="1" s="1"/>
  <c r="B16" i="1"/>
  <c r="H16" i="1" s="1"/>
  <c r="B11" i="1"/>
  <c r="H11" i="1" s="1"/>
  <c r="B12" i="1"/>
  <c r="H12" i="1" s="1"/>
  <c r="B17" i="1"/>
  <c r="H17" i="1" s="1"/>
  <c r="B26" i="1"/>
  <c r="H26" i="1" s="1"/>
  <c r="B20" i="1"/>
  <c r="H20" i="1" s="1"/>
  <c r="B13" i="1"/>
  <c r="H13" i="1" s="1"/>
  <c r="B15" i="1"/>
  <c r="H15" i="1" s="1"/>
  <c r="B19" i="1"/>
  <c r="H19" i="1" s="1"/>
  <c r="B21" i="1"/>
  <c r="H21" i="1" s="1"/>
  <c r="B23" i="1"/>
  <c r="H23" i="1" s="1"/>
  <c r="B14" i="1"/>
  <c r="H14" i="1" s="1"/>
  <c r="B18" i="1"/>
  <c r="H18" i="1" s="1"/>
  <c r="B24" i="1"/>
  <c r="H24" i="1" s="1"/>
</calcChain>
</file>

<file path=xl/sharedStrings.xml><?xml version="1.0" encoding="utf-8"?>
<sst xmlns="http://schemas.openxmlformats.org/spreadsheetml/2006/main" count="31" uniqueCount="16">
  <si>
    <t>Tool Size</t>
  </si>
  <si>
    <t>Loc X</t>
  </si>
  <si>
    <t>Loc Y</t>
  </si>
  <si>
    <t>X</t>
  </si>
  <si>
    <t>Y</t>
  </si>
  <si>
    <t>J</t>
  </si>
  <si>
    <t>I</t>
  </si>
  <si>
    <t>Z</t>
  </si>
  <si>
    <t>Feed/Rev</t>
  </si>
  <si>
    <t>G00</t>
  </si>
  <si>
    <t>G03</t>
  </si>
  <si>
    <t>Hole Dia</t>
  </si>
  <si>
    <t>Offset Dia</t>
  </si>
  <si>
    <t>G01 Z0.2</t>
  </si>
  <si>
    <t>Remainder</t>
  </si>
  <si>
    <t>(Flatten bottom of hole)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</si>
</sst>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Dank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91DB-D3A8-FA48-9E77-C630FEC47CA3}">
  <dimension ref="A1:H27"/>
  <sheetViews>
    <sheetView tabSelected="1" workbookViewId="0">
      <selection activeCell="H8" sqref="H8:H27"/>
    </sheetView>
  </sheetViews>
  <sheetFormatPr baseColWidth="10" defaultRowHeight="16" x14ac:dyDescent="0.2"/>
  <sheetData>
    <row r="1" spans="1:8" x14ac:dyDescent="0.2">
      <c r="A1" t="s">
        <v>0</v>
      </c>
      <c r="B1">
        <v>1.4999999999999999E-2</v>
      </c>
    </row>
    <row r="2" spans="1:8" x14ac:dyDescent="0.2">
      <c r="A2" t="s">
        <v>11</v>
      </c>
      <c r="B2">
        <v>0.02</v>
      </c>
      <c r="D2" t="s">
        <v>14</v>
      </c>
      <c r="E2">
        <f>B2-(B1*2)</f>
        <v>-9.9999999999999985E-3</v>
      </c>
    </row>
    <row r="3" spans="1:8" x14ac:dyDescent="0.2">
      <c r="A3" t="s">
        <v>12</v>
      </c>
      <c r="B3">
        <f>B2-B1</f>
        <v>5.000000000000001E-3</v>
      </c>
    </row>
    <row r="4" spans="1:8" x14ac:dyDescent="0.2">
      <c r="A4" t="s">
        <v>1</v>
      </c>
      <c r="B4">
        <v>1.1000000000000001</v>
      </c>
    </row>
    <row r="5" spans="1:8" x14ac:dyDescent="0.2">
      <c r="A5" t="s">
        <v>2</v>
      </c>
      <c r="B5">
        <v>1</v>
      </c>
    </row>
    <row r="6" spans="1:8" x14ac:dyDescent="0.2">
      <c r="A6" t="s">
        <v>8</v>
      </c>
      <c r="B6">
        <v>5.0000000000000001E-3</v>
      </c>
    </row>
    <row r="8" spans="1:8" x14ac:dyDescent="0.2">
      <c r="B8" t="s">
        <v>3</v>
      </c>
      <c r="C8" t="s">
        <v>4</v>
      </c>
      <c r="D8" t="s">
        <v>6</v>
      </c>
      <c r="E8" t="s">
        <v>5</v>
      </c>
      <c r="F8" t="s">
        <v>7</v>
      </c>
      <c r="H8" t="str">
        <f>_xlfn.CONCAT("G00 X",B9, " Y ", C9)</f>
        <v>G00 X1.1025 Y 1</v>
      </c>
    </row>
    <row r="9" spans="1:8" x14ac:dyDescent="0.2">
      <c r="A9" t="s">
        <v>9</v>
      </c>
      <c r="B9">
        <f>$B$4+($B$3/2)</f>
        <v>1.1025</v>
      </c>
      <c r="C9">
        <f>$B$5</f>
        <v>1</v>
      </c>
      <c r="F9">
        <v>0</v>
      </c>
      <c r="H9" t="str">
        <f>"G01 Z0 F1"</f>
        <v>G01 Z0 F1</v>
      </c>
    </row>
    <row r="10" spans="1:8" x14ac:dyDescent="0.2">
      <c r="A10" t="s">
        <v>10</v>
      </c>
      <c r="B10">
        <f>$B$9-($B$3/2)</f>
        <v>1.1000000000000001</v>
      </c>
      <c r="C10">
        <f>$C$9+($B$3/2)</f>
        <v>1.0024999999999999</v>
      </c>
      <c r="D10">
        <f>-$B$3/2</f>
        <v>-2.5000000000000005E-3</v>
      </c>
      <c r="E10">
        <v>0</v>
      </c>
      <c r="F10">
        <f>F9-$B$6</f>
        <v>-5.0000000000000001E-3</v>
      </c>
      <c r="H10" t="str">
        <f>_xlfn.CONCAT("G03 X",B10, " Y ", C10, " I ",D10," J ",E10," Z ",F10)</f>
        <v>G03 X1.1 Y 1.0025 I -0.0025 J 0 Z -0.005</v>
      </c>
    </row>
    <row r="11" spans="1:8" x14ac:dyDescent="0.2">
      <c r="A11" t="s">
        <v>10</v>
      </c>
      <c r="B11">
        <f>$B$9-$B$3</f>
        <v>1.0975000000000001</v>
      </c>
      <c r="C11">
        <f>$C$9</f>
        <v>1</v>
      </c>
      <c r="D11">
        <v>0</v>
      </c>
      <c r="E11">
        <f>-$B$3/2</f>
        <v>-2.5000000000000005E-3</v>
      </c>
      <c r="F11">
        <f>F10-$B$6</f>
        <v>-0.01</v>
      </c>
      <c r="H11" t="str">
        <f t="shared" ref="H11:H13" si="0">_xlfn.CONCAT("G03 X",B11, " Y ", C11, " I ",D11," J ",E11," Z ",F11)</f>
        <v>G03 X1.0975 Y 1 I 0 J -0.0025 Z -0.01</v>
      </c>
    </row>
    <row r="12" spans="1:8" x14ac:dyDescent="0.2">
      <c r="A12" t="s">
        <v>10</v>
      </c>
      <c r="B12">
        <f>$B$9-($B$3/2)</f>
        <v>1.1000000000000001</v>
      </c>
      <c r="C12">
        <f>$C$9-($B$3/2)</f>
        <v>0.99750000000000005</v>
      </c>
      <c r="D12">
        <f>$B$3/2</f>
        <v>2.5000000000000005E-3</v>
      </c>
      <c r="E12">
        <v>0</v>
      </c>
      <c r="F12">
        <f>F11-$B$6</f>
        <v>-1.4999999999999999E-2</v>
      </c>
      <c r="H12" t="str">
        <f t="shared" si="0"/>
        <v>G03 X1.1 Y 0.9975 I 0.0025 J 0 Z -0.015</v>
      </c>
    </row>
    <row r="13" spans="1:8" x14ac:dyDescent="0.2">
      <c r="A13" t="s">
        <v>10</v>
      </c>
      <c r="B13">
        <f>$B$9</f>
        <v>1.1025</v>
      </c>
      <c r="C13">
        <f>$C$9</f>
        <v>1</v>
      </c>
      <c r="D13">
        <v>0</v>
      </c>
      <c r="E13">
        <f>$B$3/2</f>
        <v>2.5000000000000005E-3</v>
      </c>
      <c r="F13">
        <f>F12-$B$6</f>
        <v>-0.02</v>
      </c>
      <c r="H13" t="str">
        <f t="shared" si="0"/>
        <v>G03 X1.1025 Y 1 I 0 J 0.0025 Z -0.02</v>
      </c>
    </row>
    <row r="14" spans="1:8" x14ac:dyDescent="0.2">
      <c r="A14" t="s">
        <v>10</v>
      </c>
      <c r="B14">
        <f>$B$9-($B$3/2)</f>
        <v>1.1000000000000001</v>
      </c>
      <c r="C14">
        <f>$C$9+($B$3/2)</f>
        <v>1.0024999999999999</v>
      </c>
      <c r="D14">
        <f>-$B$3/2</f>
        <v>-2.5000000000000005E-3</v>
      </c>
      <c r="E14">
        <v>0</v>
      </c>
      <c r="F14">
        <f>F13-$B$6</f>
        <v>-2.5000000000000001E-2</v>
      </c>
      <c r="H14" t="str">
        <f>_xlfn.CONCAT("G03 X",B14, " Y ", C14, " I ",D14," J ",E14," Z ",F14)</f>
        <v>G03 X1.1 Y 1.0025 I -0.0025 J 0 Z -0.025</v>
      </c>
    </row>
    <row r="15" spans="1:8" x14ac:dyDescent="0.2">
      <c r="A15" t="s">
        <v>10</v>
      </c>
      <c r="B15">
        <f>$B$9-$B$3</f>
        <v>1.0975000000000001</v>
      </c>
      <c r="C15">
        <f>$C$9</f>
        <v>1</v>
      </c>
      <c r="D15">
        <v>0</v>
      </c>
      <c r="E15">
        <f>-$B$3/2</f>
        <v>-2.5000000000000005E-3</v>
      </c>
      <c r="F15">
        <f>F14-$B$6</f>
        <v>-3.0000000000000002E-2</v>
      </c>
      <c r="H15" t="str">
        <f t="shared" ref="H15:H17" si="1">_xlfn.CONCAT("G03 X",B15, " Y ", C15, " I ",D15," J ",E15," Z ",F15)</f>
        <v>G03 X1.0975 Y 1 I 0 J -0.0025 Z -0.03</v>
      </c>
    </row>
    <row r="16" spans="1:8" x14ac:dyDescent="0.2">
      <c r="A16" t="s">
        <v>10</v>
      </c>
      <c r="B16">
        <f>$B$9-($B$3/2)</f>
        <v>1.1000000000000001</v>
      </c>
      <c r="C16">
        <f>$C$9-($B$3/2)</f>
        <v>0.99750000000000005</v>
      </c>
      <c r="D16">
        <f>$B$3/2</f>
        <v>2.5000000000000005E-3</v>
      </c>
      <c r="E16">
        <v>0</v>
      </c>
      <c r="F16">
        <f>F15-$B$6</f>
        <v>-3.5000000000000003E-2</v>
      </c>
      <c r="H16" t="str">
        <f t="shared" si="1"/>
        <v>G03 X1.1 Y 0.9975 I 0.0025 J 0 Z -0.035</v>
      </c>
    </row>
    <row r="17" spans="1:8" x14ac:dyDescent="0.2">
      <c r="A17" t="s">
        <v>10</v>
      </c>
      <c r="B17">
        <f>$B$9</f>
        <v>1.1025</v>
      </c>
      <c r="C17">
        <f>$C$9</f>
        <v>1</v>
      </c>
      <c r="D17">
        <v>0</v>
      </c>
      <c r="E17">
        <f>$B$3/2</f>
        <v>2.5000000000000005E-3</v>
      </c>
      <c r="F17">
        <f>F16-$B$6</f>
        <v>-0.04</v>
      </c>
      <c r="H17" t="str">
        <f t="shared" si="1"/>
        <v>G03 X1.1025 Y 1 I 0 J 0.0025 Z -0.04</v>
      </c>
    </row>
    <row r="18" spans="1:8" x14ac:dyDescent="0.2">
      <c r="A18" t="s">
        <v>10</v>
      </c>
      <c r="B18">
        <f>$B$9-($B$3/2)</f>
        <v>1.1000000000000001</v>
      </c>
      <c r="C18">
        <f>$C$9+($B$3/2)</f>
        <v>1.0024999999999999</v>
      </c>
      <c r="D18">
        <f>-$B$3/2</f>
        <v>-2.5000000000000005E-3</v>
      </c>
      <c r="E18">
        <v>0</v>
      </c>
      <c r="F18">
        <f>F17-$B$6</f>
        <v>-4.4999999999999998E-2</v>
      </c>
      <c r="H18" t="str">
        <f>_xlfn.CONCAT("G03 X",B18, " Y ", C18, " I ",D18," J ",E18," Z ",F18)</f>
        <v>G03 X1.1 Y 1.0025 I -0.0025 J 0 Z -0.045</v>
      </c>
    </row>
    <row r="19" spans="1:8" x14ac:dyDescent="0.2">
      <c r="A19" t="s">
        <v>10</v>
      </c>
      <c r="B19">
        <f>$B$9-$B$3</f>
        <v>1.0975000000000001</v>
      </c>
      <c r="C19">
        <f>$C$9</f>
        <v>1</v>
      </c>
      <c r="D19">
        <v>0</v>
      </c>
      <c r="E19">
        <f>-$B$3/2</f>
        <v>-2.5000000000000005E-3</v>
      </c>
      <c r="F19">
        <f>F18-$B$6</f>
        <v>-4.9999999999999996E-2</v>
      </c>
      <c r="H19" t="str">
        <f t="shared" ref="H19:H21" si="2">_xlfn.CONCAT("G03 X",B19, " Y ", C19, " I ",D19," J ",E19," Z ",F19)</f>
        <v>G03 X1.0975 Y 1 I 0 J -0.0025 Z -0.05</v>
      </c>
    </row>
    <row r="20" spans="1:8" x14ac:dyDescent="0.2">
      <c r="A20" t="s">
        <v>10</v>
      </c>
      <c r="B20">
        <f>$B$9-($B$3/2)</f>
        <v>1.1000000000000001</v>
      </c>
      <c r="C20">
        <f>$C$9-($B$3/2)</f>
        <v>0.99750000000000005</v>
      </c>
      <c r="D20">
        <f>$B$3/2</f>
        <v>2.5000000000000005E-3</v>
      </c>
      <c r="E20">
        <v>0</v>
      </c>
      <c r="F20">
        <f>F19-$B$6</f>
        <v>-5.4999999999999993E-2</v>
      </c>
      <c r="H20" t="str">
        <f t="shared" si="2"/>
        <v>G03 X1.1 Y 0.9975 I 0.0025 J 0 Z -0.055</v>
      </c>
    </row>
    <row r="21" spans="1:8" x14ac:dyDescent="0.2">
      <c r="A21" t="s">
        <v>10</v>
      </c>
      <c r="B21">
        <f>$B$9</f>
        <v>1.1025</v>
      </c>
      <c r="C21">
        <f>$C$9</f>
        <v>1</v>
      </c>
      <c r="D21">
        <v>0</v>
      </c>
      <c r="E21">
        <f>$B$3/2</f>
        <v>2.5000000000000005E-3</v>
      </c>
      <c r="F21">
        <f>F20-$B$6</f>
        <v>-5.9999999999999991E-2</v>
      </c>
      <c r="H21" t="str">
        <f t="shared" si="2"/>
        <v>G03 X1.1025 Y 1 I 0 J 0.0025 Z -0.06</v>
      </c>
    </row>
    <row r="22" spans="1:8" x14ac:dyDescent="0.2">
      <c r="H22" t="s">
        <v>15</v>
      </c>
    </row>
    <row r="23" spans="1:8" x14ac:dyDescent="0.2">
      <c r="A23" t="s">
        <v>10</v>
      </c>
      <c r="B23">
        <f>$B$9-($B$3/2)</f>
        <v>1.1000000000000001</v>
      </c>
      <c r="C23">
        <f>$C$9+($B$3/2)</f>
        <v>1.0024999999999999</v>
      </c>
      <c r="D23">
        <f>-$B$3/2</f>
        <v>-2.5000000000000005E-3</v>
      </c>
      <c r="E23">
        <v>0</v>
      </c>
      <c r="F23">
        <f>F21</f>
        <v>-5.9999999999999991E-2</v>
      </c>
      <c r="H23" t="str">
        <f>_xlfn.CONCAT("G03 X",B23, " Y ", C23, " I ",D23," J ",E23," Z ",F23)</f>
        <v>G03 X1.1 Y 1.0025 I -0.0025 J 0 Z -0.06</v>
      </c>
    </row>
    <row r="24" spans="1:8" x14ac:dyDescent="0.2">
      <c r="A24" t="s">
        <v>10</v>
      </c>
      <c r="B24">
        <f>$B$9-$B$3</f>
        <v>1.0975000000000001</v>
      </c>
      <c r="C24">
        <f>$C$9</f>
        <v>1</v>
      </c>
      <c r="D24">
        <v>0</v>
      </c>
      <c r="E24">
        <f>-$B$3/2</f>
        <v>-2.5000000000000005E-3</v>
      </c>
      <c r="F24">
        <f>F21</f>
        <v>-5.9999999999999991E-2</v>
      </c>
      <c r="H24" t="str">
        <f t="shared" ref="H24:H26" si="3">_xlfn.CONCAT("G03 X",B24, " Y ", C24, " I ",D24," J ",E24," Z ",F24)</f>
        <v>G03 X1.0975 Y 1 I 0 J -0.0025 Z -0.06</v>
      </c>
    </row>
    <row r="25" spans="1:8" x14ac:dyDescent="0.2">
      <c r="A25" t="s">
        <v>10</v>
      </c>
      <c r="B25">
        <f>$B$9-($B$3/2)</f>
        <v>1.1000000000000001</v>
      </c>
      <c r="C25">
        <f>$C$9-($B$3/2)</f>
        <v>0.99750000000000005</v>
      </c>
      <c r="D25">
        <f>$B$3/2</f>
        <v>2.5000000000000005E-3</v>
      </c>
      <c r="E25">
        <v>0</v>
      </c>
      <c r="F25">
        <f>F21</f>
        <v>-5.9999999999999991E-2</v>
      </c>
      <c r="H25" t="str">
        <f t="shared" si="3"/>
        <v>G03 X1.1 Y 0.9975 I 0.0025 J 0 Z -0.06</v>
      </c>
    </row>
    <row r="26" spans="1:8" x14ac:dyDescent="0.2">
      <c r="A26" t="s">
        <v>10</v>
      </c>
      <c r="B26">
        <f>$B$9</f>
        <v>1.1025</v>
      </c>
      <c r="C26">
        <f>$C$9</f>
        <v>1</v>
      </c>
      <c r="D26">
        <v>0</v>
      </c>
      <c r="E26">
        <f>$B$3/2</f>
        <v>2.5000000000000005E-3</v>
      </c>
      <c r="F26">
        <f>F21</f>
        <v>-5.9999999999999991E-2</v>
      </c>
      <c r="H26" t="str">
        <f t="shared" si="3"/>
        <v>G03 X1.1025 Y 1 I 0 J 0.0025 Z -0.06</v>
      </c>
    </row>
    <row r="27" spans="1:8" x14ac:dyDescent="0.2">
      <c r="H27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2022-08-10T17:19:24Z</dcterms:created>
  <dcterms:modified xsi:type="dcterms:W3CDTF">2022-08-11T15:31:21Z</dcterms:modified>
</cp:coreProperties>
</file>