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https://d.docs.live.net/c792ef73e4c0296d/Documents/OREI/10-herd data/producer reports/"/>
    </mc:Choice>
  </mc:AlternateContent>
  <xr:revisionPtr revIDLastSave="1399" documentId="8_{D90842DB-7F28-47B6-B315-625D737535D0}" xr6:coauthVersionLast="46" xr6:coauthVersionMax="46" xr10:uidLastSave="{88601D50-ED82-43D3-94A4-1BBAC466BE34}"/>
  <bookViews>
    <workbookView xWindow="-110" yWindow="-110" windowWidth="19420" windowHeight="10420" tabRatio="820" xr2:uid="{00000000-000D-0000-FFFF-FFFF00000000}"/>
  </bookViews>
  <sheets>
    <sheet name="All farms, num. IMI by type" sheetId="56" r:id="rId1"/>
    <sheet name="BJ Farm" sheetId="8" r:id="rId2"/>
    <sheet name="BJ_summary stats" sheetId="22" r:id="rId3"/>
    <sheet name="BJ_summary formatted" sheetId="27" r:id="rId4"/>
    <sheet name="Butterworks" sheetId="18" r:id="rId5"/>
    <sheet name="BW_summary stats" sheetId="25" r:id="rId6"/>
    <sheet name="BW_summary formatted" sheetId="47" r:id="rId7"/>
    <sheet name="Choiniere" sheetId="3" r:id="rId8"/>
    <sheet name="CF_summary stats" sheetId="29" r:id="rId9"/>
    <sheet name="CF_summary formatted" sheetId="48" r:id="rId10"/>
    <sheet name="Glennview" sheetId="46" r:id="rId11"/>
    <sheet name="GV_summary stats" sheetId="31" r:id="rId12"/>
    <sheet name="GV_summary formatted" sheetId="49" r:id="rId13"/>
    <sheet name="Lynd" sheetId="16" r:id="rId14"/>
    <sheet name="LF_summary stats" sheetId="33" r:id="rId15"/>
    <sheet name="LF_summary formatted" sheetId="50" r:id="rId16"/>
    <sheet name="Oughta-be" sheetId="6" r:id="rId17"/>
    <sheet name="OB_summary stats" sheetId="35" r:id="rId18"/>
    <sheet name="OB_summary formatted" sheetId="51" r:id="rId19"/>
    <sheet name="Paddlebridge" sheetId="9" r:id="rId20"/>
    <sheet name="PB_summary stats" sheetId="37" r:id="rId21"/>
    <sheet name="PB_summary formatted" sheetId="52" r:id="rId22"/>
    <sheet name="von Trapp" sheetId="1" r:id="rId23"/>
    <sheet name="VT_summary stats" sheetId="39" r:id="rId24"/>
    <sheet name="VT_summary formatted" sheetId="53" r:id="rId25"/>
    <sheet name="Stony Pond" sheetId="13" r:id="rId26"/>
    <sheet name="SP_summary stats" sheetId="41" r:id="rId27"/>
    <sheet name="SP_summary formatted (2 visits)" sheetId="55" r:id="rId28"/>
    <sheet name="Swallowdale" sheetId="17" r:id="rId29"/>
    <sheet name="SW_summary stats" sheetId="43" r:id="rId30"/>
    <sheet name="SW_summary formatted" sheetId="54" r:id="rId31"/>
    <sheet name="All_summary stats" sheetId="24" r:id="rId32"/>
  </sheets>
  <definedNames>
    <definedName name="_xlnm._FilterDatabase" localSheetId="28" hidden="1">Swallowdale!$A$2:$A$3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56" l="1"/>
  <c r="O60" i="56" l="1"/>
  <c r="O59" i="56"/>
  <c r="M84" i="56"/>
  <c r="I7" i="56"/>
  <c r="I12" i="56"/>
  <c r="I11" i="56"/>
  <c r="I10" i="56"/>
  <c r="I9" i="56"/>
  <c r="I8" i="56"/>
  <c r="I6" i="56"/>
  <c r="I5" i="56"/>
  <c r="I14" i="56" l="1"/>
  <c r="I15" i="43"/>
  <c r="I16" i="43"/>
  <c r="I17" i="43"/>
  <c r="I18" i="43"/>
  <c r="I19" i="43"/>
  <c r="I20" i="43"/>
  <c r="I14" i="43"/>
  <c r="H22" i="43"/>
  <c r="I12" i="41"/>
  <c r="I13" i="41"/>
  <c r="I14" i="41"/>
  <c r="I15" i="41"/>
  <c r="I11" i="41"/>
  <c r="H17" i="41"/>
  <c r="I15" i="39" l="1"/>
  <c r="I16" i="39"/>
  <c r="I17" i="39"/>
  <c r="I18" i="39"/>
  <c r="I19" i="39"/>
  <c r="I20" i="39"/>
  <c r="I14" i="39"/>
  <c r="H22" i="39"/>
  <c r="I17" i="37"/>
  <c r="I18" i="37"/>
  <c r="I19" i="37"/>
  <c r="I20" i="37"/>
  <c r="I21" i="37"/>
  <c r="I22" i="37"/>
  <c r="I23" i="37"/>
  <c r="I24" i="37"/>
  <c r="I16" i="37"/>
  <c r="H26" i="37"/>
  <c r="I19" i="35"/>
  <c r="I14" i="35"/>
  <c r="I15" i="35"/>
  <c r="I16" i="35"/>
  <c r="I17" i="35"/>
  <c r="I18" i="35"/>
  <c r="I13" i="35"/>
  <c r="H21" i="35"/>
  <c r="I18" i="33"/>
  <c r="I19" i="33"/>
  <c r="I20" i="33"/>
  <c r="I21" i="33"/>
  <c r="I22" i="33"/>
  <c r="I17" i="33"/>
  <c r="H24" i="33"/>
  <c r="I17" i="31"/>
  <c r="I18" i="31"/>
  <c r="I19" i="31"/>
  <c r="I20" i="31"/>
  <c r="I21" i="31"/>
  <c r="I22" i="31"/>
  <c r="I23" i="31"/>
  <c r="I24" i="31"/>
  <c r="I25" i="31"/>
  <c r="I26" i="31"/>
  <c r="I16" i="31"/>
  <c r="H28" i="31"/>
  <c r="I20" i="29"/>
  <c r="I21" i="29"/>
  <c r="I22" i="29"/>
  <c r="I23" i="29"/>
  <c r="H31" i="29" s="1"/>
  <c r="I24" i="29"/>
  <c r="I25" i="29"/>
  <c r="I26" i="29"/>
  <c r="I27" i="29"/>
  <c r="I28" i="29"/>
  <c r="I29" i="29"/>
  <c r="I19" i="29"/>
  <c r="H16" i="25"/>
  <c r="H17" i="25"/>
  <c r="H18" i="25"/>
  <c r="H19" i="25"/>
  <c r="H20" i="25"/>
  <c r="H21" i="25"/>
  <c r="H22" i="25"/>
  <c r="H15" i="25"/>
  <c r="M14" i="25"/>
  <c r="H15" i="22"/>
  <c r="H8" i="22"/>
  <c r="H9" i="22"/>
  <c r="H10" i="22"/>
  <c r="H11" i="22"/>
  <c r="H12" i="22"/>
  <c r="H13" i="22"/>
  <c r="H14" i="22"/>
  <c r="H7" i="22"/>
  <c r="E19" i="22"/>
  <c r="E17" i="22"/>
  <c r="I31" i="29" l="1"/>
</calcChain>
</file>

<file path=xl/sharedStrings.xml><?xml version="1.0" encoding="utf-8"?>
<sst xmlns="http://schemas.openxmlformats.org/spreadsheetml/2006/main" count="10266" uniqueCount="458">
  <si>
    <t>LH</t>
  </si>
  <si>
    <t>LF</t>
  </si>
  <si>
    <t>RH</t>
  </si>
  <si>
    <t>RF</t>
  </si>
  <si>
    <t>Lena</t>
  </si>
  <si>
    <t>Matilda</t>
  </si>
  <si>
    <t>Isabelle</t>
  </si>
  <si>
    <t>Clara</t>
  </si>
  <si>
    <t>Leadbelly</t>
  </si>
  <si>
    <t>Esme</t>
  </si>
  <si>
    <t>Tallula</t>
  </si>
  <si>
    <t>Vicki</t>
  </si>
  <si>
    <t>Zelda</t>
  </si>
  <si>
    <t>Ursala</t>
  </si>
  <si>
    <t>Tilly</t>
  </si>
  <si>
    <t>Freida</t>
  </si>
  <si>
    <t>Lassandra</t>
  </si>
  <si>
    <t>Abigail</t>
  </si>
  <si>
    <t>Flavia</t>
  </si>
  <si>
    <t>Alice</t>
  </si>
  <si>
    <t>Irene</t>
  </si>
  <si>
    <t>Lilac</t>
  </si>
  <si>
    <t>Hyacinth</t>
  </si>
  <si>
    <t>Ardetta</t>
  </si>
  <si>
    <t>Indie</t>
  </si>
  <si>
    <t>Panda</t>
  </si>
  <si>
    <t>Patchouli</t>
  </si>
  <si>
    <t>Iris</t>
  </si>
  <si>
    <t>Bonnie</t>
  </si>
  <si>
    <t>Jasmine</t>
  </si>
  <si>
    <t>Imogene</t>
  </si>
  <si>
    <t>Hosana</t>
  </si>
  <si>
    <t>Lucha</t>
  </si>
  <si>
    <t>Alma</t>
  </si>
  <si>
    <t>Gloria</t>
  </si>
  <si>
    <t>Gomora</t>
  </si>
  <si>
    <t>Luna</t>
  </si>
  <si>
    <t>Seraphina</t>
  </si>
  <si>
    <t>Yeast</t>
  </si>
  <si>
    <t>Serratia</t>
  </si>
  <si>
    <t>Easter</t>
  </si>
  <si>
    <t>Kit</t>
  </si>
  <si>
    <t>Maxie</t>
  </si>
  <si>
    <t>Aloha</t>
  </si>
  <si>
    <t>Teach</t>
  </si>
  <si>
    <t>PG</t>
  </si>
  <si>
    <t>Rabbit</t>
  </si>
  <si>
    <t>Izzie</t>
  </si>
  <si>
    <t>Goody</t>
  </si>
  <si>
    <t>Korny</t>
  </si>
  <si>
    <t>Racer</t>
  </si>
  <si>
    <t>Bella</t>
  </si>
  <si>
    <t>Tess</t>
  </si>
  <si>
    <t>Peonie</t>
  </si>
  <si>
    <t>Jersey</t>
  </si>
  <si>
    <t>Lemon</t>
  </si>
  <si>
    <t>Butterfly</t>
  </si>
  <si>
    <t>Karla</t>
  </si>
  <si>
    <t>Jenny</t>
  </si>
  <si>
    <t>Pistol</t>
  </si>
  <si>
    <t>Spice</t>
  </si>
  <si>
    <t>Alf</t>
  </si>
  <si>
    <t>Spot</t>
  </si>
  <si>
    <t>Whinnie</t>
  </si>
  <si>
    <t>Bullet</t>
  </si>
  <si>
    <t>Penny</t>
  </si>
  <si>
    <t xml:space="preserve">Butter </t>
  </si>
  <si>
    <t>Honey</t>
  </si>
  <si>
    <t>Peacock</t>
  </si>
  <si>
    <t>Katie</t>
  </si>
  <si>
    <t>Ginger</t>
  </si>
  <si>
    <t>Gold</t>
  </si>
  <si>
    <t>Tiktac</t>
  </si>
  <si>
    <t>Butter</t>
  </si>
  <si>
    <t>Tiktoe</t>
  </si>
  <si>
    <t>Grape</t>
  </si>
  <si>
    <t>Ruger</t>
  </si>
  <si>
    <t>Kooper</t>
  </si>
  <si>
    <t>Vera</t>
  </si>
  <si>
    <t>Vangie</t>
  </si>
  <si>
    <t>Tessa</t>
  </si>
  <si>
    <t>Immogene</t>
  </si>
  <si>
    <t>MsChar</t>
  </si>
  <si>
    <t>CB3</t>
  </si>
  <si>
    <t>CB5</t>
  </si>
  <si>
    <t>Octavia</t>
  </si>
  <si>
    <t>Amber</t>
  </si>
  <si>
    <t>Casbah</t>
  </si>
  <si>
    <t>Cassia</t>
  </si>
  <si>
    <t>Denise</t>
  </si>
  <si>
    <t>Denver</t>
  </si>
  <si>
    <t>Diane</t>
  </si>
  <si>
    <t>Dorian</t>
  </si>
  <si>
    <t>Ferris</t>
  </si>
  <si>
    <t>Flossy</t>
  </si>
  <si>
    <t>Gigi</t>
  </si>
  <si>
    <t>Goldie</t>
  </si>
  <si>
    <t>Halo</t>
  </si>
  <si>
    <t>Jazz</t>
  </si>
  <si>
    <t>Jewel</t>
  </si>
  <si>
    <t>Mabel</t>
  </si>
  <si>
    <t>Maisie</t>
  </si>
  <si>
    <t>Marta</t>
  </si>
  <si>
    <t>Opal</t>
  </si>
  <si>
    <t>Paige</t>
  </si>
  <si>
    <t>Pamela</t>
  </si>
  <si>
    <t>Pasta</t>
  </si>
  <si>
    <t>Pledge</t>
  </si>
  <si>
    <t>Quantum</t>
  </si>
  <si>
    <t>Sadie</t>
  </si>
  <si>
    <t>Shelly</t>
  </si>
  <si>
    <t>Skyler</t>
  </si>
  <si>
    <t>Sondra</t>
  </si>
  <si>
    <t>Sonic</t>
  </si>
  <si>
    <t>Sparky</t>
  </si>
  <si>
    <t>Zap</t>
  </si>
  <si>
    <t>Zeal</t>
  </si>
  <si>
    <t>Avocado</t>
  </si>
  <si>
    <t>Blackberry</t>
  </si>
  <si>
    <t>Bon</t>
  </si>
  <si>
    <t>Chipotle</t>
  </si>
  <si>
    <t>Crescent</t>
  </si>
  <si>
    <t>Happiness</t>
  </si>
  <si>
    <t>Hawthorn</t>
  </si>
  <si>
    <t>Jolene</t>
  </si>
  <si>
    <t>Joy</t>
  </si>
  <si>
    <t>Love</t>
  </si>
  <si>
    <t>Mandolin</t>
  </si>
  <si>
    <t>Mango</t>
  </si>
  <si>
    <t>Manzana</t>
  </si>
  <si>
    <t>Marjoram</t>
  </si>
  <si>
    <t>Masala</t>
  </si>
  <si>
    <t>Melissa</t>
  </si>
  <si>
    <t>Muffin</t>
  </si>
  <si>
    <t>Mustard</t>
  </si>
  <si>
    <t>Nazareth</t>
  </si>
  <si>
    <t>Nebula</t>
  </si>
  <si>
    <t>Nellie</t>
  </si>
  <si>
    <t>Nona</t>
  </si>
  <si>
    <t>Peace</t>
  </si>
  <si>
    <t>Pearl</t>
  </si>
  <si>
    <t>Petunia</t>
  </si>
  <si>
    <t>Plantain</t>
  </si>
  <si>
    <t>Pomme</t>
  </si>
  <si>
    <t>Rhubarb</t>
  </si>
  <si>
    <t>Snowball</t>
  </si>
  <si>
    <t>Strawberry</t>
  </si>
  <si>
    <t>Aurora</t>
  </si>
  <si>
    <t>Eva</t>
  </si>
  <si>
    <t>Noel</t>
  </si>
  <si>
    <t>Gabrielle</t>
  </si>
  <si>
    <t>Jackie</t>
  </si>
  <si>
    <t>Paprika</t>
  </si>
  <si>
    <t>Star</t>
  </si>
  <si>
    <t>Freddie</t>
  </si>
  <si>
    <t>Cheese</t>
  </si>
  <si>
    <t>Life</t>
  </si>
  <si>
    <t>Ambrosia</t>
  </si>
  <si>
    <t>Klondike</t>
  </si>
  <si>
    <t>Webster</t>
  </si>
  <si>
    <t>Kodiak</t>
  </si>
  <si>
    <t>Chaloopa</t>
  </si>
  <si>
    <t>Licorice</t>
  </si>
  <si>
    <t>Jitterbug</t>
  </si>
  <si>
    <t>Kowabunga</t>
  </si>
  <si>
    <t>Amarillo</t>
  </si>
  <si>
    <t>Atlantic</t>
  </si>
  <si>
    <t>Lovage</t>
  </si>
  <si>
    <t>Darla</t>
  </si>
  <si>
    <t>Madge</t>
  </si>
  <si>
    <t>Chive</t>
  </si>
  <si>
    <t>Fresno</t>
  </si>
  <si>
    <t>WMCA</t>
  </si>
  <si>
    <t>Moonwalk</t>
  </si>
  <si>
    <t>Krone</t>
  </si>
  <si>
    <t>Leap</t>
  </si>
  <si>
    <t>Lop</t>
  </si>
  <si>
    <t>Minigolf</t>
  </si>
  <si>
    <t>Lioness</t>
  </si>
  <si>
    <t>Willy</t>
  </si>
  <si>
    <t>Martina</t>
  </si>
  <si>
    <t>Diamond</t>
  </si>
  <si>
    <t>Laugh</t>
  </si>
  <si>
    <t>Mustache</t>
  </si>
  <si>
    <t>Faith</t>
  </si>
  <si>
    <t>Zoe</t>
  </si>
  <si>
    <t>Lordwalk</t>
  </si>
  <si>
    <t>Big Red</t>
  </si>
  <si>
    <t>Margo</t>
  </si>
  <si>
    <t>Lish</t>
  </si>
  <si>
    <t>Echo</t>
  </si>
  <si>
    <t>Peaches</t>
  </si>
  <si>
    <t>Riley</t>
  </si>
  <si>
    <t>Pippa</t>
  </si>
  <si>
    <t>Lucinda</t>
  </si>
  <si>
    <t>Robin</t>
  </si>
  <si>
    <t>Ashley</t>
  </si>
  <si>
    <t>Abbazaba</t>
  </si>
  <si>
    <t>Charlotte</t>
  </si>
  <si>
    <t>Alaska</t>
  </si>
  <si>
    <t>Wynona</t>
  </si>
  <si>
    <t>Doris</t>
  </si>
  <si>
    <t>Italia</t>
  </si>
  <si>
    <t>Rashida</t>
  </si>
  <si>
    <t>Abbi</t>
  </si>
  <si>
    <t>Brandy</t>
  </si>
  <si>
    <t>Rhonda</t>
  </si>
  <si>
    <t>Daisy</t>
  </si>
  <si>
    <t>Daryl</t>
  </si>
  <si>
    <t>Genie</t>
  </si>
  <si>
    <t>Whopper</t>
  </si>
  <si>
    <t>Sally</t>
  </si>
  <si>
    <t>Aubrey</t>
  </si>
  <si>
    <t>Chelsea</t>
  </si>
  <si>
    <t>Alexis</t>
  </si>
  <si>
    <t>Delilah</t>
  </si>
  <si>
    <t>Peggie</t>
  </si>
  <si>
    <t>Charlie</t>
  </si>
  <si>
    <t>Zag</t>
  </si>
  <si>
    <t>Indigo</t>
  </si>
  <si>
    <t>TeaTree</t>
  </si>
  <si>
    <t>Loha32</t>
  </si>
  <si>
    <t>GloryBe29</t>
  </si>
  <si>
    <t>Champne25</t>
  </si>
  <si>
    <t>Germ1140</t>
  </si>
  <si>
    <t>Padfoot21</t>
  </si>
  <si>
    <t>Fajita12</t>
  </si>
  <si>
    <t>Gronk22</t>
  </si>
  <si>
    <t>Kyra35</t>
  </si>
  <si>
    <t>Kwikmix36</t>
  </si>
  <si>
    <t>Annabelle27</t>
  </si>
  <si>
    <t>Stamina391</t>
  </si>
  <si>
    <t>Fitzi31</t>
  </si>
  <si>
    <t>Ferrari28</t>
  </si>
  <si>
    <t>Minerva34</t>
  </si>
  <si>
    <t>Octavia42</t>
  </si>
  <si>
    <t>Gif9</t>
  </si>
  <si>
    <t>Gift379</t>
  </si>
  <si>
    <t>Likely30</t>
  </si>
  <si>
    <t>Chapstick1</t>
  </si>
  <si>
    <t>Farrent31</t>
  </si>
  <si>
    <t>Laura558</t>
  </si>
  <si>
    <t>Sam19</t>
  </si>
  <si>
    <t>Lalune33</t>
  </si>
  <si>
    <t>Shania291</t>
  </si>
  <si>
    <t>Shiela375</t>
  </si>
  <si>
    <t>Guana362</t>
  </si>
  <si>
    <t>Swallow377</t>
  </si>
  <si>
    <t>Saige313</t>
  </si>
  <si>
    <t>Sapphire338</t>
  </si>
  <si>
    <t>Scrapie278</t>
  </si>
  <si>
    <t>Marney382</t>
  </si>
  <si>
    <t>Farrah363</t>
  </si>
  <si>
    <t>Annabeth2</t>
  </si>
  <si>
    <t>Simply314</t>
  </si>
  <si>
    <t>Vida6</t>
  </si>
  <si>
    <t>LuxuryTax</t>
  </si>
  <si>
    <t>Ladyfinger</t>
  </si>
  <si>
    <t>Chartreuse</t>
  </si>
  <si>
    <t>Khakibeige</t>
  </si>
  <si>
    <t>ZsaZsa</t>
  </si>
  <si>
    <t>WildCucumber</t>
  </si>
  <si>
    <t>AppleCore</t>
  </si>
  <si>
    <t>DeeDee</t>
  </si>
  <si>
    <t>Cambric</t>
  </si>
  <si>
    <t>Gretchen</t>
  </si>
  <si>
    <t>Rock7</t>
  </si>
  <si>
    <t>Debutant</t>
  </si>
  <si>
    <t>Marshmellow</t>
  </si>
  <si>
    <t>Picknick</t>
  </si>
  <si>
    <t>Magenta</t>
  </si>
  <si>
    <t>Lego</t>
  </si>
  <si>
    <t>ApplePie</t>
  </si>
  <si>
    <t>Not Analyzed</t>
  </si>
  <si>
    <t>Not analyzed</t>
  </si>
  <si>
    <t>Strep. species</t>
  </si>
  <si>
    <t>Staph. species</t>
  </si>
  <si>
    <t>Staph. aureus</t>
  </si>
  <si>
    <t>Corynebacterium species</t>
  </si>
  <si>
    <t>Unknown organism</t>
  </si>
  <si>
    <t>Species causing intramammary infection</t>
  </si>
  <si>
    <t>Blind quarter</t>
  </si>
  <si>
    <t>Sample contaminated</t>
  </si>
  <si>
    <t>Gram-negative, non-coliform organism</t>
  </si>
  <si>
    <t>Quarter-level somatic cell count (SCC)</t>
  </si>
  <si>
    <t>Strep. species, Staph. aureus</t>
  </si>
  <si>
    <t>Staph. aureus, Strep. species</t>
  </si>
  <si>
    <t>Strep. species, Corynebacterium species</t>
  </si>
  <si>
    <t>Cow ID</t>
  </si>
  <si>
    <t>Quarter</t>
  </si>
  <si>
    <t>Sampling date</t>
  </si>
  <si>
    <t>Corynebacterium species, Staph. species</t>
  </si>
  <si>
    <t>Staph. species, Strep. species</t>
  </si>
  <si>
    <t>Strep. species, Staph. species</t>
  </si>
  <si>
    <t>Staph. aureus, Strep. species, Corynebacterium species</t>
  </si>
  <si>
    <t>Staph. species, Corynebacterium species</t>
  </si>
  <si>
    <t>Gram-negative coliform</t>
  </si>
  <si>
    <t>Strep. species, Corynebacterium species, Staph. aureus</t>
  </si>
  <si>
    <t>Corynebacterium species, Strep. species</t>
  </si>
  <si>
    <t>Bacillus species</t>
  </si>
  <si>
    <t xml:space="preserve"> </t>
  </si>
  <si>
    <t>Bacillus species, Staph. species</t>
  </si>
  <si>
    <t>Leopard</t>
  </si>
  <si>
    <t>Other Gram-positive bacteria</t>
  </si>
  <si>
    <t>Other Gram-positive organism</t>
  </si>
  <si>
    <t>Strep. species, E. coli</t>
  </si>
  <si>
    <t>Gram-negative, non-coliform organism (Pseudomonas)</t>
  </si>
  <si>
    <t>Gram-negative, coliform organism (Serratia)</t>
  </si>
  <si>
    <t>Gram-negative, coliform organism (Enterobacter)</t>
  </si>
  <si>
    <t>Klebsiella</t>
  </si>
  <si>
    <t>Other Gram-postive bacteria</t>
  </si>
  <si>
    <t>Kandykorn</t>
  </si>
  <si>
    <t>No sample</t>
  </si>
  <si>
    <t>Strep. species, unknown organism</t>
  </si>
  <si>
    <t>Blind,3</t>
  </si>
  <si>
    <t>CNS,34</t>
  </si>
  <si>
    <t>Contaminated,20</t>
  </si>
  <si>
    <t>Coryne,8</t>
  </si>
  <si>
    <t>Gram_negative_non_coliform,1</t>
  </si>
  <si>
    <t>Mix_Coryne_Strep,1</t>
  </si>
  <si>
    <t>Mix_SA_Strep,2</t>
  </si>
  <si>
    <t>Other_Gram_positive,3</t>
  </si>
  <si>
    <t>SA,9</t>
  </si>
  <si>
    <t>Strep,3</t>
  </si>
  <si>
    <t>Unknown,6</t>
  </si>
  <si>
    <t>total quarters yes/no</t>
  </si>
  <si>
    <t>nothing</t>
  </si>
  <si>
    <t>total number IMI</t>
  </si>
  <si>
    <t>proportion of IMI</t>
  </si>
  <si>
    <t>mean</t>
  </si>
  <si>
    <t>min</t>
  </si>
  <si>
    <t>max</t>
  </si>
  <si>
    <t>Blind</t>
  </si>
  <si>
    <t>NA</t>
  </si>
  <si>
    <t>Contaminated</t>
  </si>
  <si>
    <t>Type of intramammary infection</t>
  </si>
  <si>
    <t>Average quarter-level SCC</t>
  </si>
  <si>
    <t>Min</t>
  </si>
  <si>
    <t>Max</t>
  </si>
  <si>
    <t>Proportion of all intramammary infections</t>
  </si>
  <si>
    <t>Range of quarter-level SCC:</t>
  </si>
  <si>
    <r>
      <rPr>
        <i/>
        <sz val="11"/>
        <color theme="1"/>
        <rFont val="Calibri"/>
        <family val="2"/>
        <scheme val="minor"/>
      </rPr>
      <t xml:space="preserve">Mixed infection: </t>
    </r>
    <r>
      <rPr>
        <sz val="11"/>
        <color theme="1"/>
        <rFont val="Calibri"/>
        <family val="2"/>
        <scheme val="minor"/>
      </rPr>
      <t>Strep. species, Corynebacterium species</t>
    </r>
  </si>
  <si>
    <t>BJ Farm quarter-level culture summary</t>
  </si>
  <si>
    <t>BW</t>
  </si>
  <si>
    <t>CF</t>
  </si>
  <si>
    <t>GV</t>
  </si>
  <si>
    <t>OB</t>
  </si>
  <si>
    <t>PB</t>
  </si>
  <si>
    <t>VT</t>
  </si>
  <si>
    <t>SW</t>
  </si>
  <si>
    <t>SP</t>
  </si>
  <si>
    <t>Gram-negative, coliform organism</t>
  </si>
  <si>
    <t>Mixed infection: Bacillus species, Staph. species</t>
  </si>
  <si>
    <r>
      <rPr>
        <i/>
        <sz val="11"/>
        <color theme="1"/>
        <rFont val="Calibri"/>
        <family val="2"/>
        <scheme val="minor"/>
      </rPr>
      <t xml:space="preserve">Mixed infection: </t>
    </r>
    <r>
      <rPr>
        <sz val="11"/>
        <color theme="1"/>
        <rFont val="Calibri"/>
        <family val="2"/>
        <scheme val="minor"/>
      </rPr>
      <t>Staph. species, Corynebacterium species</t>
    </r>
  </si>
  <si>
    <r>
      <rPr>
        <i/>
        <sz val="11"/>
        <color theme="1"/>
        <rFont val="Calibri"/>
        <family val="2"/>
        <scheme val="minor"/>
      </rPr>
      <t xml:space="preserve">Mixed infection: </t>
    </r>
    <r>
      <rPr>
        <sz val="11"/>
        <color theme="1"/>
        <rFont val="Calibri"/>
        <family val="2"/>
        <scheme val="minor"/>
      </rPr>
      <t>Staph. species, Strep. species</t>
    </r>
  </si>
  <si>
    <r>
      <rPr>
        <i/>
        <sz val="11"/>
        <color theme="1"/>
        <rFont val="Calibri"/>
        <family val="2"/>
        <scheme val="minor"/>
      </rPr>
      <t xml:space="preserve">Mixed infection: </t>
    </r>
    <r>
      <rPr>
        <sz val="11"/>
        <color theme="1"/>
        <rFont val="Calibri"/>
        <family val="2"/>
        <scheme val="minor"/>
      </rPr>
      <t>Strep. species, Corynebacterium species</t>
    </r>
  </si>
  <si>
    <r>
      <rPr>
        <i/>
        <sz val="11"/>
        <color theme="1"/>
        <rFont val="Calibri"/>
        <family val="2"/>
        <scheme val="minor"/>
      </rPr>
      <t>Mixed infection:</t>
    </r>
    <r>
      <rPr>
        <sz val="11"/>
        <color theme="1"/>
        <rFont val="Calibri"/>
        <family val="2"/>
        <scheme val="minor"/>
      </rPr>
      <t xml:space="preserve"> Staph. aureus, Strep. species, Corynebacterium species</t>
    </r>
  </si>
  <si>
    <r>
      <rPr>
        <i/>
        <sz val="11"/>
        <color theme="1"/>
        <rFont val="Calibri"/>
        <family val="2"/>
        <scheme val="minor"/>
      </rPr>
      <t xml:space="preserve">Mixed infection: </t>
    </r>
    <r>
      <rPr>
        <sz val="11"/>
        <color theme="1"/>
        <rFont val="Calibri"/>
        <family val="2"/>
        <scheme val="minor"/>
      </rPr>
      <t>Corynebacterium species, Unknown organism</t>
    </r>
  </si>
  <si>
    <r>
      <rPr>
        <i/>
        <sz val="11"/>
        <color theme="1"/>
        <rFont val="Calibri"/>
        <family val="2"/>
        <scheme val="minor"/>
      </rPr>
      <t xml:space="preserve">Mixed infection: </t>
    </r>
    <r>
      <rPr>
        <sz val="11"/>
        <color theme="1"/>
        <rFont val="Calibri"/>
        <family val="2"/>
        <scheme val="minor"/>
      </rPr>
      <t>Strep. species, E. coli</t>
    </r>
  </si>
  <si>
    <r>
      <rPr>
        <i/>
        <sz val="11"/>
        <color theme="1"/>
        <rFont val="Calibri"/>
        <family val="2"/>
        <scheme val="minor"/>
      </rPr>
      <t>Mixed infection:</t>
    </r>
    <r>
      <rPr>
        <sz val="11"/>
        <color theme="1"/>
        <rFont val="Calibri"/>
        <family val="2"/>
        <scheme val="minor"/>
      </rPr>
      <t xml:space="preserve"> Staph. aureus, Strep. species</t>
    </r>
  </si>
  <si>
    <r>
      <rPr>
        <i/>
        <sz val="11"/>
        <color theme="1"/>
        <rFont val="Calibri"/>
        <family val="2"/>
        <scheme val="minor"/>
      </rPr>
      <t xml:space="preserve">Mixed infection: </t>
    </r>
    <r>
      <rPr>
        <sz val="11"/>
        <color theme="1"/>
        <rFont val="Calibri"/>
        <family val="2"/>
        <scheme val="minor"/>
      </rPr>
      <t>Strep. species, Unknown organism</t>
    </r>
  </si>
  <si>
    <t>count</t>
  </si>
  <si>
    <t>Other Gram-postive organism</t>
  </si>
  <si>
    <t>Other Gram-positive/Unknown/Yeast</t>
  </si>
  <si>
    <t>-</t>
  </si>
  <si>
    <t>Mixed infection: Staph. species, Strep. species</t>
  </si>
  <si>
    <t>Mixed infection: Staph. species, Corynebacterium species</t>
  </si>
  <si>
    <t>Mixed infection: Strep. species, Corynebacterium species</t>
  </si>
  <si>
    <t>Butterworks Farm quarter-level culture summary</t>
  </si>
  <si>
    <r>
      <rPr>
        <i/>
        <sz val="11"/>
        <color theme="1"/>
        <rFont val="Calibri"/>
        <family val="2"/>
        <scheme val="minor"/>
      </rPr>
      <t>Mixed infection:</t>
    </r>
    <r>
      <rPr>
        <sz val="11"/>
        <color theme="1"/>
        <rFont val="Calibri"/>
        <family val="2"/>
        <scheme val="minor"/>
      </rPr>
      <t xml:space="preserve"> Staph. species, Strep. species</t>
    </r>
  </si>
  <si>
    <r>
      <rPr>
        <i/>
        <sz val="10"/>
        <color theme="1"/>
        <rFont val="Calibri"/>
        <family val="2"/>
        <scheme val="minor"/>
      </rPr>
      <t>Mixed infection:</t>
    </r>
    <r>
      <rPr>
        <sz val="10"/>
        <color theme="1"/>
        <rFont val="Calibri"/>
        <family val="2"/>
        <scheme val="minor"/>
      </rPr>
      <t xml:space="preserve"> Staph. aureus, Strep. species</t>
    </r>
  </si>
  <si>
    <t>Mixed infection: Staph. aureus, Strep. species, Corynebacterium species</t>
  </si>
  <si>
    <t>Mixed infection: Corynebacterium species, Unknown organism</t>
  </si>
  <si>
    <t>Choiniere Farm quarter-level culture summary</t>
  </si>
  <si>
    <r>
      <rPr>
        <i/>
        <sz val="11"/>
        <color theme="1"/>
        <rFont val="Calibri"/>
        <family val="2"/>
        <scheme val="minor"/>
      </rPr>
      <t>Mixed infection:</t>
    </r>
    <r>
      <rPr>
        <sz val="11"/>
        <color theme="1"/>
        <rFont val="Calibri"/>
        <family val="2"/>
        <scheme val="minor"/>
      </rPr>
      <t xml:space="preserve"> Staph. aureus, Strep. sp., Corynebacterium sp.</t>
    </r>
  </si>
  <si>
    <t>Type of intramammary infection (IMI)</t>
  </si>
  <si>
    <t>Glennview Farm quarter-level culture summary</t>
  </si>
  <si>
    <t>Lynd Farm quarter-level culture summary</t>
  </si>
  <si>
    <t>Gram-negative, coliforms (Klebsiella, Enterobacter, Serratia)</t>
  </si>
  <si>
    <t>Oughta-Be Farm quarter-level culture summary</t>
  </si>
  <si>
    <t>Unknown organism /Yeast</t>
  </si>
  <si>
    <t>Paddlebridge Farm quarter-level culture summary</t>
  </si>
  <si>
    <r>
      <rPr>
        <i/>
        <sz val="11"/>
        <color rgb="FF000000"/>
        <rFont val="Calibri"/>
        <family val="2"/>
        <scheme val="minor"/>
      </rPr>
      <t>Mixed infection</t>
    </r>
    <r>
      <rPr>
        <sz val="11"/>
        <color rgb="FF000000"/>
        <rFont val="Calibri"/>
        <family val="2"/>
        <scheme val="minor"/>
      </rPr>
      <t>: Bacillus species, Staph. species</t>
    </r>
  </si>
  <si>
    <t>von Trapp Farm quarter-level culture summary</t>
  </si>
  <si>
    <t>Stony Pond Farm quarter-level culture summary</t>
  </si>
  <si>
    <t>Uninfected quarters</t>
  </si>
  <si>
    <t>*Uninfected quarters*</t>
  </si>
  <si>
    <t>Additional clinical samples:</t>
  </si>
  <si>
    <t>Swallowdale Farm quarter-level culture summary</t>
  </si>
  <si>
    <r>
      <t>Other Gram-positive organism (</t>
    </r>
    <r>
      <rPr>
        <i/>
        <sz val="11"/>
        <color rgb="FF000000"/>
        <rFont val="Calibri"/>
        <family val="2"/>
        <scheme val="minor"/>
      </rPr>
      <t>Weissella cibaria</t>
    </r>
    <r>
      <rPr>
        <sz val="11"/>
        <color rgb="FF000000"/>
        <rFont val="Calibri"/>
        <family val="2"/>
        <scheme val="minor"/>
      </rPr>
      <t>)</t>
    </r>
  </si>
  <si>
    <r>
      <t xml:space="preserve">Other Gram-positive organism </t>
    </r>
    <r>
      <rPr>
        <i/>
        <sz val="11"/>
        <color rgb="FF000000"/>
        <rFont val="Calibri"/>
        <family val="2"/>
        <scheme val="minor"/>
      </rPr>
      <t>(Weissella cibaria)</t>
    </r>
  </si>
  <si>
    <t>count of quarters</t>
  </si>
  <si>
    <t>SCC mean</t>
  </si>
  <si>
    <t>SCC min</t>
  </si>
  <si>
    <t>SCC max</t>
  </si>
  <si>
    <t>Klebsiella pneumoniae</t>
  </si>
  <si>
    <t>Quarter-level SCC</t>
  </si>
  <si>
    <t>Cardamom</t>
  </si>
  <si>
    <t>1 colony CNS (positive on CMT)</t>
  </si>
  <si>
    <t>Unknown organism, Corynebacterium species</t>
  </si>
  <si>
    <t>Strep. species, Unknown organism</t>
  </si>
  <si>
    <t>Corynebacterium species, Unknown organism</t>
  </si>
  <si>
    <t>Total number IMI identified</t>
  </si>
  <si>
    <t>Number of infections of that type</t>
  </si>
  <si>
    <t>Numbers of quarters for above SCC calculations</t>
  </si>
  <si>
    <t>DECEMBER VISIT: Type of intramammary infection</t>
  </si>
  <si>
    <t>JANUARY VISIT: Type of intramammary infection</t>
  </si>
  <si>
    <t>&lt;2,000</t>
  </si>
  <si>
    <t>IMI_species, quarter count</t>
  </si>
  <si>
    <t>Average quarter-level SCC by infection type</t>
  </si>
  <si>
    <r>
      <rPr>
        <i/>
        <sz val="10"/>
        <color theme="1"/>
        <rFont val="Calibri"/>
        <family val="2"/>
        <scheme val="minor"/>
      </rPr>
      <t xml:space="preserve">Mixed infection: </t>
    </r>
    <r>
      <rPr>
        <sz val="10"/>
        <color theme="1"/>
        <rFont val="Calibri"/>
        <family val="2"/>
        <scheme val="minor"/>
      </rPr>
      <t>Strep. species, Corynebacterium sp.</t>
    </r>
  </si>
  <si>
    <t>Number of IMI over study period</t>
  </si>
  <si>
    <r>
      <rPr>
        <b/>
        <sz val="11"/>
        <color theme="1"/>
        <rFont val="Calibri"/>
        <family val="2"/>
        <scheme val="minor"/>
      </rPr>
      <t>Take home message:</t>
    </r>
    <r>
      <rPr>
        <sz val="11"/>
        <color theme="1"/>
        <rFont val="Calibri"/>
        <family val="2"/>
        <scheme val="minor"/>
      </rPr>
      <t xml:space="preserve"> From the low number of intrammary infections seen during the study period, milk quality on your farm is clearly excellent! Although the majority of infections were caused by Staph. species (CNS), the primary opportunity identified by these quarter-level culture results for milk quality improvement would be identifying Staph. aureus-positive quarters within the herd. </t>
    </r>
  </si>
  <si>
    <r>
      <rPr>
        <i/>
        <sz val="11"/>
        <color theme="1"/>
        <rFont val="Calibri"/>
        <family val="2"/>
        <scheme val="minor"/>
      </rPr>
      <t xml:space="preserve">Mixed infection: </t>
    </r>
    <r>
      <rPr>
        <sz val="11"/>
        <color theme="1"/>
        <rFont val="Calibri"/>
        <family val="2"/>
        <scheme val="minor"/>
      </rPr>
      <t>Strep. sp., Corynebacterium sp.</t>
    </r>
  </si>
  <si>
    <r>
      <rPr>
        <i/>
        <sz val="11"/>
        <color theme="1"/>
        <rFont val="Calibri"/>
        <family val="2"/>
        <scheme val="minor"/>
      </rPr>
      <t xml:space="preserve">Mixed infection: </t>
    </r>
    <r>
      <rPr>
        <sz val="11"/>
        <color theme="1"/>
        <rFont val="Calibri"/>
        <family val="2"/>
        <scheme val="minor"/>
      </rPr>
      <t>Staph. sp., Corynebacterium sp.</t>
    </r>
  </si>
  <si>
    <r>
      <rPr>
        <i/>
        <sz val="11"/>
        <color theme="1"/>
        <rFont val="Calibri"/>
        <family val="2"/>
        <scheme val="minor"/>
      </rPr>
      <t>Mixed infection:</t>
    </r>
    <r>
      <rPr>
        <sz val="11"/>
        <color theme="1"/>
        <rFont val="Calibri"/>
        <family val="2"/>
        <scheme val="minor"/>
      </rPr>
      <t xml:space="preserve"> Staph. sp., Corynebacterium sp.</t>
    </r>
  </si>
  <si>
    <r>
      <rPr>
        <i/>
        <sz val="11"/>
        <color theme="1"/>
        <rFont val="Calibri"/>
        <family val="2"/>
        <scheme val="minor"/>
      </rPr>
      <t>Mixed infection:</t>
    </r>
    <r>
      <rPr>
        <sz val="11"/>
        <color theme="1"/>
        <rFont val="Calibri"/>
        <family val="2"/>
        <scheme val="minor"/>
      </rPr>
      <t xml:space="preserve"> Strep. sp., Corynebacterium sp.</t>
    </r>
  </si>
  <si>
    <r>
      <rPr>
        <i/>
        <sz val="11"/>
        <color theme="1"/>
        <rFont val="Calibri"/>
        <family val="2"/>
        <scheme val="minor"/>
      </rPr>
      <t xml:space="preserve">Mixed infection: </t>
    </r>
    <r>
      <rPr>
        <sz val="11"/>
        <color theme="1"/>
        <rFont val="Calibri"/>
        <family val="2"/>
        <scheme val="minor"/>
      </rPr>
      <t>Staph. species, Coryne. sp.</t>
    </r>
  </si>
  <si>
    <r>
      <rPr>
        <i/>
        <sz val="11"/>
        <color theme="1"/>
        <rFont val="Calibri"/>
        <family val="2"/>
        <scheme val="minor"/>
      </rPr>
      <t>Mixed infection:</t>
    </r>
    <r>
      <rPr>
        <sz val="11"/>
        <color theme="1"/>
        <rFont val="Calibri"/>
        <family val="2"/>
        <scheme val="minor"/>
      </rPr>
      <t xml:space="preserve"> S. aureus, Strep. sp., Coryne. sp.</t>
    </r>
  </si>
  <si>
    <r>
      <rPr>
        <b/>
        <sz val="11"/>
        <color theme="1"/>
        <rFont val="Calibri"/>
        <family val="2"/>
        <scheme val="minor"/>
      </rPr>
      <t xml:space="preserve">Summary of quarter-level results: </t>
    </r>
    <r>
      <rPr>
        <sz val="11"/>
        <color theme="1"/>
        <rFont val="Calibri"/>
        <family val="2"/>
        <scheme val="minor"/>
      </rPr>
      <t xml:space="preserve">As seen in the first table, the large majority of intramammary infections on your farm were caused by Staph. species (15), followed by infections with Corybebacterium species (8). However, looking at the average quarter-level SCC of infected quarters (right-hand table), you can see that the infected quarters contributing most to a higher bulk tank SCC would be the Staph. aureus infected quarters (and quarters with mixed infections containing S. aureus). Although infections with Staph. species (CNS) and Corynebacterium were the most common, the SCC for these quarters were not dramatically increased (average around 300,000 and 13,000 cells/mL, respectively).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t>
    </r>
  </si>
  <si>
    <r>
      <rPr>
        <b/>
        <sz val="11"/>
        <color theme="1"/>
        <rFont val="Calibri"/>
        <family val="2"/>
        <scheme val="minor"/>
      </rPr>
      <t xml:space="preserve">Summary of quarter-level results: </t>
    </r>
    <r>
      <rPr>
        <sz val="11"/>
        <color theme="1"/>
        <rFont val="Calibri"/>
        <family val="2"/>
        <scheme val="minor"/>
      </rPr>
      <t xml:space="preserve">As seen in the first table, the large majority of intramammary infections on your farm were caused by Staph. species (37), followed by infections with Strep. species (9) and Staph. aureus (8). However, looking at the average quarter-level SCC of infected quarters (right-hand table), you can see that the infected quarters contributing most to a higher bulk tank SCC would be the quarters infected with Strep. species or Staph. aureus. Although infections with Staph. species (CNS) were the most common, the average SCC for these quarters wasn't elevated (below 200,000 cells/mL).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t>
    </r>
  </si>
  <si>
    <r>
      <rPr>
        <b/>
        <sz val="11"/>
        <color theme="1"/>
        <rFont val="Calibri"/>
        <family val="2"/>
        <scheme val="minor"/>
      </rPr>
      <t>Take home message:</t>
    </r>
    <r>
      <rPr>
        <sz val="11"/>
        <color theme="1"/>
        <rFont val="Calibri"/>
        <family val="2"/>
        <scheme val="minor"/>
      </rPr>
      <t xml:space="preserve"> The primary opportunity identified by these quarter-level culture results for milk quality improvement would be to continue your efforts identifying and managing  Staph. aureus-positive quarters within the herd. Strep. species were the biggest contributor to the bulk tank somatic cell count. Strep. species (specifically Strep. uberis at your farm) are environmental pathogens, and best controlled by adequate amounts of clean, dry bedding, and improved lot sanitation.</t>
    </r>
  </si>
  <si>
    <r>
      <rPr>
        <i/>
        <sz val="11"/>
        <color theme="1"/>
        <rFont val="Calibri"/>
        <family val="2"/>
        <scheme val="minor"/>
      </rPr>
      <t xml:space="preserve">Mixed infection: </t>
    </r>
    <r>
      <rPr>
        <sz val="11"/>
        <color theme="1"/>
        <rFont val="Calibri"/>
        <family val="2"/>
        <scheme val="minor"/>
      </rPr>
      <t>Staph. sp., Coryne. sp.</t>
    </r>
  </si>
  <si>
    <r>
      <rPr>
        <i/>
        <sz val="11"/>
        <color theme="1"/>
        <rFont val="Calibri"/>
        <family val="2"/>
        <scheme val="minor"/>
      </rPr>
      <t xml:space="preserve">Mixed infection: </t>
    </r>
    <r>
      <rPr>
        <sz val="11"/>
        <color theme="1"/>
        <rFont val="Calibri"/>
        <family val="2"/>
        <scheme val="minor"/>
      </rPr>
      <t>Strep. sp., Coryne. sp.</t>
    </r>
  </si>
  <si>
    <r>
      <rPr>
        <b/>
        <sz val="11"/>
        <color theme="1"/>
        <rFont val="Calibri"/>
        <family val="2"/>
        <scheme val="minor"/>
      </rPr>
      <t xml:space="preserve">Summary of quarter-level results: </t>
    </r>
    <r>
      <rPr>
        <sz val="11"/>
        <color theme="1"/>
        <rFont val="Calibri"/>
        <family val="2"/>
        <scheme val="minor"/>
      </rPr>
      <t xml:space="preserve">As seen in the first table, most intramammary infections on your farm were caused by Corynebacterium species (27), followed by Staph. species (23) and Staph. aureus (17). Looking at the average quarter-level SCC of infected quarters (right-hand table), you can see that the infected quarters contributing most to a higher bulk tank SCC would be the quarters infected with Staph. aureus and Strep. sp. Although infections with Staph. species (CNS) and Corynebacterium sp. were very common, the average SCC for these quarters wasn't greatly elevated (avg 242,000 and 278,000 cells/mL, respectively).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t>
    </r>
  </si>
  <si>
    <r>
      <rPr>
        <b/>
        <sz val="11"/>
        <color theme="1"/>
        <rFont val="Calibri"/>
        <family val="2"/>
        <scheme val="minor"/>
      </rPr>
      <t>Take home message:</t>
    </r>
    <r>
      <rPr>
        <sz val="11"/>
        <color theme="1"/>
        <rFont val="Calibri"/>
        <family val="2"/>
        <scheme val="minor"/>
      </rPr>
      <t xml:space="preserve"> The primary opportunity identified by these quarter-level culture results for milk quality improvement would be identifying and managing  Staph. aureus-positive quarters within the herd. Although they comprised a smaller infections (5), Strep. species were also a big contributor to the bulk tank somatic cell count. Strep. species are environmental pathogens, and best controlled by adequate amounts of clean, dry bedding, and improved lot sanitation.</t>
    </r>
  </si>
  <si>
    <r>
      <rPr>
        <i/>
        <sz val="11"/>
        <color theme="1"/>
        <rFont val="Calibri"/>
        <family val="2"/>
        <scheme val="minor"/>
      </rPr>
      <t xml:space="preserve">Mixed infection: </t>
    </r>
    <r>
      <rPr>
        <sz val="11"/>
        <color theme="1"/>
        <rFont val="Calibri"/>
        <family val="2"/>
        <scheme val="minor"/>
      </rPr>
      <t>Coryne. sp., Unknown organism</t>
    </r>
  </si>
  <si>
    <r>
      <rPr>
        <i/>
        <sz val="11"/>
        <color theme="1"/>
        <rFont val="Calibri"/>
        <family val="2"/>
        <scheme val="minor"/>
      </rPr>
      <t xml:space="preserve">Mixed infection: </t>
    </r>
    <r>
      <rPr>
        <sz val="11"/>
        <color theme="1"/>
        <rFont val="Calibri"/>
        <family val="2"/>
        <scheme val="minor"/>
      </rPr>
      <t>Strep. sp., Unknown organism</t>
    </r>
  </si>
  <si>
    <r>
      <rPr>
        <b/>
        <sz val="11"/>
        <color theme="1"/>
        <rFont val="Calibri"/>
        <family val="2"/>
        <scheme val="minor"/>
      </rPr>
      <t xml:space="preserve">Summary of quarter-level results: </t>
    </r>
    <r>
      <rPr>
        <sz val="11"/>
        <color theme="1"/>
        <rFont val="Calibri"/>
        <family val="2"/>
        <scheme val="minor"/>
      </rPr>
      <t xml:space="preserve">As seen in the first table, most intramammary infections on your farm were caused by Staph. species (27), followed by infections with Corynebacterium sp. (18) and Strep sp. (7). Looking at the average quarter-level SCC of infected quarters (right-hand table), you can see that the infected quarters contributing most to a higher bulk tank SCC would be the quarters infected with Strep. sp and Staph. aureus. Although infections with Staph. species (CNS) and Corynebacterium sp. were very common, the average SCC for these quarters wasn't greatly elevated (avg 265,000 and 23,000 cells/mL).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t>
    </r>
  </si>
  <si>
    <r>
      <rPr>
        <b/>
        <sz val="11"/>
        <color theme="1"/>
        <rFont val="Calibri"/>
        <family val="2"/>
        <scheme val="minor"/>
      </rPr>
      <t>Take home message:</t>
    </r>
    <r>
      <rPr>
        <sz val="11"/>
        <color theme="1"/>
        <rFont val="Calibri"/>
        <family val="2"/>
        <scheme val="minor"/>
      </rPr>
      <t xml:space="preserve"> The primary opportunity identified by these quarter-level culture results for milk quality improvement would be decreasing the level of Strep. species infections in the herd. Strep. species are environmental pathogens, and best controlled by adequate amounts of clean, dry bedding in all stalls, and improved lot sanitation. Staph. aureus infections were a relatively small proportion of infections, but identifying and managing these quarters within the herd is important to prevent the spread of this contagious pathogen. </t>
    </r>
  </si>
  <si>
    <t>Gram-negative, non-coliform (Pseudomonas)</t>
  </si>
  <si>
    <t>Gram-negative, coliform (Serratia)</t>
  </si>
  <si>
    <t>Gram-negative, coliform (Enterobacter)</t>
  </si>
  <si>
    <r>
      <rPr>
        <b/>
        <sz val="11"/>
        <color theme="1"/>
        <rFont val="Calibri"/>
        <family val="2"/>
        <scheme val="minor"/>
      </rPr>
      <t>Summary of quarter-level results:</t>
    </r>
    <r>
      <rPr>
        <sz val="11"/>
        <color theme="1"/>
        <rFont val="Calibri"/>
        <family val="2"/>
        <scheme val="minor"/>
      </rPr>
      <t xml:space="preserve"> As seen in the first table, most intramammary infections on your farm by far were caused by Staph. species (35), followed by Strep sp. (11). Looking at the average quarter-level SCC of infected quarters (right-hand table), you can see that the infected quarters contributing most to a higher bulk tank SCC would be the quarters infected with Strep. species (ignoring the single Serratia infection). Although infections with Staph. species (CNS) were the most common, the average SCC for these quarters was actually very low (avg 138,000 cells/mL).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We're hoping to send these out by Summer 2021.                                                                                                                                                                        </t>
    </r>
  </si>
  <si>
    <r>
      <rPr>
        <b/>
        <sz val="11"/>
        <color theme="1"/>
        <rFont val="Calibri"/>
        <family val="2"/>
        <scheme val="minor"/>
      </rPr>
      <t>Take home message:</t>
    </r>
    <r>
      <rPr>
        <sz val="11"/>
        <color theme="1"/>
        <rFont val="Calibri"/>
        <family val="2"/>
        <scheme val="minor"/>
      </rPr>
      <t xml:space="preserve"> The primary opportunity identified by these quarter-level culture results for milk quality improvement would be decreasing the level of Strep. sp. infections in the herd. Strep. species are environmental pathogens, and best controlled by adequate amounts of clean, dry bedding, and improved lot sanitation. Staph. aureus infections were very limited (and you had identified most of them before we did!)- your hard work and attention to controlling this contagious pathogen on your farm are clearly evident.</t>
    </r>
  </si>
  <si>
    <r>
      <rPr>
        <b/>
        <sz val="11"/>
        <color theme="1"/>
        <rFont val="Calibri"/>
        <family val="2"/>
        <scheme val="minor"/>
      </rPr>
      <t>Summary of quarter-level results:</t>
    </r>
    <r>
      <rPr>
        <sz val="11"/>
        <color theme="1"/>
        <rFont val="Calibri"/>
        <family val="2"/>
        <scheme val="minor"/>
      </rPr>
      <t xml:space="preserve"> As seen in the first table, most intramammary infections on your farm by far were caused by Staph. species (36), followed by Staph. aureus (7) and mixed infections with Staph. sp. and Strep sp. (7).  Looking at the average quarter-level SCC of infected quarters (right-hand table), you can see that the infected quarters contributing most to a higher bulk tank SCC would be the quarters infected with Staph. aureus and Strep. species. Although infections with Staph. species (CNS) were the most common, the average SCC for these quarters was not dramatically elelvated (avg 281,000 cells/mL).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t>
    </r>
  </si>
  <si>
    <r>
      <rPr>
        <b/>
        <sz val="11"/>
        <color theme="1"/>
        <rFont val="Calibri"/>
        <family val="2"/>
        <scheme val="minor"/>
      </rPr>
      <t xml:space="preserve">Summary of quarter-level results: </t>
    </r>
    <r>
      <rPr>
        <sz val="11"/>
        <color theme="1"/>
        <rFont val="Calibri"/>
        <family val="2"/>
        <scheme val="minor"/>
      </rPr>
      <t xml:space="preserve">As seen in the first table, most intramammary infections on your farm by far were caused by Staph. species (22), followed by Strep. species (6) and Staph. aureus (5). Looking at the average quarter-level SCC of infected quarters (right-hand table), you can see that the infected quarters contributing most to a higher bulk tank SCC would be the quarters infected with Staph. aureus and Strep. species. Although infections with Staph. species (CNS) were the most common, the average SCC for these quarters was not dramatically elelvated (avg 281,000 cells/mL).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t>
    </r>
    <r>
      <rPr>
        <b/>
        <sz val="11"/>
        <color theme="1"/>
        <rFont val="Calibri"/>
        <family val="2"/>
        <scheme val="minor"/>
      </rPr>
      <t xml:space="preserve">     </t>
    </r>
    <r>
      <rPr>
        <sz val="11"/>
        <color theme="1"/>
        <rFont val="Calibri"/>
        <family val="2"/>
        <scheme val="minor"/>
      </rPr>
      <t xml:space="preserve">                                                                                                                                                      </t>
    </r>
  </si>
  <si>
    <r>
      <rPr>
        <b/>
        <sz val="11"/>
        <color theme="1"/>
        <rFont val="Calibri"/>
        <family val="2"/>
        <scheme val="minor"/>
      </rPr>
      <t>Take home message:</t>
    </r>
    <r>
      <rPr>
        <sz val="11"/>
        <color theme="1"/>
        <rFont val="Calibri"/>
        <family val="2"/>
        <scheme val="minor"/>
      </rPr>
      <t xml:space="preserve"> From the small number of infected quarters seen on the farm during the study period, udder health on your farm is clearly excellent! Although the majority of infections were caused by Staph. species (CNS), the primary opportunity identified by these quarter-level culture results for milk quality improvement would be identifying and managing  Staph. aureus-positive quarters within the herd.</t>
    </r>
  </si>
  <si>
    <r>
      <rPr>
        <b/>
        <sz val="11"/>
        <color theme="1"/>
        <rFont val="Calibri"/>
        <family val="2"/>
        <scheme val="minor"/>
      </rPr>
      <t xml:space="preserve">Summary of quarter-level results: </t>
    </r>
    <r>
      <rPr>
        <sz val="11"/>
        <color theme="1"/>
        <rFont val="Calibri"/>
        <family val="2"/>
        <scheme val="minor"/>
      </rPr>
      <t xml:space="preserve">As seen in the first table, most intramammary infections on your farm by far were caused by Staph. species (32). However, the average SCC for these quarters with CNS wasn't elevated above normal (avg 103,000 cells/mL).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Looking at the average quarter-level SCC of infected quarters (right-hand table), you can see that the infected quarters contributing most to a higher bulk tank SCC would be the quarters infected with Strep. species and Staph. aureus- but on your farm, there were only 2 Strep. species infections and 1 Staph. aureus infection (Leopard, LH) seen during the whole study!                                                                                                                                                     </t>
    </r>
  </si>
  <si>
    <r>
      <rPr>
        <b/>
        <sz val="11"/>
        <color theme="1"/>
        <rFont val="Calibri"/>
        <family val="2"/>
        <scheme val="minor"/>
      </rPr>
      <t>Take home message:</t>
    </r>
    <r>
      <rPr>
        <sz val="11"/>
        <color theme="1"/>
        <rFont val="Calibri"/>
        <family val="2"/>
        <scheme val="minor"/>
      </rPr>
      <t xml:space="preserve"> From the small number of infected quarters and low bulk tank SCC seen on the farm during the study period, udder health and milk quality on your farm is clearly excellent! The only real opportunity identified by these quarter-level culture results would be to emphasize the importantance of identifying any new Staph. aureus-positive quarters within your herd. Your hard work and attention to controlling this contagious pathogen on your farm is clearly evident, and continuing to identify and manage these quarters is important to prevent it from spreading. </t>
    </r>
  </si>
  <si>
    <r>
      <rPr>
        <b/>
        <sz val="11"/>
        <color theme="1"/>
        <rFont val="Calibri"/>
        <family val="2"/>
        <scheme val="minor"/>
      </rPr>
      <t xml:space="preserve">Summary of quarter-level results: </t>
    </r>
    <r>
      <rPr>
        <sz val="11"/>
        <color theme="1"/>
        <rFont val="Calibri"/>
        <family val="2"/>
        <scheme val="minor"/>
      </rPr>
      <t xml:space="preserve"> As seen in the first table, most intramammary infections on your farm were caused by Staph. species (28). However, the average SCC for these quarters with CNS wasn't elevated above normal (right-hand table, avg 175,000 cells/mL).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The next most common pathogen type on your farm was infections involving Strep. species (15, combining single and mixed infections). Besides the 1 Corynebacterium infection, 1 Weisella infection (an uncommon pathogen), and the 2 Staph. aureus infections, quarters with Strep. species infections were moderate contributors to the bulk tank SCC (avg 500,000 ccells/mL).                                                                                                                                                         </t>
    </r>
  </si>
  <si>
    <r>
      <rPr>
        <b/>
        <sz val="11"/>
        <color theme="1"/>
        <rFont val="Calibri"/>
        <family val="2"/>
        <scheme val="minor"/>
      </rPr>
      <t>Take home message:</t>
    </r>
    <r>
      <rPr>
        <sz val="11"/>
        <color theme="1"/>
        <rFont val="Calibri"/>
        <family val="2"/>
        <scheme val="minor"/>
      </rPr>
      <t xml:space="preserve"> From the small number of infected quarters and low bulk tank SCC seen on the farm during the study period, udder health and milk quality on your farm is clearly excellent! One opportunity identified by these quarter-level culture results for milk quality improvement would be identifying the few Staph. aureus-positive quarters within the herd.  Staph. aureus infections were very limited- your hard work and attention to controlling this contagious pathogen on your farm are clearly evident! Strep. species were a more common contributor to the bulk tank somatic cell count. Strep. species (for the most part) are environmental pathogens, and best controlled by continuing efforts to provide adequate amounts of clean, dry bedding, and improved lot sanitation.</t>
    </r>
  </si>
  <si>
    <r>
      <rPr>
        <b/>
        <sz val="11"/>
        <color theme="1"/>
        <rFont val="Calibri"/>
        <family val="2"/>
        <scheme val="minor"/>
      </rPr>
      <t>Take home message:</t>
    </r>
    <r>
      <rPr>
        <sz val="11"/>
        <color theme="1"/>
        <rFont val="Calibri"/>
        <family val="2"/>
        <scheme val="minor"/>
      </rPr>
      <t xml:space="preserve"> The primary opportunity identified by these quarter-level culture results for milk quality improvement would be to continue your efforts identifying and managing  Staph. aureus-positive quarters within the herd. Although they comprised a smaller number of infections (4), Strep. species were the next biggest contributor to the bulk tank somatic cell count. Strep. species (for the most part) are environmental pathogens, and best controlled by continuing efforts to provide adequate amounts of clean, dry bedding in stalls, and improved lot sanitation.</t>
    </r>
  </si>
  <si>
    <t>*December visit:*</t>
  </si>
  <si>
    <t>*January visit:*</t>
  </si>
  <si>
    <r>
      <rPr>
        <b/>
        <sz val="11"/>
        <color theme="1"/>
        <rFont val="Calibri"/>
        <family val="2"/>
        <scheme val="minor"/>
      </rPr>
      <t>Summary of quarter-level results:</t>
    </r>
    <r>
      <rPr>
        <sz val="11"/>
        <color theme="1"/>
        <rFont val="Calibri"/>
        <family val="2"/>
        <scheme val="minor"/>
      </rPr>
      <t xml:space="preserve"> To try and seperate out the effect of all cows drying off on quarter SCC, results are presented seperately for each visit. As seen in the two tables on the left-hand side, most intramammary infections on your farm by far were caused by Staph. species (22 in December, 25 in January). The right-hand table shows the average quarter-level SCC by infection type for each pathogen group, with uninfected quarters as a baseline (to show effect of simply drying off on SCC). Staph. species-infected quarters had a moderately elevated average SCC when compared to uninfected quarters, for both visits. The fairly large range of quarter-level SCC for Staph. species quarters could likely be explained by identifying exactly what species of Staph is causing the infection, as some species of CNS are more of a concern than others. We are currently in the process of identifying all Staph to species level, but don't yet have these results.                                                                                                                                              </t>
    </r>
  </si>
  <si>
    <r>
      <rPr>
        <b/>
        <sz val="11"/>
        <color theme="1"/>
        <rFont val="Calibri"/>
        <family val="2"/>
        <scheme val="minor"/>
      </rPr>
      <t xml:space="preserve">Take home message: </t>
    </r>
    <r>
      <rPr>
        <sz val="11"/>
        <color theme="1"/>
        <rFont val="Calibri"/>
        <family val="2"/>
        <scheme val="minor"/>
      </rPr>
      <t>Although interpretation is somewhat muddled by all cows drying off, the low number of Staph. aureus infections identified (3) and lack of infections from environmental streps show udder health and milk quality on your farm is good. Identifying the CNS down to the species level may help identify if there are more pathogenic Staph. species circulating. Knowing the particular Staph. species on your farm will be especially interesting, as this group of bacteria can have important implications for cheese-making.</t>
    </r>
  </si>
  <si>
    <t>BJ</t>
  </si>
  <si>
    <t>NAS</t>
  </si>
  <si>
    <t>Corynebac</t>
  </si>
  <si>
    <t>Gram neg</t>
  </si>
  <si>
    <t>Mixed inf, NO NAS</t>
  </si>
  <si>
    <t>Mixed in involving NAS</t>
  </si>
  <si>
    <t>Misc. "other"</t>
  </si>
  <si>
    <t>S. aureus</t>
  </si>
  <si>
    <t>Strep species</t>
  </si>
  <si>
    <t>BP v. TS</t>
  </si>
  <si>
    <t>shavings vs. "straw"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</si>
</sst>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6" x14ac:knownFonts="1">
    <font>
      <sz val="11"/>
      <color theme="1"/>
      <name val="Calibri"/>
      <family val="2"/>
      <scheme val="minor"/>
    </font>
    <font>
      <sz val="8"/>
      <name val="Calibri"/>
      <family val="2"/>
      <scheme val="minor"/>
    </font>
    <font>
      <sz val="11"/>
      <color rgb="FF000000"/>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name val="Arial"/>
      <family val="2"/>
    </font>
    <font>
      <sz val="11"/>
      <color theme="1"/>
      <name val="Calibri"/>
      <family val="2"/>
      <scheme val="minor"/>
    </font>
    <font>
      <b/>
      <i/>
      <sz val="11"/>
      <color theme="1"/>
      <name val="Calibri"/>
      <family val="2"/>
      <scheme val="minor"/>
    </font>
    <font>
      <b/>
      <i/>
      <sz val="14"/>
      <color theme="1"/>
      <name val="Calibri"/>
      <family val="2"/>
      <scheme val="minor"/>
    </font>
    <font>
      <i/>
      <sz val="11"/>
      <color rgb="FF000000"/>
      <name val="Calibri"/>
      <family val="2"/>
      <scheme val="minor"/>
    </font>
    <font>
      <b/>
      <sz val="11"/>
      <color rgb="FF000000"/>
      <name val="Calibri"/>
      <family val="2"/>
      <scheme val="minor"/>
    </font>
    <font>
      <b/>
      <i/>
      <sz val="10"/>
      <color theme="1"/>
      <name val="Calibri"/>
      <family val="2"/>
      <scheme val="minor"/>
    </font>
    <font>
      <sz val="10"/>
      <color theme="1"/>
      <name val="Calibri"/>
      <family val="2"/>
      <scheme val="minor"/>
    </font>
    <font>
      <i/>
      <sz val="10"/>
      <color theme="1"/>
      <name val="Calibri"/>
      <family val="2"/>
      <scheme val="minor"/>
    </font>
    <font>
      <b/>
      <i/>
      <sz val="11"/>
      <color rgb="FF00000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s>
  <borders count="14">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
    <xf numFmtId="0" fontId="0" fillId="0" borderId="0"/>
    <xf numFmtId="0" fontId="6" fillId="0" borderId="0"/>
    <xf numFmtId="43" fontId="7" fillId="0" borderId="0" applyFont="0" applyFill="0" applyBorder="0" applyAlignment="0" applyProtection="0"/>
    <xf numFmtId="9" fontId="7" fillId="0" borderId="0" applyFont="0" applyFill="0" applyBorder="0" applyAlignment="0" applyProtection="0"/>
  </cellStyleXfs>
  <cellXfs count="157">
    <xf numFmtId="0" fontId="0" fillId="0" borderId="0" xfId="0"/>
    <xf numFmtId="14" fontId="0" fillId="0" borderId="0" xfId="0" applyNumberFormat="1"/>
    <xf numFmtId="0" fontId="0" fillId="0" borderId="1" xfId="0" applyBorder="1"/>
    <xf numFmtId="0" fontId="0" fillId="0" borderId="0" xfId="0" applyFill="1" applyBorder="1"/>
    <xf numFmtId="0" fontId="0" fillId="0" borderId="0" xfId="0" applyBorder="1"/>
    <xf numFmtId="0" fontId="0" fillId="0" borderId="1" xfId="0" applyFill="1" applyBorder="1"/>
    <xf numFmtId="0" fontId="0" fillId="0" borderId="0" xfId="0" applyFill="1"/>
    <xf numFmtId="14" fontId="0" fillId="0" borderId="0" xfId="0" applyNumberFormat="1" applyBorder="1"/>
    <xf numFmtId="0" fontId="2" fillId="0" borderId="0" xfId="0" applyFont="1"/>
    <xf numFmtId="0" fontId="0" fillId="0" borderId="2" xfId="0" applyBorder="1"/>
    <xf numFmtId="0" fontId="0" fillId="0" borderId="0" xfId="0" applyAlignment="1">
      <alignment textRotation="45"/>
    </xf>
    <xf numFmtId="14" fontId="0" fillId="0" borderId="0" xfId="0" quotePrefix="1" applyNumberFormat="1" applyBorder="1"/>
    <xf numFmtId="0" fontId="2" fillId="0" borderId="0" xfId="0" applyFont="1" applyAlignment="1">
      <alignment horizontal="right" vertical="top"/>
    </xf>
    <xf numFmtId="0" fontId="5" fillId="0" borderId="0" xfId="0" applyFont="1" applyAlignment="1">
      <alignment horizontal="right"/>
    </xf>
    <xf numFmtId="0" fontId="5" fillId="0" borderId="0" xfId="0" applyFont="1" applyAlignment="1">
      <alignment horizontal="left"/>
    </xf>
    <xf numFmtId="0" fontId="5" fillId="0" borderId="3" xfId="0" applyFont="1" applyBorder="1" applyAlignment="1">
      <alignment horizontal="left"/>
    </xf>
    <xf numFmtId="0" fontId="5" fillId="0" borderId="3" xfId="0" applyFont="1" applyBorder="1" applyAlignment="1">
      <alignment horizontal="right"/>
    </xf>
    <xf numFmtId="0" fontId="0" fillId="0" borderId="1" xfId="0" applyFont="1" applyFill="1" applyBorder="1"/>
    <xf numFmtId="14" fontId="0" fillId="0" borderId="0" xfId="0" applyNumberFormat="1" applyFill="1"/>
    <xf numFmtId="0" fontId="4" fillId="2" borderId="0" xfId="0" applyFont="1" applyFill="1" applyBorder="1"/>
    <xf numFmtId="0" fontId="4" fillId="2" borderId="0" xfId="0" applyFont="1" applyFill="1"/>
    <xf numFmtId="0" fontId="0" fillId="0" borderId="0" xfId="0" applyAlignment="1">
      <alignment horizontal="center"/>
    </xf>
    <xf numFmtId="0" fontId="0" fillId="0" borderId="0" xfId="0" applyBorder="1" applyAlignment="1">
      <alignment horizontal="center"/>
    </xf>
    <xf numFmtId="0" fontId="3" fillId="0" borderId="0" xfId="0" applyFont="1" applyAlignment="1">
      <alignment horizontal="center" wrapText="1"/>
    </xf>
    <xf numFmtId="3" fontId="0" fillId="0" borderId="0" xfId="0" applyNumberFormat="1" applyBorder="1"/>
    <xf numFmtId="3" fontId="0" fillId="0" borderId="0" xfId="0" applyNumberFormat="1"/>
    <xf numFmtId="3" fontId="0" fillId="0" borderId="1" xfId="0" applyNumberFormat="1" applyBorder="1"/>
    <xf numFmtId="0" fontId="4" fillId="2" borderId="1" xfId="0" applyFont="1" applyFill="1" applyBorder="1"/>
    <xf numFmtId="0" fontId="0" fillId="0" borderId="1" xfId="0" applyBorder="1" applyAlignment="1">
      <alignment horizontal="center"/>
    </xf>
    <xf numFmtId="0" fontId="0" fillId="0" borderId="0" xfId="0" applyFont="1" applyFill="1" applyBorder="1"/>
    <xf numFmtId="14" fontId="0" fillId="0" borderId="0" xfId="0" applyNumberFormat="1" applyFill="1" applyBorder="1"/>
    <xf numFmtId="3" fontId="0" fillId="0" borderId="0" xfId="0" applyNumberFormat="1" applyFill="1"/>
    <xf numFmtId="3" fontId="0" fillId="0" borderId="1" xfId="0" applyNumberFormat="1" applyFill="1" applyBorder="1"/>
    <xf numFmtId="164" fontId="0" fillId="0" borderId="0" xfId="2" applyNumberFormat="1" applyFont="1"/>
    <xf numFmtId="164" fontId="0" fillId="0" borderId="1" xfId="2" applyNumberFormat="1" applyFont="1" applyBorder="1"/>
    <xf numFmtId="164" fontId="0" fillId="0" borderId="0" xfId="2" applyNumberFormat="1" applyFont="1" applyBorder="1"/>
    <xf numFmtId="164" fontId="0" fillId="0" borderId="0" xfId="2" applyNumberFormat="1" applyFont="1" applyFill="1"/>
    <xf numFmtId="0" fontId="3" fillId="0" borderId="4" xfId="0" applyFont="1" applyBorder="1" applyAlignment="1">
      <alignment horizontal="center" wrapText="1"/>
    </xf>
    <xf numFmtId="3" fontId="3" fillId="0" borderId="4" xfId="0" applyNumberFormat="1" applyFont="1" applyBorder="1" applyAlignment="1">
      <alignment horizontal="center" wrapText="1"/>
    </xf>
    <xf numFmtId="164" fontId="3" fillId="0" borderId="4" xfId="2" applyNumberFormat="1" applyFont="1" applyBorder="1" applyAlignment="1">
      <alignment horizontal="center" wrapText="1"/>
    </xf>
    <xf numFmtId="3" fontId="3" fillId="0" borderId="4" xfId="2" applyNumberFormat="1" applyFont="1" applyBorder="1" applyAlignment="1">
      <alignment horizontal="center" wrapText="1"/>
    </xf>
    <xf numFmtId="3" fontId="0" fillId="0" borderId="0" xfId="0" applyNumberFormat="1" applyFont="1" applyFill="1"/>
    <xf numFmtId="3" fontId="0" fillId="0" borderId="1" xfId="0" applyNumberFormat="1" applyFont="1" applyFill="1" applyBorder="1"/>
    <xf numFmtId="3" fontId="2" fillId="0" borderId="0" xfId="0" applyNumberFormat="1" applyFont="1" applyFill="1" applyAlignment="1">
      <alignment horizontal="right" vertical="top"/>
    </xf>
    <xf numFmtId="3" fontId="2" fillId="0" borderId="1" xfId="0" applyNumberFormat="1" applyFont="1" applyFill="1" applyBorder="1" applyAlignment="1">
      <alignment horizontal="right" vertical="top"/>
    </xf>
    <xf numFmtId="3" fontId="2" fillId="0" borderId="0" xfId="0" applyNumberFormat="1" applyFont="1" applyFill="1" applyBorder="1" applyAlignment="1">
      <alignment horizontal="right" vertical="top"/>
    </xf>
    <xf numFmtId="9" fontId="0" fillId="0" borderId="0" xfId="3" applyFont="1"/>
    <xf numFmtId="43" fontId="0" fillId="0" borderId="0" xfId="2" applyFont="1"/>
    <xf numFmtId="37" fontId="0" fillId="0" borderId="0" xfId="2" applyNumberFormat="1" applyFont="1"/>
    <xf numFmtId="0" fontId="8" fillId="0" borderId="0" xfId="0" applyFont="1"/>
    <xf numFmtId="0" fontId="4" fillId="0" borderId="0" xfId="0" applyFont="1"/>
    <xf numFmtId="0" fontId="2" fillId="0" borderId="0" xfId="0" applyFont="1" applyFill="1" applyBorder="1" applyAlignment="1">
      <alignment horizontal="left" vertical="center"/>
    </xf>
    <xf numFmtId="164" fontId="2" fillId="0" borderId="0" xfId="2" applyNumberFormat="1" applyFont="1" applyFill="1" applyBorder="1" applyAlignment="1">
      <alignment horizontal="right" vertical="center"/>
    </xf>
    <xf numFmtId="164" fontId="10" fillId="0" borderId="0" xfId="2" applyNumberFormat="1" applyFont="1" applyFill="1" applyBorder="1" applyAlignment="1">
      <alignment horizontal="right" vertical="center"/>
    </xf>
    <xf numFmtId="164" fontId="2" fillId="0" borderId="0" xfId="2" applyNumberFormat="1" applyFont="1" applyFill="1" applyAlignment="1">
      <alignment horizontal="right" vertical="center"/>
    </xf>
    <xf numFmtId="164" fontId="11" fillId="0" borderId="0" xfId="2" applyNumberFormat="1" applyFont="1" applyFill="1" applyBorder="1" applyAlignment="1">
      <alignment horizontal="right" vertical="center"/>
    </xf>
    <xf numFmtId="11" fontId="2" fillId="0" borderId="0" xfId="0" applyNumberFormat="1" applyFont="1" applyFill="1" applyBorder="1" applyAlignment="1">
      <alignment horizontal="right" vertical="center"/>
    </xf>
    <xf numFmtId="0" fontId="2" fillId="0" borderId="0" xfId="0" applyFont="1" applyFill="1" applyBorder="1" applyAlignment="1">
      <alignment horizontal="right" vertical="center"/>
    </xf>
    <xf numFmtId="0" fontId="2" fillId="0" borderId="0" xfId="0" applyFont="1" applyFill="1" applyBorder="1" applyAlignment="1">
      <alignment vertical="center"/>
    </xf>
    <xf numFmtId="0" fontId="10" fillId="0" borderId="0" xfId="0" applyFont="1" applyFill="1" applyBorder="1" applyAlignment="1">
      <alignment horizontal="right" vertical="center"/>
    </xf>
    <xf numFmtId="164" fontId="0" fillId="0" borderId="0" xfId="2" applyNumberFormat="1" applyFont="1" applyFill="1" applyBorder="1"/>
    <xf numFmtId="0" fontId="3" fillId="0" borderId="0" xfId="0" applyFont="1" applyFill="1" applyBorder="1"/>
    <xf numFmtId="1" fontId="2" fillId="0" borderId="0" xfId="2" applyNumberFormat="1" applyFont="1" applyFill="1" applyBorder="1" applyAlignment="1">
      <alignment horizontal="right" vertical="center"/>
    </xf>
    <xf numFmtId="1" fontId="2" fillId="0" borderId="0" xfId="2" applyNumberFormat="1" applyFont="1" applyFill="1" applyAlignment="1">
      <alignment horizontal="right" vertical="center"/>
    </xf>
    <xf numFmtId="0" fontId="13" fillId="0" borderId="0" xfId="0" applyFont="1"/>
    <xf numFmtId="164" fontId="13" fillId="0" borderId="0" xfId="2" applyNumberFormat="1" applyFont="1"/>
    <xf numFmtId="0" fontId="10" fillId="0" borderId="0" xfId="0" applyFont="1" applyFill="1" applyBorder="1" applyAlignment="1">
      <alignment horizontal="left" vertical="center"/>
    </xf>
    <xf numFmtId="0" fontId="15" fillId="0" borderId="0" xfId="0" applyFont="1" applyFill="1" applyBorder="1" applyAlignment="1">
      <alignment horizontal="left" vertical="center"/>
    </xf>
    <xf numFmtId="0" fontId="0" fillId="0" borderId="0" xfId="0" applyAlignment="1">
      <alignment horizontal="left"/>
    </xf>
    <xf numFmtId="0" fontId="0" fillId="0" borderId="0" xfId="0" applyAlignment="1">
      <alignment horizontal="right"/>
    </xf>
    <xf numFmtId="164" fontId="2" fillId="0" borderId="0" xfId="2" applyNumberFormat="1" applyFont="1" applyAlignment="1">
      <alignment horizontal="right" vertical="top"/>
    </xf>
    <xf numFmtId="14" fontId="0" fillId="0" borderId="3" xfId="0" applyNumberFormat="1" applyBorder="1"/>
    <xf numFmtId="0" fontId="0" fillId="0" borderId="3" xfId="0" applyBorder="1"/>
    <xf numFmtId="0" fontId="0" fillId="0" borderId="3" xfId="0" applyBorder="1" applyAlignment="1">
      <alignment horizontal="left"/>
    </xf>
    <xf numFmtId="0" fontId="0" fillId="0" borderId="3" xfId="0" applyBorder="1" applyAlignment="1">
      <alignment horizontal="right"/>
    </xf>
    <xf numFmtId="164" fontId="2" fillId="0" borderId="3" xfId="2" applyNumberFormat="1" applyFont="1" applyBorder="1" applyAlignment="1">
      <alignment horizontal="right" vertical="top"/>
    </xf>
    <xf numFmtId="164" fontId="0" fillId="0" borderId="0" xfId="2" applyNumberFormat="1" applyFont="1" applyAlignment="1">
      <alignment horizontal="right"/>
    </xf>
    <xf numFmtId="0" fontId="3" fillId="0" borderId="3" xfId="0" applyFont="1" applyBorder="1" applyAlignment="1">
      <alignment horizontal="center" wrapText="1"/>
    </xf>
    <xf numFmtId="3" fontId="3" fillId="0" borderId="3" xfId="2" applyNumberFormat="1" applyFont="1" applyBorder="1" applyAlignment="1">
      <alignment horizontal="center" wrapText="1"/>
    </xf>
    <xf numFmtId="14" fontId="2" fillId="0" borderId="0" xfId="0" applyNumberFormat="1" applyFont="1" applyAlignment="1">
      <alignment vertical="top"/>
    </xf>
    <xf numFmtId="14" fontId="2" fillId="0" borderId="3" xfId="0" applyNumberFormat="1" applyFont="1" applyBorder="1" applyAlignment="1">
      <alignment vertical="top"/>
    </xf>
    <xf numFmtId="0" fontId="12" fillId="0" borderId="0" xfId="0" applyFont="1" applyAlignment="1">
      <alignment horizontal="left" wrapText="1"/>
    </xf>
    <xf numFmtId="9" fontId="7" fillId="0" borderId="0" xfId="3" applyFont="1"/>
    <xf numFmtId="0" fontId="0" fillId="0" borderId="0" xfId="0" applyFont="1"/>
    <xf numFmtId="43" fontId="7" fillId="0" borderId="0" xfId="2" applyFont="1"/>
    <xf numFmtId="0" fontId="4" fillId="2" borderId="2" xfId="0" applyFont="1" applyFill="1" applyBorder="1"/>
    <xf numFmtId="3" fontId="0" fillId="0" borderId="0" xfId="0" applyNumberFormat="1" applyBorder="1" applyAlignment="1">
      <alignment horizontal="right"/>
    </xf>
    <xf numFmtId="3" fontId="0" fillId="0" borderId="1" xfId="0" applyNumberFormat="1" applyBorder="1" applyAlignment="1">
      <alignment horizontal="right"/>
    </xf>
    <xf numFmtId="3" fontId="0" fillId="0" borderId="0" xfId="0" applyNumberFormat="1" applyAlignment="1">
      <alignment horizontal="right"/>
    </xf>
    <xf numFmtId="164" fontId="0" fillId="0" borderId="1" xfId="2" applyNumberFormat="1" applyFont="1" applyBorder="1" applyAlignment="1">
      <alignment horizontal="right"/>
    </xf>
    <xf numFmtId="164" fontId="0" fillId="0" borderId="0" xfId="2" applyNumberFormat="1" applyFont="1" applyBorder="1" applyAlignment="1">
      <alignment horizontal="right"/>
    </xf>
    <xf numFmtId="164" fontId="0" fillId="0" borderId="2" xfId="2" applyNumberFormat="1" applyFont="1" applyBorder="1" applyAlignment="1">
      <alignment horizontal="right"/>
    </xf>
    <xf numFmtId="164" fontId="0" fillId="0" borderId="0" xfId="2" applyNumberFormat="1" applyFont="1" applyFill="1" applyAlignment="1">
      <alignment horizontal="right"/>
    </xf>
    <xf numFmtId="3" fontId="0" fillId="0" borderId="0" xfId="0" applyNumberFormat="1" applyFont="1" applyFill="1" applyAlignment="1">
      <alignment horizontal="right"/>
    </xf>
    <xf numFmtId="3" fontId="0" fillId="0" borderId="1" xfId="0" applyNumberFormat="1" applyFont="1" applyFill="1" applyBorder="1" applyAlignment="1">
      <alignment horizontal="right"/>
    </xf>
    <xf numFmtId="164" fontId="2" fillId="0" borderId="0" xfId="2" applyNumberFormat="1" applyFont="1" applyFill="1" applyBorder="1" applyAlignment="1">
      <alignment horizontal="center" vertical="center"/>
    </xf>
    <xf numFmtId="1" fontId="2" fillId="0" borderId="0" xfId="2" applyNumberFormat="1" applyFont="1" applyFill="1" applyBorder="1" applyAlignment="1">
      <alignment horizontal="center" vertical="center"/>
    </xf>
    <xf numFmtId="0" fontId="12" fillId="0" borderId="3" xfId="0" applyFont="1" applyBorder="1"/>
    <xf numFmtId="0" fontId="12" fillId="0" borderId="3" xfId="0" applyFont="1" applyBorder="1" applyAlignment="1">
      <alignment wrapText="1"/>
    </xf>
    <xf numFmtId="0" fontId="14" fillId="0" borderId="3" xfId="0" applyFont="1" applyBorder="1"/>
    <xf numFmtId="0" fontId="2" fillId="0" borderId="0" xfId="0" applyFont="1" applyFill="1" applyBorder="1" applyAlignment="1">
      <alignment horizontal="left" vertical="center" wrapText="1"/>
    </xf>
    <xf numFmtId="0" fontId="0" fillId="0" borderId="5" xfId="0" applyBorder="1"/>
    <xf numFmtId="43" fontId="0" fillId="0" borderId="6" xfId="2" applyFont="1" applyBorder="1"/>
    <xf numFmtId="0" fontId="0" fillId="0" borderId="6" xfId="0" applyBorder="1"/>
    <xf numFmtId="0" fontId="0" fillId="0" borderId="7" xfId="0" applyBorder="1"/>
    <xf numFmtId="0" fontId="0" fillId="0" borderId="8" xfId="0" applyBorder="1"/>
    <xf numFmtId="0" fontId="8" fillId="0" borderId="0" xfId="0" applyFont="1" applyBorder="1"/>
    <xf numFmtId="0" fontId="0" fillId="0" borderId="9" xfId="0" applyBorder="1"/>
    <xf numFmtId="43" fontId="0" fillId="0" borderId="0" xfId="2" applyFont="1" applyBorder="1"/>
    <xf numFmtId="0" fontId="0" fillId="0" borderId="10" xfId="0" applyBorder="1"/>
    <xf numFmtId="43" fontId="0" fillId="0" borderId="3" xfId="2" applyFont="1" applyBorder="1"/>
    <xf numFmtId="0" fontId="0" fillId="0" borderId="11" xfId="0" applyBorder="1"/>
    <xf numFmtId="0" fontId="2" fillId="0" borderId="3" xfId="0" applyFont="1" applyFill="1" applyBorder="1" applyAlignment="1">
      <alignment horizontal="left" vertical="center"/>
    </xf>
    <xf numFmtId="0" fontId="2" fillId="0" borderId="3" xfId="0" applyFont="1" applyFill="1" applyBorder="1" applyAlignment="1">
      <alignment horizontal="right" vertical="center"/>
    </xf>
    <xf numFmtId="0" fontId="8" fillId="0" borderId="6" xfId="0" applyFont="1" applyBorder="1"/>
    <xf numFmtId="9" fontId="0" fillId="0" borderId="0" xfId="3" applyFont="1" applyBorder="1"/>
    <xf numFmtId="43" fontId="0" fillId="0" borderId="5" xfId="2" applyFont="1" applyBorder="1"/>
    <xf numFmtId="43" fontId="0" fillId="0" borderId="8" xfId="2" applyFont="1" applyBorder="1"/>
    <xf numFmtId="164" fontId="2" fillId="0" borderId="9" xfId="2" applyNumberFormat="1" applyFont="1" applyFill="1" applyBorder="1" applyAlignment="1">
      <alignment horizontal="right" vertical="center"/>
    </xf>
    <xf numFmtId="43" fontId="0" fillId="0" borderId="10" xfId="2" applyFont="1" applyBorder="1"/>
    <xf numFmtId="9" fontId="0" fillId="0" borderId="3" xfId="3" applyFont="1" applyBorder="1"/>
    <xf numFmtId="11" fontId="2" fillId="0" borderId="5" xfId="0" applyNumberFormat="1" applyFont="1" applyFill="1" applyBorder="1" applyAlignment="1">
      <alignment horizontal="right" vertical="center"/>
    </xf>
    <xf numFmtId="0" fontId="0" fillId="0" borderId="6" xfId="0" applyFont="1" applyFill="1" applyBorder="1"/>
    <xf numFmtId="0" fontId="2" fillId="0" borderId="6" xfId="0" applyFont="1" applyFill="1" applyBorder="1" applyAlignment="1">
      <alignment horizontal="right" vertical="center"/>
    </xf>
    <xf numFmtId="11" fontId="2" fillId="0" borderId="8" xfId="0" applyNumberFormat="1" applyFont="1" applyFill="1" applyBorder="1" applyAlignment="1">
      <alignment horizontal="right" vertical="center"/>
    </xf>
    <xf numFmtId="0" fontId="2" fillId="0" borderId="6" xfId="0" applyFont="1" applyFill="1" applyBorder="1" applyAlignment="1">
      <alignment horizontal="left" vertical="center"/>
    </xf>
    <xf numFmtId="0" fontId="0" fillId="3" borderId="0" xfId="0" applyFill="1"/>
    <xf numFmtId="164" fontId="0" fillId="0" borderId="0" xfId="0" applyNumberFormat="1"/>
    <xf numFmtId="0" fontId="0" fillId="3" borderId="0" xfId="0" applyFill="1" applyBorder="1"/>
    <xf numFmtId="0" fontId="2" fillId="3" borderId="0" xfId="0" applyFont="1" applyFill="1" applyBorder="1" applyAlignment="1">
      <alignment horizontal="left" vertical="center"/>
    </xf>
    <xf numFmtId="0" fontId="2" fillId="3" borderId="0" xfId="0" applyFont="1" applyFill="1" applyBorder="1" applyAlignment="1">
      <alignment horizontal="right" vertical="center"/>
    </xf>
    <xf numFmtId="164" fontId="2" fillId="3" borderId="0" xfId="2" applyNumberFormat="1" applyFont="1" applyFill="1" applyBorder="1" applyAlignment="1">
      <alignment horizontal="right" vertical="center"/>
    </xf>
    <xf numFmtId="0" fontId="0" fillId="3" borderId="0" xfId="0" applyFont="1" applyFill="1" applyBorder="1"/>
    <xf numFmtId="0" fontId="0" fillId="4" borderId="0" xfId="0" applyFill="1"/>
    <xf numFmtId="0" fontId="8" fillId="0" borderId="0" xfId="0" applyFont="1" applyBorder="1" applyAlignment="1">
      <alignment horizontal="left"/>
    </xf>
    <xf numFmtId="0" fontId="12" fillId="0" borderId="0" xfId="0" applyFont="1" applyAlignment="1">
      <alignment horizontal="left" vertical="center" wrapText="1"/>
    </xf>
    <xf numFmtId="0" fontId="9" fillId="0" borderId="12" xfId="0" applyFont="1" applyBorder="1" applyAlignment="1">
      <alignment horizontal="center" vertical="top" wrapText="1"/>
    </xf>
    <xf numFmtId="0" fontId="9" fillId="0" borderId="13" xfId="0" applyFont="1" applyBorder="1" applyAlignment="1">
      <alignment horizontal="center" vertical="top"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3" xfId="0" applyBorder="1" applyAlignment="1">
      <alignment horizontal="center" vertical="center" wrapText="1"/>
    </xf>
    <xf numFmtId="0" fontId="0" fillId="0" borderId="11" xfId="0" applyBorder="1" applyAlignment="1">
      <alignment horizontal="center" vertical="center" wrapText="1"/>
    </xf>
    <xf numFmtId="0" fontId="8" fillId="0" borderId="0" xfId="0" applyFont="1" applyAlignment="1">
      <alignment horizontal="center"/>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0"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3" xfId="0" applyBorder="1" applyAlignment="1">
      <alignment horizontal="center" wrapText="1"/>
    </xf>
    <xf numFmtId="0" fontId="0" fillId="0" borderId="11" xfId="0" applyBorder="1" applyAlignment="1">
      <alignment horizontal="center" wrapText="1"/>
    </xf>
  </cellXfs>
  <cellStyles count="4">
    <cellStyle name="Comma" xfId="2" builtinId="3"/>
    <cellStyle name="Normal" xfId="0" builtinId="0"/>
    <cellStyle name="Normal 2" xfId="1" xr:uid="{5CC6C697-DA51-40E4-80A2-5A00D480936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7FD3F-EF29-4A4E-8007-88BD603EA32A}">
  <dimension ref="B1:Y110"/>
  <sheetViews>
    <sheetView tabSelected="1" topLeftCell="F30" workbookViewId="0">
      <selection activeCell="N5" sqref="N5"/>
    </sheetView>
  </sheetViews>
  <sheetFormatPr defaultRowHeight="14.5" x14ac:dyDescent="0.35"/>
  <cols>
    <col min="2" max="2" width="12.54296875" bestFit="1" customWidth="1"/>
    <col min="3" max="3" width="33.81640625" customWidth="1"/>
    <col min="4" max="4" width="18" customWidth="1"/>
    <col min="8" max="8" width="20.1796875" customWidth="1"/>
    <col min="12" max="12" width="57.36328125" customWidth="1"/>
    <col min="19" max="19" width="24.81640625" customWidth="1"/>
    <col min="22" max="22" width="18.81640625" customWidth="1"/>
    <col min="24" max="24" width="16.08984375" customWidth="1"/>
  </cols>
  <sheetData>
    <row r="1" spans="2:25" x14ac:dyDescent="0.35">
      <c r="K1" s="126" t="s">
        <v>447</v>
      </c>
      <c r="L1" s="128" t="s">
        <v>278</v>
      </c>
      <c r="M1" s="128">
        <v>8</v>
      </c>
    </row>
    <row r="2" spans="2:25" x14ac:dyDescent="0.35">
      <c r="K2" s="126" t="s">
        <v>343</v>
      </c>
      <c r="L2" s="129" t="s">
        <v>278</v>
      </c>
      <c r="M2" s="130">
        <v>4</v>
      </c>
      <c r="Q2" t="s">
        <v>456</v>
      </c>
      <c r="R2" s="126" t="s">
        <v>447</v>
      </c>
      <c r="S2" s="128" t="s">
        <v>276</v>
      </c>
      <c r="T2" s="128">
        <v>15</v>
      </c>
      <c r="V2" s="3" t="s">
        <v>457</v>
      </c>
      <c r="W2" s="126" t="s">
        <v>447</v>
      </c>
      <c r="X2" s="128" t="s">
        <v>276</v>
      </c>
      <c r="Y2" s="128">
        <v>15</v>
      </c>
    </row>
    <row r="3" spans="2:25" x14ac:dyDescent="0.35">
      <c r="K3" s="126" t="s">
        <v>344</v>
      </c>
      <c r="L3" s="129" t="s">
        <v>278</v>
      </c>
      <c r="M3" s="128">
        <v>27</v>
      </c>
      <c r="R3" s="126" t="s">
        <v>345</v>
      </c>
      <c r="S3" s="129" t="s">
        <v>276</v>
      </c>
      <c r="T3" s="128">
        <v>27</v>
      </c>
      <c r="W3" s="126" t="s">
        <v>345</v>
      </c>
      <c r="X3" s="129" t="s">
        <v>276</v>
      </c>
      <c r="Y3" s="128">
        <v>27</v>
      </c>
    </row>
    <row r="4" spans="2:25" ht="15" thickBot="1" x14ac:dyDescent="0.4">
      <c r="C4" s="47"/>
      <c r="K4" s="126" t="s">
        <v>345</v>
      </c>
      <c r="L4" s="129" t="s">
        <v>278</v>
      </c>
      <c r="M4" s="128">
        <v>18</v>
      </c>
      <c r="R4" s="126" t="s">
        <v>346</v>
      </c>
      <c r="S4" s="129" t="s">
        <v>276</v>
      </c>
      <c r="T4" s="130">
        <v>36</v>
      </c>
      <c r="W4" s="126" t="s">
        <v>346</v>
      </c>
      <c r="X4" s="129" t="s">
        <v>276</v>
      </c>
      <c r="Y4" s="130">
        <v>36</v>
      </c>
    </row>
    <row r="5" spans="2:25" x14ac:dyDescent="0.35">
      <c r="B5" s="101" t="s">
        <v>447</v>
      </c>
      <c r="C5" s="102"/>
      <c r="D5" s="103"/>
      <c r="E5" s="103"/>
      <c r="F5" s="104"/>
      <c r="H5" t="s">
        <v>449</v>
      </c>
      <c r="I5">
        <f>SUM(M1:M10)</f>
        <v>72</v>
      </c>
      <c r="K5" s="126" t="s">
        <v>1</v>
      </c>
      <c r="L5" s="129" t="s">
        <v>278</v>
      </c>
      <c r="M5" s="131">
        <v>1</v>
      </c>
      <c r="N5">
        <f>SUM(M1:M10)</f>
        <v>72</v>
      </c>
      <c r="R5" s="126" t="s">
        <v>347</v>
      </c>
      <c r="S5" s="129" t="s">
        <v>276</v>
      </c>
      <c r="T5" s="128">
        <v>22</v>
      </c>
      <c r="W5" s="126" t="s">
        <v>347</v>
      </c>
      <c r="X5" s="129" t="s">
        <v>276</v>
      </c>
      <c r="Y5" s="128">
        <v>22</v>
      </c>
    </row>
    <row r="6" spans="2:25" x14ac:dyDescent="0.35">
      <c r="B6" s="105"/>
      <c r="C6" s="106" t="s">
        <v>335</v>
      </c>
      <c r="D6" s="106" t="s">
        <v>403</v>
      </c>
      <c r="E6" s="4"/>
      <c r="F6" s="107"/>
      <c r="H6" t="s">
        <v>450</v>
      </c>
      <c r="I6" s="127">
        <f>SUM(M11,M12,M13,M14,M15,M44)</f>
        <v>12</v>
      </c>
      <c r="K6" s="126" t="s">
        <v>346</v>
      </c>
      <c r="L6" s="129" t="s">
        <v>278</v>
      </c>
      <c r="M6" s="128">
        <v>6</v>
      </c>
      <c r="R6" s="126" t="s">
        <v>348</v>
      </c>
      <c r="S6" s="129" t="s">
        <v>276</v>
      </c>
      <c r="T6" s="130">
        <v>32</v>
      </c>
      <c r="W6" s="126" t="s">
        <v>348</v>
      </c>
      <c r="X6" s="129" t="s">
        <v>276</v>
      </c>
      <c r="Y6" s="130">
        <v>32</v>
      </c>
    </row>
    <row r="7" spans="2:25" x14ac:dyDescent="0.35">
      <c r="B7" s="105"/>
      <c r="C7" s="108"/>
      <c r="D7" s="4"/>
      <c r="E7" s="4"/>
      <c r="F7" s="107"/>
      <c r="H7" t="s">
        <v>451</v>
      </c>
      <c r="I7">
        <f>SUM(M17,M18,M19,M20,M21,M32,M33,M34,M35,M36,M37,M38,M39)+2</f>
        <v>23</v>
      </c>
      <c r="K7" s="126" t="s">
        <v>347</v>
      </c>
      <c r="L7" s="129" t="s">
        <v>278</v>
      </c>
      <c r="M7" s="128">
        <v>3</v>
      </c>
      <c r="W7" s="126" t="s">
        <v>350</v>
      </c>
      <c r="X7" s="129" t="s">
        <v>276</v>
      </c>
      <c r="Y7" s="130">
        <v>28</v>
      </c>
    </row>
    <row r="8" spans="2:25" x14ac:dyDescent="0.35">
      <c r="B8" s="105"/>
      <c r="C8" s="4" t="s">
        <v>276</v>
      </c>
      <c r="D8" s="4">
        <v>15</v>
      </c>
      <c r="E8" s="4"/>
      <c r="F8" s="107"/>
      <c r="H8" s="133" t="s">
        <v>452</v>
      </c>
      <c r="I8" s="133">
        <f>SUM(M16,M22:M31)</f>
        <v>35</v>
      </c>
      <c r="K8" s="126" t="s">
        <v>348</v>
      </c>
      <c r="L8" s="129" t="s">
        <v>278</v>
      </c>
      <c r="M8" s="128">
        <v>2</v>
      </c>
    </row>
    <row r="9" spans="2:25" x14ac:dyDescent="0.35">
      <c r="B9" s="105"/>
      <c r="C9" s="4" t="s">
        <v>277</v>
      </c>
      <c r="D9" s="4">
        <v>4</v>
      </c>
      <c r="E9" s="4"/>
      <c r="F9" s="107"/>
      <c r="H9" t="s">
        <v>453</v>
      </c>
      <c r="I9">
        <f>SUM(M40:M43,M76:M80)</f>
        <v>26</v>
      </c>
      <c r="K9" s="126" t="s">
        <v>350</v>
      </c>
      <c r="L9" s="129" t="s">
        <v>278</v>
      </c>
      <c r="M9" s="130">
        <v>2</v>
      </c>
    </row>
    <row r="10" spans="2:25" x14ac:dyDescent="0.35">
      <c r="B10" s="105"/>
      <c r="C10" s="4" t="s">
        <v>278</v>
      </c>
      <c r="D10" s="4">
        <v>8</v>
      </c>
      <c r="E10" s="4"/>
      <c r="F10" s="107"/>
      <c r="H10" t="s">
        <v>454</v>
      </c>
      <c r="I10">
        <f>SUM(M45:M54)</f>
        <v>54</v>
      </c>
      <c r="K10" s="126" t="s">
        <v>349</v>
      </c>
      <c r="L10" s="129" t="s">
        <v>278</v>
      </c>
      <c r="M10" s="128">
        <v>1</v>
      </c>
    </row>
    <row r="11" spans="2:25" x14ac:dyDescent="0.35">
      <c r="B11" s="105"/>
      <c r="C11" s="4" t="s">
        <v>279</v>
      </c>
      <c r="D11" s="4">
        <v>6</v>
      </c>
      <c r="E11" s="4"/>
      <c r="F11" s="107"/>
      <c r="H11" s="133" t="s">
        <v>448</v>
      </c>
      <c r="I11" s="133">
        <f>SUM(M56:M65)</f>
        <v>283</v>
      </c>
      <c r="K11" s="126" t="s">
        <v>344</v>
      </c>
      <c r="L11" s="129" t="s">
        <v>351</v>
      </c>
      <c r="M11" s="128">
        <v>2</v>
      </c>
      <c r="R11" s="126" t="s">
        <v>343</v>
      </c>
      <c r="S11" s="129" t="s">
        <v>276</v>
      </c>
      <c r="T11" s="130">
        <v>37</v>
      </c>
      <c r="W11" s="126" t="s">
        <v>343</v>
      </c>
      <c r="X11" s="129" t="s">
        <v>276</v>
      </c>
      <c r="Y11" s="130">
        <v>37</v>
      </c>
    </row>
    <row r="12" spans="2:25" x14ac:dyDescent="0.35">
      <c r="B12" s="105"/>
      <c r="C12" s="4" t="s">
        <v>303</v>
      </c>
      <c r="D12" s="4">
        <v>3</v>
      </c>
      <c r="E12" s="4"/>
      <c r="F12" s="107"/>
      <c r="H12" t="s">
        <v>455</v>
      </c>
      <c r="I12">
        <f>SUM(M66:M74)</f>
        <v>54</v>
      </c>
      <c r="K12" s="126" t="s">
        <v>1</v>
      </c>
      <c r="L12" s="129" t="s">
        <v>378</v>
      </c>
      <c r="M12" s="131">
        <v>6</v>
      </c>
      <c r="R12" s="126" t="s">
        <v>344</v>
      </c>
      <c r="S12" s="129" t="s">
        <v>276</v>
      </c>
      <c r="T12" s="128">
        <v>23</v>
      </c>
      <c r="W12" s="126" t="s">
        <v>344</v>
      </c>
      <c r="X12" s="129" t="s">
        <v>276</v>
      </c>
      <c r="Y12" s="128">
        <v>23</v>
      </c>
    </row>
    <row r="13" spans="2:25" x14ac:dyDescent="0.35">
      <c r="B13" s="105"/>
      <c r="C13" s="4" t="s">
        <v>275</v>
      </c>
      <c r="D13" s="4">
        <v>3</v>
      </c>
      <c r="E13" s="4"/>
      <c r="F13" s="107"/>
      <c r="K13" s="126" t="s">
        <v>447</v>
      </c>
      <c r="L13" s="128" t="s">
        <v>283</v>
      </c>
      <c r="M13" s="128">
        <v>1</v>
      </c>
      <c r="R13" s="126" t="s">
        <v>1</v>
      </c>
      <c r="S13" s="129" t="s">
        <v>276</v>
      </c>
      <c r="T13" s="131">
        <v>35</v>
      </c>
      <c r="W13" s="126" t="s">
        <v>1</v>
      </c>
      <c r="X13" s="129" t="s">
        <v>276</v>
      </c>
      <c r="Y13" s="131">
        <v>35</v>
      </c>
    </row>
    <row r="14" spans="2:25" x14ac:dyDescent="0.35">
      <c r="B14" s="105"/>
      <c r="C14" s="4" t="s">
        <v>286</v>
      </c>
      <c r="D14" s="4">
        <v>1</v>
      </c>
      <c r="E14" s="4"/>
      <c r="F14" s="107"/>
      <c r="I14">
        <f>SUM(I5:I12)</f>
        <v>559</v>
      </c>
      <c r="K14" s="126" t="s">
        <v>347</v>
      </c>
      <c r="L14" s="129" t="s">
        <v>283</v>
      </c>
      <c r="M14" s="128">
        <v>1</v>
      </c>
      <c r="R14" s="126" t="s">
        <v>350</v>
      </c>
      <c r="S14" s="129" t="s">
        <v>276</v>
      </c>
      <c r="T14" s="130">
        <v>28</v>
      </c>
      <c r="W14" s="126" t="s">
        <v>349</v>
      </c>
      <c r="X14" s="129" t="s">
        <v>276</v>
      </c>
      <c r="Y14" s="130">
        <v>28</v>
      </c>
    </row>
    <row r="15" spans="2:25" x14ac:dyDescent="0.35">
      <c r="B15" s="105"/>
      <c r="C15" s="4" t="s">
        <v>283</v>
      </c>
      <c r="D15" s="4">
        <v>1</v>
      </c>
      <c r="E15" s="4"/>
      <c r="F15" s="107"/>
      <c r="K15" s="126" t="s">
        <v>1</v>
      </c>
      <c r="L15" s="129" t="s">
        <v>306</v>
      </c>
      <c r="M15" s="131">
        <v>1</v>
      </c>
      <c r="R15" s="126" t="s">
        <v>349</v>
      </c>
      <c r="S15" s="129" t="s">
        <v>276</v>
      </c>
      <c r="T15" s="130">
        <v>28</v>
      </c>
    </row>
    <row r="16" spans="2:25" x14ac:dyDescent="0.35">
      <c r="B16" s="105"/>
      <c r="C16" s="4" t="s">
        <v>287</v>
      </c>
      <c r="D16" s="4">
        <v>1</v>
      </c>
      <c r="E16" s="4"/>
      <c r="F16" s="107"/>
      <c r="K16" s="126" t="s">
        <v>348</v>
      </c>
      <c r="L16" s="129" t="s">
        <v>352</v>
      </c>
      <c r="M16" s="128">
        <v>1</v>
      </c>
    </row>
    <row r="17" spans="2:13" x14ac:dyDescent="0.35">
      <c r="B17" s="105"/>
      <c r="C17" s="108"/>
      <c r="D17" s="4"/>
      <c r="E17" s="4"/>
      <c r="F17" s="107"/>
      <c r="K17" s="126" t="s">
        <v>344</v>
      </c>
      <c r="L17" s="132" t="s">
        <v>357</v>
      </c>
      <c r="M17" s="128">
        <v>1</v>
      </c>
    </row>
    <row r="18" spans="2:13" ht="15" thickBot="1" x14ac:dyDescent="0.4">
      <c r="B18" s="109"/>
      <c r="C18" s="110"/>
      <c r="D18" s="72"/>
      <c r="E18" s="72"/>
      <c r="F18" s="111"/>
      <c r="K18" s="126" t="s">
        <v>345</v>
      </c>
      <c r="L18" s="132" t="s">
        <v>357</v>
      </c>
      <c r="M18" s="128">
        <v>1</v>
      </c>
    </row>
    <row r="19" spans="2:13" ht="15" thickBot="1" x14ac:dyDescent="0.4">
      <c r="K19" s="126" t="s">
        <v>347</v>
      </c>
      <c r="L19" s="132" t="s">
        <v>357</v>
      </c>
      <c r="M19" s="128">
        <v>1</v>
      </c>
    </row>
    <row r="20" spans="2:13" x14ac:dyDescent="0.35">
      <c r="B20" t="s">
        <v>343</v>
      </c>
      <c r="C20" s="103"/>
      <c r="D20" s="103"/>
      <c r="K20" s="126" t="s">
        <v>345</v>
      </c>
      <c r="L20" s="132" t="s">
        <v>359</v>
      </c>
      <c r="M20" s="128">
        <v>1</v>
      </c>
    </row>
    <row r="21" spans="2:13" x14ac:dyDescent="0.35">
      <c r="C21" s="106" t="s">
        <v>335</v>
      </c>
      <c r="D21" s="106" t="s">
        <v>403</v>
      </c>
      <c r="K21" s="126" t="s">
        <v>344</v>
      </c>
      <c r="L21" s="132" t="s">
        <v>356</v>
      </c>
      <c r="M21" s="128">
        <v>1</v>
      </c>
    </row>
    <row r="22" spans="2:13" x14ac:dyDescent="0.35">
      <c r="C22" s="51" t="s">
        <v>276</v>
      </c>
      <c r="D22" s="57">
        <v>37</v>
      </c>
      <c r="K22" s="126" t="s">
        <v>343</v>
      </c>
      <c r="L22" s="132" t="s">
        <v>353</v>
      </c>
      <c r="M22" s="130">
        <v>2</v>
      </c>
    </row>
    <row r="23" spans="2:13" x14ac:dyDescent="0.35">
      <c r="C23" s="51" t="s">
        <v>277</v>
      </c>
      <c r="D23" s="57">
        <v>8</v>
      </c>
      <c r="K23" s="126" t="s">
        <v>344</v>
      </c>
      <c r="L23" s="132" t="s">
        <v>353</v>
      </c>
      <c r="M23" s="128">
        <v>1</v>
      </c>
    </row>
    <row r="24" spans="2:13" x14ac:dyDescent="0.35">
      <c r="C24" s="51" t="s">
        <v>275</v>
      </c>
      <c r="D24" s="57">
        <v>9</v>
      </c>
      <c r="K24" s="126" t="s">
        <v>345</v>
      </c>
      <c r="L24" s="132" t="s">
        <v>353</v>
      </c>
      <c r="M24" s="128">
        <v>1</v>
      </c>
    </row>
    <row r="25" spans="2:13" x14ac:dyDescent="0.35">
      <c r="C25" s="29" t="s">
        <v>354</v>
      </c>
      <c r="D25" s="57">
        <v>3</v>
      </c>
      <c r="K25" s="126" t="s">
        <v>348</v>
      </c>
      <c r="L25" s="132" t="s">
        <v>353</v>
      </c>
      <c r="M25" s="128">
        <v>2</v>
      </c>
    </row>
    <row r="26" spans="2:13" x14ac:dyDescent="0.35">
      <c r="C26" s="51" t="s">
        <v>278</v>
      </c>
      <c r="D26" s="57">
        <v>4</v>
      </c>
      <c r="K26" s="126" t="s">
        <v>343</v>
      </c>
      <c r="L26" s="132" t="s">
        <v>354</v>
      </c>
      <c r="M26" s="130">
        <v>3</v>
      </c>
    </row>
    <row r="27" spans="2:13" x14ac:dyDescent="0.35">
      <c r="C27" s="29" t="s">
        <v>353</v>
      </c>
      <c r="D27" s="57">
        <v>2</v>
      </c>
      <c r="K27" s="126" t="s">
        <v>344</v>
      </c>
      <c r="L27" s="132" t="s">
        <v>354</v>
      </c>
      <c r="M27" s="128">
        <v>4</v>
      </c>
    </row>
    <row r="28" spans="2:13" x14ac:dyDescent="0.35">
      <c r="C28" s="29" t="s">
        <v>341</v>
      </c>
      <c r="D28" s="57">
        <v>2</v>
      </c>
      <c r="K28" s="126" t="s">
        <v>345</v>
      </c>
      <c r="L28" s="132" t="s">
        <v>354</v>
      </c>
      <c r="M28" s="128">
        <v>3</v>
      </c>
    </row>
    <row r="29" spans="2:13" x14ac:dyDescent="0.35">
      <c r="C29" s="51" t="s">
        <v>363</v>
      </c>
      <c r="D29" s="57">
        <v>5</v>
      </c>
      <c r="K29" s="126" t="s">
        <v>346</v>
      </c>
      <c r="L29" s="132" t="s">
        <v>354</v>
      </c>
      <c r="M29" s="128">
        <v>7</v>
      </c>
    </row>
    <row r="30" spans="2:13" x14ac:dyDescent="0.35">
      <c r="K30" s="126" t="s">
        <v>347</v>
      </c>
      <c r="L30" s="132" t="s">
        <v>354</v>
      </c>
      <c r="M30" s="128">
        <v>3</v>
      </c>
    </row>
    <row r="31" spans="2:13" x14ac:dyDescent="0.35">
      <c r="K31" s="126" t="s">
        <v>349</v>
      </c>
      <c r="L31" s="132" t="s">
        <v>354</v>
      </c>
      <c r="M31" s="128">
        <v>8</v>
      </c>
    </row>
    <row r="32" spans="2:13" x14ac:dyDescent="0.35">
      <c r="B32" t="s">
        <v>344</v>
      </c>
      <c r="C32" s="106" t="s">
        <v>335</v>
      </c>
      <c r="D32" s="106" t="s">
        <v>403</v>
      </c>
      <c r="K32" s="126" t="s">
        <v>343</v>
      </c>
      <c r="L32" s="132" t="s">
        <v>341</v>
      </c>
      <c r="M32" s="130">
        <v>2</v>
      </c>
    </row>
    <row r="33" spans="2:13" x14ac:dyDescent="0.35">
      <c r="C33" s="51" t="s">
        <v>276</v>
      </c>
      <c r="D33" s="4">
        <v>23</v>
      </c>
      <c r="K33" s="126" t="s">
        <v>344</v>
      </c>
      <c r="L33" s="132" t="s">
        <v>341</v>
      </c>
      <c r="M33" s="128">
        <v>5</v>
      </c>
    </row>
    <row r="34" spans="2:13" x14ac:dyDescent="0.35">
      <c r="C34" s="51" t="s">
        <v>277</v>
      </c>
      <c r="D34" s="4">
        <v>17</v>
      </c>
      <c r="K34" s="126" t="s">
        <v>345</v>
      </c>
      <c r="L34" s="132" t="s">
        <v>341</v>
      </c>
      <c r="M34" s="128">
        <v>2</v>
      </c>
    </row>
    <row r="35" spans="2:13" x14ac:dyDescent="0.35">
      <c r="C35" s="51" t="s">
        <v>278</v>
      </c>
      <c r="D35" s="4">
        <v>27</v>
      </c>
      <c r="K35" s="126" t="s">
        <v>346</v>
      </c>
      <c r="L35" s="132" t="s">
        <v>341</v>
      </c>
      <c r="M35" s="128">
        <v>3</v>
      </c>
    </row>
    <row r="36" spans="2:13" x14ac:dyDescent="0.35">
      <c r="C36" s="51" t="s">
        <v>275</v>
      </c>
      <c r="D36" s="4">
        <v>5</v>
      </c>
      <c r="K36" s="126" t="s">
        <v>349</v>
      </c>
      <c r="L36" s="132" t="s">
        <v>341</v>
      </c>
      <c r="M36" s="128">
        <v>1</v>
      </c>
    </row>
    <row r="37" spans="2:13" x14ac:dyDescent="0.35">
      <c r="C37" s="29" t="s">
        <v>341</v>
      </c>
      <c r="D37" s="4">
        <v>5</v>
      </c>
      <c r="K37" s="126" t="s">
        <v>345</v>
      </c>
      <c r="L37" s="132" t="s">
        <v>358</v>
      </c>
      <c r="M37" s="128">
        <v>1</v>
      </c>
    </row>
    <row r="38" spans="2:13" x14ac:dyDescent="0.35">
      <c r="C38" s="29" t="s">
        <v>354</v>
      </c>
      <c r="D38" s="4">
        <v>4</v>
      </c>
      <c r="K38" s="126" t="s">
        <v>345</v>
      </c>
      <c r="L38" s="132" t="s">
        <v>360</v>
      </c>
      <c r="M38" s="128">
        <v>1</v>
      </c>
    </row>
    <row r="39" spans="2:13" x14ac:dyDescent="0.35">
      <c r="C39" s="51" t="s">
        <v>279</v>
      </c>
      <c r="D39" s="4">
        <v>5</v>
      </c>
      <c r="K39" s="126" t="s">
        <v>347</v>
      </c>
      <c r="L39" s="132" t="s">
        <v>360</v>
      </c>
      <c r="M39" s="128">
        <v>1</v>
      </c>
    </row>
    <row r="40" spans="2:13" x14ac:dyDescent="0.35">
      <c r="C40" s="51" t="s">
        <v>351</v>
      </c>
      <c r="D40" s="4">
        <v>2</v>
      </c>
      <c r="K40" s="126" t="s">
        <v>447</v>
      </c>
      <c r="L40" s="128" t="s">
        <v>303</v>
      </c>
      <c r="M40" s="128">
        <v>3</v>
      </c>
    </row>
    <row r="41" spans="2:13" x14ac:dyDescent="0.35">
      <c r="C41" s="29" t="s">
        <v>356</v>
      </c>
      <c r="D41" s="4">
        <v>1</v>
      </c>
      <c r="K41" s="126" t="s">
        <v>349</v>
      </c>
      <c r="L41" s="129" t="s">
        <v>389</v>
      </c>
      <c r="M41" s="128">
        <v>1</v>
      </c>
    </row>
    <row r="42" spans="2:13" x14ac:dyDescent="0.35">
      <c r="C42" s="29" t="s">
        <v>353</v>
      </c>
      <c r="D42" s="4">
        <v>1</v>
      </c>
      <c r="K42" s="126" t="s">
        <v>343</v>
      </c>
      <c r="L42" s="129" t="s">
        <v>363</v>
      </c>
      <c r="M42" s="130">
        <v>5</v>
      </c>
    </row>
    <row r="43" spans="2:13" x14ac:dyDescent="0.35">
      <c r="C43" s="29" t="s">
        <v>357</v>
      </c>
      <c r="D43" s="4">
        <v>1</v>
      </c>
      <c r="K43" s="126" t="s">
        <v>346</v>
      </c>
      <c r="L43" s="129" t="s">
        <v>362</v>
      </c>
      <c r="M43" s="128">
        <v>1</v>
      </c>
    </row>
    <row r="44" spans="2:13" ht="15" thickBot="1" x14ac:dyDescent="0.4">
      <c r="K44" s="126" t="s">
        <v>350</v>
      </c>
      <c r="L44" s="129" t="s">
        <v>39</v>
      </c>
      <c r="M44" s="130">
        <v>1</v>
      </c>
    </row>
    <row r="45" spans="2:13" x14ac:dyDescent="0.35">
      <c r="B45" t="s">
        <v>345</v>
      </c>
      <c r="C45" s="114" t="s">
        <v>335</v>
      </c>
      <c r="D45" s="114" t="s">
        <v>403</v>
      </c>
      <c r="K45" s="126" t="s">
        <v>447</v>
      </c>
      <c r="L45" s="128" t="s">
        <v>277</v>
      </c>
      <c r="M45" s="128">
        <v>4</v>
      </c>
    </row>
    <row r="46" spans="2:13" x14ac:dyDescent="0.35">
      <c r="C46" s="51" t="s">
        <v>276</v>
      </c>
      <c r="D46" s="4">
        <v>27</v>
      </c>
      <c r="K46" s="126" t="s">
        <v>343</v>
      </c>
      <c r="L46" s="129" t="s">
        <v>277</v>
      </c>
      <c r="M46" s="130">
        <v>8</v>
      </c>
    </row>
    <row r="47" spans="2:13" x14ac:dyDescent="0.35">
      <c r="C47" s="51" t="s">
        <v>278</v>
      </c>
      <c r="D47" s="4">
        <v>18</v>
      </c>
      <c r="K47" s="126" t="s">
        <v>344</v>
      </c>
      <c r="L47" s="129" t="s">
        <v>277</v>
      </c>
      <c r="M47" s="128">
        <v>17</v>
      </c>
    </row>
    <row r="48" spans="2:13" x14ac:dyDescent="0.35">
      <c r="C48" s="51" t="s">
        <v>275</v>
      </c>
      <c r="D48" s="4">
        <v>7</v>
      </c>
      <c r="K48" s="126" t="s">
        <v>345</v>
      </c>
      <c r="L48" s="129" t="s">
        <v>277</v>
      </c>
      <c r="M48" s="128">
        <v>3</v>
      </c>
    </row>
    <row r="49" spans="2:15" x14ac:dyDescent="0.35">
      <c r="C49" s="29" t="s">
        <v>354</v>
      </c>
      <c r="D49" s="4">
        <v>3</v>
      </c>
      <c r="K49" s="126" t="s">
        <v>1</v>
      </c>
      <c r="L49" s="129" t="s">
        <v>277</v>
      </c>
      <c r="M49" s="131">
        <v>4</v>
      </c>
    </row>
    <row r="50" spans="2:15" x14ac:dyDescent="0.35">
      <c r="C50" s="51" t="s">
        <v>277</v>
      </c>
      <c r="D50" s="4">
        <v>3</v>
      </c>
      <c r="K50" s="126" t="s">
        <v>346</v>
      </c>
      <c r="L50" s="129" t="s">
        <v>277</v>
      </c>
      <c r="M50" s="130">
        <v>7</v>
      </c>
    </row>
    <row r="51" spans="2:15" x14ac:dyDescent="0.35">
      <c r="C51" s="29" t="s">
        <v>341</v>
      </c>
      <c r="D51" s="4">
        <v>2</v>
      </c>
      <c r="K51" s="126" t="s">
        <v>347</v>
      </c>
      <c r="L51" s="129" t="s">
        <v>277</v>
      </c>
      <c r="M51" s="128">
        <v>5</v>
      </c>
    </row>
    <row r="52" spans="2:15" x14ac:dyDescent="0.35">
      <c r="C52" s="29" t="s">
        <v>359</v>
      </c>
      <c r="D52" s="4">
        <v>1</v>
      </c>
      <c r="K52" s="126" t="s">
        <v>348</v>
      </c>
      <c r="L52" s="129" t="s">
        <v>277</v>
      </c>
      <c r="M52" s="128">
        <v>1</v>
      </c>
    </row>
    <row r="53" spans="2:15" x14ac:dyDescent="0.35">
      <c r="C53" s="29" t="s">
        <v>353</v>
      </c>
      <c r="D53" s="4">
        <v>1</v>
      </c>
      <c r="K53" s="126" t="s">
        <v>350</v>
      </c>
      <c r="L53" s="129" t="s">
        <v>277</v>
      </c>
      <c r="M53" s="130">
        <v>3</v>
      </c>
    </row>
    <row r="54" spans="2:15" x14ac:dyDescent="0.35">
      <c r="C54" s="29" t="s">
        <v>357</v>
      </c>
      <c r="D54" s="4">
        <v>1</v>
      </c>
      <c r="K54" s="126" t="s">
        <v>349</v>
      </c>
      <c r="L54" s="129" t="s">
        <v>277</v>
      </c>
      <c r="M54" s="128">
        <v>2</v>
      </c>
    </row>
    <row r="55" spans="2:15" x14ac:dyDescent="0.35">
      <c r="C55" s="29" t="s">
        <v>358</v>
      </c>
      <c r="D55" s="4">
        <v>1</v>
      </c>
      <c r="K55" s="126" t="s">
        <v>447</v>
      </c>
      <c r="L55" s="128" t="s">
        <v>286</v>
      </c>
      <c r="M55" s="128">
        <v>1</v>
      </c>
    </row>
    <row r="56" spans="2:15" x14ac:dyDescent="0.35">
      <c r="C56" s="29" t="s">
        <v>360</v>
      </c>
      <c r="D56" s="4">
        <v>1</v>
      </c>
      <c r="K56" s="126" t="s">
        <v>447</v>
      </c>
      <c r="L56" s="128" t="s">
        <v>276</v>
      </c>
      <c r="M56" s="128">
        <v>15</v>
      </c>
    </row>
    <row r="57" spans="2:15" x14ac:dyDescent="0.35">
      <c r="K57" s="126" t="s">
        <v>343</v>
      </c>
      <c r="L57" s="129" t="s">
        <v>276</v>
      </c>
      <c r="M57" s="130">
        <v>37</v>
      </c>
    </row>
    <row r="58" spans="2:15" x14ac:dyDescent="0.35">
      <c r="B58" t="s">
        <v>1</v>
      </c>
      <c r="C58" s="106" t="s">
        <v>335</v>
      </c>
      <c r="D58" s="106" t="s">
        <v>403</v>
      </c>
      <c r="K58" s="126" t="s">
        <v>344</v>
      </c>
      <c r="L58" s="129" t="s">
        <v>276</v>
      </c>
      <c r="M58" s="128">
        <v>23</v>
      </c>
    </row>
    <row r="59" spans="2:15" x14ac:dyDescent="0.35">
      <c r="C59" s="51" t="s">
        <v>276</v>
      </c>
      <c r="D59" s="52">
        <v>35</v>
      </c>
      <c r="K59" s="126" t="s">
        <v>345</v>
      </c>
      <c r="L59" s="129" t="s">
        <v>276</v>
      </c>
      <c r="M59" s="128">
        <v>27</v>
      </c>
      <c r="O59">
        <f>SUM(M56:M65)</f>
        <v>283</v>
      </c>
    </row>
    <row r="60" spans="2:15" x14ac:dyDescent="0.35">
      <c r="C60" s="51" t="s">
        <v>275</v>
      </c>
      <c r="D60" s="52">
        <v>11</v>
      </c>
      <c r="K60" s="126" t="s">
        <v>1</v>
      </c>
      <c r="L60" s="129" t="s">
        <v>276</v>
      </c>
      <c r="M60" s="131">
        <v>35</v>
      </c>
      <c r="O60">
        <f>SUM(M16,M26:M31,M22:M25)</f>
        <v>35</v>
      </c>
    </row>
    <row r="61" spans="2:15" x14ac:dyDescent="0.35">
      <c r="C61" s="51" t="s">
        <v>277</v>
      </c>
      <c r="D61" s="52">
        <v>4</v>
      </c>
      <c r="K61" s="126" t="s">
        <v>346</v>
      </c>
      <c r="L61" s="129" t="s">
        <v>276</v>
      </c>
      <c r="M61" s="130">
        <v>36</v>
      </c>
    </row>
    <row r="62" spans="2:15" x14ac:dyDescent="0.35">
      <c r="C62" s="51" t="s">
        <v>378</v>
      </c>
      <c r="D62" s="52">
        <v>6</v>
      </c>
      <c r="K62" s="126" t="s">
        <v>347</v>
      </c>
      <c r="L62" s="129" t="s">
        <v>276</v>
      </c>
      <c r="M62" s="128">
        <v>22</v>
      </c>
    </row>
    <row r="63" spans="2:15" x14ac:dyDescent="0.35">
      <c r="C63" s="51" t="s">
        <v>278</v>
      </c>
      <c r="D63" s="52">
        <v>1</v>
      </c>
      <c r="K63" s="126" t="s">
        <v>348</v>
      </c>
      <c r="L63" s="129" t="s">
        <v>276</v>
      </c>
      <c r="M63" s="130">
        <v>32</v>
      </c>
    </row>
    <row r="64" spans="2:15" x14ac:dyDescent="0.35">
      <c r="C64" s="51" t="s">
        <v>306</v>
      </c>
      <c r="D64" s="52">
        <v>1</v>
      </c>
      <c r="K64" s="126" t="s">
        <v>350</v>
      </c>
      <c r="L64" s="129" t="s">
        <v>276</v>
      </c>
      <c r="M64" s="130">
        <v>28</v>
      </c>
    </row>
    <row r="65" spans="2:13" x14ac:dyDescent="0.35">
      <c r="K65" s="126" t="s">
        <v>349</v>
      </c>
      <c r="L65" s="129" t="s">
        <v>276</v>
      </c>
      <c r="M65" s="130">
        <v>28</v>
      </c>
    </row>
    <row r="66" spans="2:13" x14ac:dyDescent="0.35">
      <c r="B66" t="s">
        <v>346</v>
      </c>
      <c r="C66" s="106" t="s">
        <v>335</v>
      </c>
      <c r="D66" s="106" t="s">
        <v>403</v>
      </c>
      <c r="K66" s="126" t="s">
        <v>447</v>
      </c>
      <c r="L66" s="128" t="s">
        <v>275</v>
      </c>
      <c r="M66" s="128">
        <v>3</v>
      </c>
    </row>
    <row r="67" spans="2:13" x14ac:dyDescent="0.35">
      <c r="C67" s="51" t="s">
        <v>276</v>
      </c>
      <c r="D67" s="57">
        <v>36</v>
      </c>
      <c r="K67" s="126" t="s">
        <v>343</v>
      </c>
      <c r="L67" s="129" t="s">
        <v>275</v>
      </c>
      <c r="M67" s="130">
        <v>9</v>
      </c>
    </row>
    <row r="68" spans="2:13" x14ac:dyDescent="0.35">
      <c r="C68" s="51" t="s">
        <v>277</v>
      </c>
      <c r="D68" s="57">
        <v>7</v>
      </c>
      <c r="K68" s="126" t="s">
        <v>344</v>
      </c>
      <c r="L68" s="129" t="s">
        <v>275</v>
      </c>
      <c r="M68" s="128">
        <v>5</v>
      </c>
    </row>
    <row r="69" spans="2:13" x14ac:dyDescent="0.35">
      <c r="C69" s="29" t="s">
        <v>354</v>
      </c>
      <c r="D69" s="4">
        <v>7</v>
      </c>
      <c r="K69" s="126" t="s">
        <v>345</v>
      </c>
      <c r="L69" s="129" t="s">
        <v>275</v>
      </c>
      <c r="M69" s="128">
        <v>7</v>
      </c>
    </row>
    <row r="70" spans="2:13" x14ac:dyDescent="0.35">
      <c r="C70" s="51" t="s">
        <v>275</v>
      </c>
      <c r="D70" s="4">
        <v>4</v>
      </c>
      <c r="K70" s="126" t="s">
        <v>1</v>
      </c>
      <c r="L70" s="129" t="s">
        <v>275</v>
      </c>
      <c r="M70" s="131">
        <v>11</v>
      </c>
    </row>
    <row r="71" spans="2:13" x14ac:dyDescent="0.35">
      <c r="C71" s="51" t="s">
        <v>278</v>
      </c>
      <c r="D71" s="4">
        <v>6</v>
      </c>
      <c r="K71" s="126" t="s">
        <v>346</v>
      </c>
      <c r="L71" s="129" t="s">
        <v>275</v>
      </c>
      <c r="M71" s="128">
        <v>4</v>
      </c>
    </row>
    <row r="72" spans="2:13" x14ac:dyDescent="0.35">
      <c r="C72" s="29" t="s">
        <v>341</v>
      </c>
      <c r="D72" s="4">
        <v>3</v>
      </c>
      <c r="K72" s="126" t="s">
        <v>347</v>
      </c>
      <c r="L72" s="129" t="s">
        <v>275</v>
      </c>
      <c r="M72" s="128">
        <v>6</v>
      </c>
    </row>
    <row r="73" spans="2:13" x14ac:dyDescent="0.35">
      <c r="C73" s="51" t="s">
        <v>362</v>
      </c>
      <c r="D73" s="4">
        <v>1</v>
      </c>
      <c r="K73" s="126" t="s">
        <v>348</v>
      </c>
      <c r="L73" s="129" t="s">
        <v>275</v>
      </c>
      <c r="M73" s="128">
        <v>2</v>
      </c>
    </row>
    <row r="74" spans="2:13" x14ac:dyDescent="0.35">
      <c r="K74" s="126" t="s">
        <v>349</v>
      </c>
      <c r="L74" s="129" t="s">
        <v>275</v>
      </c>
      <c r="M74" s="128">
        <v>7</v>
      </c>
    </row>
    <row r="75" spans="2:13" x14ac:dyDescent="0.35">
      <c r="K75" s="126" t="s">
        <v>447</v>
      </c>
      <c r="L75" s="128" t="s">
        <v>287</v>
      </c>
      <c r="M75" s="128">
        <v>1</v>
      </c>
    </row>
    <row r="76" spans="2:13" x14ac:dyDescent="0.35">
      <c r="B76" t="s">
        <v>347</v>
      </c>
      <c r="C76" s="106" t="s">
        <v>335</v>
      </c>
      <c r="D76" s="106" t="s">
        <v>403</v>
      </c>
      <c r="K76" s="126" t="s">
        <v>447</v>
      </c>
      <c r="L76" s="128" t="s">
        <v>279</v>
      </c>
      <c r="M76" s="128">
        <v>6</v>
      </c>
    </row>
    <row r="77" spans="2:13" x14ac:dyDescent="0.35">
      <c r="C77" s="51" t="s">
        <v>276</v>
      </c>
      <c r="D77" s="4">
        <v>22</v>
      </c>
      <c r="K77" s="126" t="s">
        <v>344</v>
      </c>
      <c r="L77" s="129" t="s">
        <v>279</v>
      </c>
      <c r="M77" s="128">
        <v>5</v>
      </c>
    </row>
    <row r="78" spans="2:13" x14ac:dyDescent="0.35">
      <c r="C78" s="51" t="s">
        <v>277</v>
      </c>
      <c r="D78" s="4">
        <v>5</v>
      </c>
      <c r="K78" s="126" t="s">
        <v>348</v>
      </c>
      <c r="L78" s="129" t="s">
        <v>279</v>
      </c>
      <c r="M78" s="128">
        <v>2</v>
      </c>
    </row>
    <row r="79" spans="2:13" x14ac:dyDescent="0.35">
      <c r="C79" s="29" t="s">
        <v>354</v>
      </c>
      <c r="D79" s="4">
        <v>3</v>
      </c>
      <c r="K79" s="126" t="s">
        <v>350</v>
      </c>
      <c r="L79" s="129" t="s">
        <v>279</v>
      </c>
      <c r="M79" s="128">
        <v>1</v>
      </c>
    </row>
    <row r="80" spans="2:13" x14ac:dyDescent="0.35">
      <c r="C80" s="51" t="s">
        <v>275</v>
      </c>
      <c r="D80" s="4">
        <v>6</v>
      </c>
      <c r="K80" s="126" t="s">
        <v>347</v>
      </c>
      <c r="L80" s="129" t="s">
        <v>380</v>
      </c>
      <c r="M80" s="128">
        <v>2</v>
      </c>
    </row>
    <row r="81" spans="2:13" x14ac:dyDescent="0.35">
      <c r="C81" s="51" t="s">
        <v>278</v>
      </c>
      <c r="D81" s="4">
        <v>3</v>
      </c>
    </row>
    <row r="82" spans="2:13" x14ac:dyDescent="0.35">
      <c r="C82" s="51" t="s">
        <v>380</v>
      </c>
      <c r="D82" s="4">
        <v>2</v>
      </c>
    </row>
    <row r="83" spans="2:13" x14ac:dyDescent="0.35">
      <c r="C83" s="51" t="s">
        <v>283</v>
      </c>
      <c r="D83" s="4">
        <v>1</v>
      </c>
    </row>
    <row r="84" spans="2:13" x14ac:dyDescent="0.35">
      <c r="C84" s="29" t="s">
        <v>357</v>
      </c>
      <c r="D84" s="4">
        <v>1</v>
      </c>
      <c r="M84">
        <f>SUM(M1:M80)</f>
        <v>559</v>
      </c>
    </row>
    <row r="85" spans="2:13" x14ac:dyDescent="0.35">
      <c r="C85" s="29" t="s">
        <v>360</v>
      </c>
      <c r="D85" s="4">
        <v>1</v>
      </c>
    </row>
    <row r="87" spans="2:13" x14ac:dyDescent="0.35">
      <c r="B87" t="s">
        <v>348</v>
      </c>
      <c r="C87" s="106" t="s">
        <v>335</v>
      </c>
      <c r="D87" s="106" t="s">
        <v>403</v>
      </c>
    </row>
    <row r="88" spans="2:13" x14ac:dyDescent="0.35">
      <c r="C88" s="51" t="s">
        <v>276</v>
      </c>
      <c r="D88" s="57">
        <v>32</v>
      </c>
    </row>
    <row r="89" spans="2:13" x14ac:dyDescent="0.35">
      <c r="C89" s="51" t="s">
        <v>275</v>
      </c>
      <c r="D89" s="4">
        <v>2</v>
      </c>
    </row>
    <row r="90" spans="2:13" x14ac:dyDescent="0.35">
      <c r="C90" s="51" t="s">
        <v>278</v>
      </c>
      <c r="D90" s="4">
        <v>2</v>
      </c>
    </row>
    <row r="91" spans="2:13" x14ac:dyDescent="0.35">
      <c r="C91" s="29" t="s">
        <v>353</v>
      </c>
      <c r="D91" s="4">
        <v>2</v>
      </c>
    </row>
    <row r="92" spans="2:13" x14ac:dyDescent="0.35">
      <c r="C92" s="51" t="s">
        <v>279</v>
      </c>
      <c r="D92" s="4">
        <v>2</v>
      </c>
    </row>
    <row r="93" spans="2:13" x14ac:dyDescent="0.35">
      <c r="C93" s="51" t="s">
        <v>277</v>
      </c>
      <c r="D93" s="4">
        <v>1</v>
      </c>
    </row>
    <row r="94" spans="2:13" x14ac:dyDescent="0.35">
      <c r="C94" s="51" t="s">
        <v>352</v>
      </c>
      <c r="D94" s="4">
        <v>1</v>
      </c>
    </row>
    <row r="96" spans="2:13" x14ac:dyDescent="0.35">
      <c r="B96" t="s">
        <v>350</v>
      </c>
      <c r="C96" s="106" t="s">
        <v>335</v>
      </c>
      <c r="D96" s="106" t="s">
        <v>403</v>
      </c>
    </row>
    <row r="97" spans="2:4" x14ac:dyDescent="0.35">
      <c r="C97" s="51" t="s">
        <v>276</v>
      </c>
      <c r="D97" s="57">
        <v>28</v>
      </c>
    </row>
    <row r="98" spans="2:4" x14ac:dyDescent="0.35">
      <c r="C98" s="51" t="s">
        <v>277</v>
      </c>
      <c r="D98" s="57">
        <v>3</v>
      </c>
    </row>
    <row r="99" spans="2:4" x14ac:dyDescent="0.35">
      <c r="C99" s="51" t="s">
        <v>278</v>
      </c>
      <c r="D99" s="57">
        <v>2</v>
      </c>
    </row>
    <row r="100" spans="2:4" x14ac:dyDescent="0.35">
      <c r="C100" s="51" t="s">
        <v>39</v>
      </c>
      <c r="D100" s="57">
        <v>1</v>
      </c>
    </row>
    <row r="101" spans="2:4" x14ac:dyDescent="0.35">
      <c r="C101" s="51" t="s">
        <v>279</v>
      </c>
      <c r="D101" s="4">
        <v>1</v>
      </c>
    </row>
    <row r="103" spans="2:4" x14ac:dyDescent="0.35">
      <c r="B103" t="s">
        <v>349</v>
      </c>
      <c r="C103" s="106" t="s">
        <v>335</v>
      </c>
      <c r="D103" s="106" t="s">
        <v>403</v>
      </c>
    </row>
    <row r="104" spans="2:4" x14ac:dyDescent="0.35">
      <c r="C104" s="51" t="s">
        <v>276</v>
      </c>
      <c r="D104" s="57">
        <v>28</v>
      </c>
    </row>
    <row r="105" spans="2:4" x14ac:dyDescent="0.35">
      <c r="C105" s="29" t="s">
        <v>354</v>
      </c>
      <c r="D105" s="4">
        <v>8</v>
      </c>
    </row>
    <row r="106" spans="2:4" x14ac:dyDescent="0.35">
      <c r="C106" s="51" t="s">
        <v>275</v>
      </c>
      <c r="D106" s="4">
        <v>7</v>
      </c>
    </row>
    <row r="107" spans="2:4" x14ac:dyDescent="0.35">
      <c r="C107" s="51" t="s">
        <v>277</v>
      </c>
      <c r="D107" s="4">
        <v>2</v>
      </c>
    </row>
    <row r="108" spans="2:4" x14ac:dyDescent="0.35">
      <c r="C108" s="51" t="s">
        <v>278</v>
      </c>
      <c r="D108" s="4">
        <v>1</v>
      </c>
    </row>
    <row r="109" spans="2:4" x14ac:dyDescent="0.35">
      <c r="C109" s="29" t="s">
        <v>341</v>
      </c>
      <c r="D109" s="4">
        <v>1</v>
      </c>
    </row>
    <row r="110" spans="2:4" x14ac:dyDescent="0.35">
      <c r="C110" s="51" t="s">
        <v>389</v>
      </c>
      <c r="D110" s="4">
        <v>1</v>
      </c>
    </row>
  </sheetData>
  <sortState xmlns:xlrd2="http://schemas.microsoft.com/office/spreadsheetml/2017/richdata2" ref="K1:M110">
    <sortCondition ref="L1:L110"/>
  </sortState>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6D708-6121-4AD1-8C01-3546E531BEA1}">
  <dimension ref="A1:L37"/>
  <sheetViews>
    <sheetView zoomScale="88" workbookViewId="0">
      <selection activeCell="I8" sqref="I8"/>
    </sheetView>
  </sheetViews>
  <sheetFormatPr defaultRowHeight="14.5" x14ac:dyDescent="0.35"/>
  <cols>
    <col min="1" max="1" width="41.453125" customWidth="1"/>
    <col min="2" max="2" width="9.36328125" customWidth="1"/>
    <col min="3" max="3" width="1.54296875" customWidth="1"/>
    <col min="4" max="4" width="41.26953125" customWidth="1"/>
    <col min="5" max="5" width="14.26953125" customWidth="1"/>
    <col min="6" max="6" width="9.81640625" customWidth="1"/>
    <col min="7" max="7" width="11.6328125" customWidth="1"/>
    <col min="8" max="8" width="2.08984375" customWidth="1"/>
    <col min="11" max="11" width="19.6328125" customWidth="1"/>
  </cols>
  <sheetData>
    <row r="1" spans="1:12" ht="19" customHeight="1" x14ac:dyDescent="0.35">
      <c r="A1" s="136" t="s">
        <v>373</v>
      </c>
      <c r="D1" s="64"/>
      <c r="E1" s="64"/>
      <c r="G1" s="81"/>
    </row>
    <row r="2" spans="1:12" ht="24.5" customHeight="1" thickBot="1" x14ac:dyDescent="0.4">
      <c r="A2" s="137"/>
      <c r="D2" s="64"/>
      <c r="E2" s="64"/>
      <c r="F2" s="135" t="s">
        <v>340</v>
      </c>
      <c r="G2" s="135"/>
    </row>
    <row r="3" spans="1:12" ht="55" customHeight="1" thickBot="1" x14ac:dyDescent="0.4">
      <c r="A3" s="97" t="s">
        <v>375</v>
      </c>
      <c r="B3" s="98" t="s">
        <v>411</v>
      </c>
      <c r="C3" s="72"/>
      <c r="D3" s="97" t="s">
        <v>335</v>
      </c>
      <c r="E3" s="98" t="s">
        <v>409</v>
      </c>
      <c r="F3" s="99" t="s">
        <v>337</v>
      </c>
      <c r="G3" s="99" t="s">
        <v>338</v>
      </c>
    </row>
    <row r="4" spans="1:12" ht="14.5" customHeight="1" x14ac:dyDescent="0.35">
      <c r="A4" s="51" t="s">
        <v>278</v>
      </c>
      <c r="B4">
        <v>27</v>
      </c>
      <c r="D4" s="29" t="s">
        <v>418</v>
      </c>
      <c r="E4" s="52">
        <v>1147500</v>
      </c>
      <c r="F4" s="52">
        <v>460000</v>
      </c>
      <c r="G4" s="52">
        <v>2200000</v>
      </c>
    </row>
    <row r="5" spans="1:12" ht="14.5" customHeight="1" x14ac:dyDescent="0.35">
      <c r="A5" s="51" t="s">
        <v>276</v>
      </c>
      <c r="B5">
        <v>23</v>
      </c>
      <c r="D5" s="51" t="s">
        <v>277</v>
      </c>
      <c r="E5" s="52">
        <v>1091577.8</v>
      </c>
      <c r="F5" s="52">
        <v>8000</v>
      </c>
      <c r="G5" s="52">
        <v>5253000</v>
      </c>
      <c r="K5" s="49"/>
      <c r="L5" s="49"/>
    </row>
    <row r="6" spans="1:12" x14ac:dyDescent="0.35">
      <c r="A6" s="51" t="s">
        <v>277</v>
      </c>
      <c r="B6">
        <v>17</v>
      </c>
      <c r="D6" s="51" t="s">
        <v>275</v>
      </c>
      <c r="E6" s="52">
        <v>1030000</v>
      </c>
      <c r="F6" s="52">
        <v>9000</v>
      </c>
      <c r="G6" s="52">
        <v>5200000</v>
      </c>
      <c r="K6" s="51"/>
      <c r="L6" s="57"/>
    </row>
    <row r="7" spans="1:12" x14ac:dyDescent="0.35">
      <c r="A7" s="51" t="s">
        <v>275</v>
      </c>
      <c r="B7">
        <v>5</v>
      </c>
      <c r="D7" s="29" t="s">
        <v>423</v>
      </c>
      <c r="E7" s="52">
        <v>552714.30000000005</v>
      </c>
      <c r="F7" s="52">
        <v>2000</v>
      </c>
      <c r="G7" s="52">
        <v>1900000</v>
      </c>
      <c r="K7" s="51"/>
      <c r="L7" s="57"/>
    </row>
    <row r="8" spans="1:12" x14ac:dyDescent="0.35">
      <c r="A8" s="29" t="s">
        <v>413</v>
      </c>
      <c r="B8">
        <v>5</v>
      </c>
      <c r="D8" s="51" t="s">
        <v>351</v>
      </c>
      <c r="E8" s="52">
        <v>412500</v>
      </c>
      <c r="F8" s="52">
        <v>270000</v>
      </c>
      <c r="G8" s="52">
        <v>790000</v>
      </c>
      <c r="K8" s="51"/>
      <c r="L8" s="57"/>
    </row>
    <row r="9" spans="1:12" x14ac:dyDescent="0.35">
      <c r="A9" s="51" t="s">
        <v>279</v>
      </c>
      <c r="B9">
        <v>5</v>
      </c>
      <c r="D9" s="51" t="s">
        <v>278</v>
      </c>
      <c r="E9" s="52">
        <v>277666.7</v>
      </c>
      <c r="F9" s="52">
        <v>2000</v>
      </c>
      <c r="G9" s="52">
        <v>5358000</v>
      </c>
      <c r="K9" s="29"/>
      <c r="L9" s="57"/>
    </row>
    <row r="10" spans="1:12" x14ac:dyDescent="0.35">
      <c r="A10" s="29" t="s">
        <v>354</v>
      </c>
      <c r="B10">
        <v>4</v>
      </c>
      <c r="D10" s="29" t="s">
        <v>422</v>
      </c>
      <c r="E10" s="52">
        <v>253000</v>
      </c>
      <c r="F10" s="52">
        <v>253000</v>
      </c>
      <c r="G10" s="52">
        <v>253000</v>
      </c>
      <c r="K10" s="51"/>
      <c r="L10" s="57"/>
    </row>
    <row r="11" spans="1:12" x14ac:dyDescent="0.35">
      <c r="A11" s="51" t="s">
        <v>351</v>
      </c>
      <c r="B11">
        <v>2</v>
      </c>
      <c r="D11" s="51" t="s">
        <v>276</v>
      </c>
      <c r="E11" s="52">
        <v>242071.4</v>
      </c>
      <c r="F11" s="52">
        <v>2000</v>
      </c>
      <c r="G11" s="52">
        <v>2658000</v>
      </c>
      <c r="K11" s="29"/>
      <c r="L11" s="57"/>
    </row>
    <row r="12" spans="1:12" x14ac:dyDescent="0.35">
      <c r="A12" s="29" t="s">
        <v>418</v>
      </c>
      <c r="B12">
        <v>1</v>
      </c>
      <c r="D12" s="29" t="s">
        <v>354</v>
      </c>
      <c r="E12" s="52">
        <v>232600</v>
      </c>
      <c r="F12" s="52">
        <v>5000</v>
      </c>
      <c r="G12" s="52">
        <v>510000</v>
      </c>
      <c r="K12" s="29"/>
      <c r="L12" s="57"/>
    </row>
    <row r="13" spans="1:12" ht="13.5" customHeight="1" x14ac:dyDescent="0.35">
      <c r="A13" s="29" t="s">
        <v>417</v>
      </c>
      <c r="B13">
        <v>1</v>
      </c>
      <c r="K13" s="51"/>
      <c r="L13" s="57"/>
    </row>
    <row r="14" spans="1:12" ht="13.5" customHeight="1" thickBot="1" x14ac:dyDescent="0.4">
      <c r="A14" s="29"/>
      <c r="K14" s="51"/>
      <c r="L14" s="57"/>
    </row>
    <row r="15" spans="1:12" ht="14.5" customHeight="1" x14ac:dyDescent="0.35">
      <c r="A15" s="138" t="s">
        <v>424</v>
      </c>
      <c r="B15" s="139"/>
      <c r="C15" s="139"/>
      <c r="D15" s="139"/>
      <c r="E15" s="139"/>
      <c r="F15" s="139"/>
      <c r="G15" s="140"/>
    </row>
    <row r="16" spans="1:12" x14ac:dyDescent="0.35">
      <c r="A16" s="141"/>
      <c r="B16" s="142"/>
      <c r="C16" s="142"/>
      <c r="D16" s="142"/>
      <c r="E16" s="142"/>
      <c r="F16" s="142"/>
      <c r="G16" s="143"/>
    </row>
    <row r="17" spans="1:7" x14ac:dyDescent="0.35">
      <c r="A17" s="141"/>
      <c r="B17" s="142"/>
      <c r="C17" s="142"/>
      <c r="D17" s="142"/>
      <c r="E17" s="142"/>
      <c r="F17" s="142"/>
      <c r="G17" s="143"/>
    </row>
    <row r="18" spans="1:7" x14ac:dyDescent="0.35">
      <c r="A18" s="141"/>
      <c r="B18" s="142"/>
      <c r="C18" s="142"/>
      <c r="D18" s="142"/>
      <c r="E18" s="142"/>
      <c r="F18" s="142"/>
      <c r="G18" s="143"/>
    </row>
    <row r="19" spans="1:7" x14ac:dyDescent="0.35">
      <c r="A19" s="141"/>
      <c r="B19" s="142"/>
      <c r="C19" s="142"/>
      <c r="D19" s="142"/>
      <c r="E19" s="142"/>
      <c r="F19" s="142"/>
      <c r="G19" s="143"/>
    </row>
    <row r="20" spans="1:7" x14ac:dyDescent="0.35">
      <c r="A20" s="141"/>
      <c r="B20" s="142"/>
      <c r="C20" s="142"/>
      <c r="D20" s="142"/>
      <c r="E20" s="142"/>
      <c r="F20" s="142"/>
      <c r="G20" s="143"/>
    </row>
    <row r="21" spans="1:7" x14ac:dyDescent="0.35">
      <c r="A21" s="141"/>
      <c r="B21" s="142"/>
      <c r="C21" s="142"/>
      <c r="D21" s="142"/>
      <c r="E21" s="142"/>
      <c r="F21" s="142"/>
      <c r="G21" s="143"/>
    </row>
    <row r="22" spans="1:7" ht="15" thickBot="1" x14ac:dyDescent="0.4">
      <c r="A22" s="144"/>
      <c r="B22" s="145"/>
      <c r="C22" s="145"/>
      <c r="D22" s="145"/>
      <c r="E22" s="145"/>
      <c r="F22" s="145"/>
      <c r="G22" s="146"/>
    </row>
    <row r="23" spans="1:7" ht="15" thickBot="1" x14ac:dyDescent="0.4"/>
    <row r="24" spans="1:7" x14ac:dyDescent="0.35">
      <c r="A24" s="138" t="s">
        <v>425</v>
      </c>
      <c r="B24" s="139"/>
      <c r="C24" s="139"/>
      <c r="D24" s="139"/>
      <c r="E24" s="139"/>
      <c r="F24" s="139"/>
      <c r="G24" s="140"/>
    </row>
    <row r="25" spans="1:7" ht="15.5" customHeight="1" x14ac:dyDescent="0.35">
      <c r="A25" s="141"/>
      <c r="B25" s="142"/>
      <c r="C25" s="142"/>
      <c r="D25" s="142"/>
      <c r="E25" s="142"/>
      <c r="F25" s="142"/>
      <c r="G25" s="143"/>
    </row>
    <row r="26" spans="1:7" ht="14.5" customHeight="1" x14ac:dyDescent="0.35">
      <c r="A26" s="141"/>
      <c r="B26" s="142"/>
      <c r="C26" s="142"/>
      <c r="D26" s="142"/>
      <c r="E26" s="142"/>
      <c r="F26" s="142"/>
      <c r="G26" s="143"/>
    </row>
    <row r="27" spans="1:7" ht="14.5" customHeight="1" x14ac:dyDescent="0.35">
      <c r="A27" s="141"/>
      <c r="B27" s="142"/>
      <c r="C27" s="142"/>
      <c r="D27" s="142"/>
      <c r="E27" s="142"/>
      <c r="F27" s="142"/>
      <c r="G27" s="143"/>
    </row>
    <row r="28" spans="1:7" x14ac:dyDescent="0.35">
      <c r="A28" s="141"/>
      <c r="B28" s="142"/>
      <c r="C28" s="142"/>
      <c r="D28" s="142"/>
      <c r="E28" s="142"/>
      <c r="F28" s="142"/>
      <c r="G28" s="143"/>
    </row>
    <row r="29" spans="1:7" x14ac:dyDescent="0.35">
      <c r="A29" s="141"/>
      <c r="B29" s="142"/>
      <c r="C29" s="142"/>
      <c r="D29" s="142"/>
      <c r="E29" s="142"/>
      <c r="F29" s="142"/>
      <c r="G29" s="143"/>
    </row>
    <row r="30" spans="1:7" ht="15" thickBot="1" x14ac:dyDescent="0.4">
      <c r="A30" s="144"/>
      <c r="B30" s="145"/>
      <c r="C30" s="145"/>
      <c r="D30" s="145"/>
      <c r="E30" s="145"/>
      <c r="F30" s="145"/>
      <c r="G30" s="146"/>
    </row>
    <row r="32" spans="1:7" ht="156" customHeight="1" x14ac:dyDescent="0.35"/>
    <row r="37" ht="14.5" customHeight="1" x14ac:dyDescent="0.35"/>
  </sheetData>
  <sortState xmlns:xlrd2="http://schemas.microsoft.com/office/spreadsheetml/2017/richdata2" ref="A4:B13">
    <sortCondition descending="1" ref="B4:B13"/>
  </sortState>
  <mergeCells count="4">
    <mergeCell ref="A1:A2"/>
    <mergeCell ref="F2:G2"/>
    <mergeCell ref="A15:G22"/>
    <mergeCell ref="A24:G30"/>
  </mergeCells>
  <printOptions gridLines="1"/>
  <pageMargins left="0.25" right="0.25"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ECDD-00FD-4BCB-9753-7EFF3B66FA39}">
  <dimension ref="A1:E600"/>
  <sheetViews>
    <sheetView zoomScale="71" workbookViewId="0">
      <selection activeCell="G13" sqref="G13"/>
    </sheetView>
  </sheetViews>
  <sheetFormatPr defaultColWidth="8.81640625" defaultRowHeight="14.5" x14ac:dyDescent="0.35"/>
  <cols>
    <col min="1" max="1" width="13.7265625" customWidth="1"/>
    <col min="2" max="2" width="9.7265625" customWidth="1"/>
    <col min="3" max="3" width="8.08984375" customWidth="1"/>
    <col min="4" max="4" width="49.08984375" customWidth="1"/>
    <col min="5" max="5" width="15" style="25" customWidth="1"/>
  </cols>
  <sheetData>
    <row r="1" spans="1:5" s="10" customFormat="1" ht="44" thickBot="1" x14ac:dyDescent="0.4">
      <c r="A1" s="37" t="s">
        <v>290</v>
      </c>
      <c r="B1" s="37" t="s">
        <v>288</v>
      </c>
      <c r="C1" s="37" t="s">
        <v>289</v>
      </c>
      <c r="D1" s="37" t="s">
        <v>280</v>
      </c>
      <c r="E1" s="40" t="s">
        <v>284</v>
      </c>
    </row>
    <row r="2" spans="1:5" ht="15" thickTop="1" x14ac:dyDescent="0.35">
      <c r="A2" s="1">
        <v>43844</v>
      </c>
      <c r="B2">
        <v>27</v>
      </c>
      <c r="C2" t="s">
        <v>0</v>
      </c>
      <c r="D2" t="s">
        <v>286</v>
      </c>
      <c r="E2" s="25">
        <v>370000</v>
      </c>
    </row>
    <row r="3" spans="1:5" x14ac:dyDescent="0.35">
      <c r="A3" s="1">
        <v>43844</v>
      </c>
      <c r="B3">
        <v>27</v>
      </c>
      <c r="C3" t="s">
        <v>1</v>
      </c>
      <c r="E3" s="25">
        <v>580000</v>
      </c>
    </row>
    <row r="4" spans="1:5" x14ac:dyDescent="0.35">
      <c r="A4" s="1">
        <v>43844</v>
      </c>
      <c r="B4">
        <v>27</v>
      </c>
      <c r="C4" t="s">
        <v>2</v>
      </c>
      <c r="D4" t="s">
        <v>276</v>
      </c>
      <c r="E4" s="25">
        <v>72000</v>
      </c>
    </row>
    <row r="5" spans="1:5" x14ac:dyDescent="0.35">
      <c r="A5" s="1">
        <v>43844</v>
      </c>
      <c r="B5" s="2">
        <v>27</v>
      </c>
      <c r="C5" s="2" t="s">
        <v>3</v>
      </c>
      <c r="D5" s="2"/>
      <c r="E5" s="26">
        <v>5000</v>
      </c>
    </row>
    <row r="6" spans="1:5" x14ac:dyDescent="0.35">
      <c r="A6" s="1">
        <v>43880</v>
      </c>
      <c r="B6">
        <v>27</v>
      </c>
      <c r="C6" t="s">
        <v>0</v>
      </c>
      <c r="D6" s="20" t="s">
        <v>282</v>
      </c>
      <c r="E6" s="25">
        <v>1400000</v>
      </c>
    </row>
    <row r="7" spans="1:5" x14ac:dyDescent="0.35">
      <c r="A7" s="1">
        <v>43880</v>
      </c>
      <c r="B7">
        <v>27</v>
      </c>
      <c r="C7" t="s">
        <v>1</v>
      </c>
      <c r="E7" s="25">
        <v>390000</v>
      </c>
    </row>
    <row r="8" spans="1:5" x14ac:dyDescent="0.35">
      <c r="A8" s="1">
        <v>43880</v>
      </c>
      <c r="B8">
        <v>27</v>
      </c>
      <c r="C8" t="s">
        <v>2</v>
      </c>
      <c r="D8" t="s">
        <v>276</v>
      </c>
      <c r="E8" s="25">
        <v>67000</v>
      </c>
    </row>
    <row r="9" spans="1:5" x14ac:dyDescent="0.35">
      <c r="A9" s="1">
        <v>43880</v>
      </c>
      <c r="B9" s="2">
        <v>27</v>
      </c>
      <c r="C9" s="2" t="s">
        <v>3</v>
      </c>
      <c r="D9" s="2"/>
      <c r="E9" s="26">
        <v>3000</v>
      </c>
    </row>
    <row r="10" spans="1:5" x14ac:dyDescent="0.35">
      <c r="A10" s="1">
        <v>43909</v>
      </c>
      <c r="B10">
        <v>27</v>
      </c>
      <c r="C10" t="s">
        <v>0</v>
      </c>
      <c r="D10" t="s">
        <v>285</v>
      </c>
      <c r="E10" s="25">
        <v>850000</v>
      </c>
    </row>
    <row r="11" spans="1:5" x14ac:dyDescent="0.35">
      <c r="A11" s="1">
        <v>43909</v>
      </c>
      <c r="B11">
        <v>27</v>
      </c>
      <c r="C11" t="s">
        <v>1</v>
      </c>
      <c r="E11" s="25">
        <v>550000</v>
      </c>
    </row>
    <row r="12" spans="1:5" x14ac:dyDescent="0.35">
      <c r="A12" s="1">
        <v>43909</v>
      </c>
      <c r="B12">
        <v>27</v>
      </c>
      <c r="C12" t="s">
        <v>2</v>
      </c>
      <c r="D12" t="s">
        <v>276</v>
      </c>
      <c r="E12" s="25">
        <v>70000</v>
      </c>
    </row>
    <row r="13" spans="1:5" x14ac:dyDescent="0.35">
      <c r="A13" s="1">
        <v>43909</v>
      </c>
      <c r="B13" s="2">
        <v>27</v>
      </c>
      <c r="C13" s="2" t="s">
        <v>3</v>
      </c>
      <c r="D13" s="2"/>
      <c r="E13" s="26">
        <v>5000</v>
      </c>
    </row>
    <row r="14" spans="1:5" x14ac:dyDescent="0.35">
      <c r="A14" s="1">
        <v>43844</v>
      </c>
      <c r="B14">
        <v>42</v>
      </c>
      <c r="C14" t="s">
        <v>0</v>
      </c>
      <c r="D14" s="20" t="s">
        <v>282</v>
      </c>
      <c r="E14" s="25">
        <v>1300000</v>
      </c>
    </row>
    <row r="15" spans="1:5" x14ac:dyDescent="0.35">
      <c r="A15" s="1">
        <v>43844</v>
      </c>
      <c r="B15">
        <v>42</v>
      </c>
      <c r="C15" t="s">
        <v>1</v>
      </c>
      <c r="D15" t="s">
        <v>276</v>
      </c>
      <c r="E15" s="25">
        <v>310000</v>
      </c>
    </row>
    <row r="16" spans="1:5" x14ac:dyDescent="0.35">
      <c r="A16" s="1">
        <v>43844</v>
      </c>
      <c r="B16">
        <v>42</v>
      </c>
      <c r="C16" t="s">
        <v>2</v>
      </c>
      <c r="E16" s="25">
        <v>8000</v>
      </c>
    </row>
    <row r="17" spans="1:5" x14ac:dyDescent="0.35">
      <c r="A17" s="1">
        <v>43844</v>
      </c>
      <c r="B17" s="2">
        <v>42</v>
      </c>
      <c r="C17" s="2" t="s">
        <v>3</v>
      </c>
      <c r="D17" s="2"/>
      <c r="E17" s="87" t="s">
        <v>407</v>
      </c>
    </row>
    <row r="18" spans="1:5" x14ac:dyDescent="0.35">
      <c r="A18" s="1">
        <v>43880</v>
      </c>
      <c r="B18">
        <v>42</v>
      </c>
      <c r="C18" t="s">
        <v>0</v>
      </c>
      <c r="D18" t="s">
        <v>401</v>
      </c>
      <c r="E18" s="25">
        <v>4000000</v>
      </c>
    </row>
    <row r="19" spans="1:5" x14ac:dyDescent="0.35">
      <c r="A19" s="1">
        <v>43880</v>
      </c>
      <c r="B19">
        <v>42</v>
      </c>
      <c r="C19" t="s">
        <v>1</v>
      </c>
      <c r="D19" t="s">
        <v>276</v>
      </c>
      <c r="E19" s="25">
        <v>160000</v>
      </c>
    </row>
    <row r="20" spans="1:5" x14ac:dyDescent="0.35">
      <c r="A20" s="1">
        <v>43880</v>
      </c>
      <c r="B20">
        <v>42</v>
      </c>
      <c r="C20" t="s">
        <v>2</v>
      </c>
      <c r="E20" s="25">
        <v>3000</v>
      </c>
    </row>
    <row r="21" spans="1:5" x14ac:dyDescent="0.35">
      <c r="A21" s="1">
        <v>43880</v>
      </c>
      <c r="B21" s="2">
        <v>42</v>
      </c>
      <c r="C21" s="2" t="s">
        <v>3</v>
      </c>
      <c r="D21" s="2"/>
      <c r="E21" s="87" t="s">
        <v>407</v>
      </c>
    </row>
    <row r="22" spans="1:5" x14ac:dyDescent="0.35">
      <c r="A22" s="1">
        <v>43909</v>
      </c>
      <c r="B22">
        <v>42</v>
      </c>
      <c r="C22" t="s">
        <v>0</v>
      </c>
      <c r="D22" t="s">
        <v>275</v>
      </c>
      <c r="E22" s="25">
        <v>2300000</v>
      </c>
    </row>
    <row r="23" spans="1:5" x14ac:dyDescent="0.35">
      <c r="A23" s="1">
        <v>43909</v>
      </c>
      <c r="B23">
        <v>42</v>
      </c>
      <c r="C23" t="s">
        <v>1</v>
      </c>
      <c r="D23" t="s">
        <v>276</v>
      </c>
      <c r="E23" s="25">
        <v>120000</v>
      </c>
    </row>
    <row r="24" spans="1:5" x14ac:dyDescent="0.35">
      <c r="A24" s="1">
        <v>43909</v>
      </c>
      <c r="B24">
        <v>42</v>
      </c>
      <c r="C24" t="s">
        <v>2</v>
      </c>
      <c r="E24" s="25">
        <v>4000</v>
      </c>
    </row>
    <row r="25" spans="1:5" x14ac:dyDescent="0.35">
      <c r="A25" s="1">
        <v>43909</v>
      </c>
      <c r="B25" s="2">
        <v>42</v>
      </c>
      <c r="C25" s="2" t="s">
        <v>3</v>
      </c>
      <c r="D25" s="2"/>
      <c r="E25" s="87" t="s">
        <v>407</v>
      </c>
    </row>
    <row r="26" spans="1:5" x14ac:dyDescent="0.35">
      <c r="A26" s="1">
        <v>43844</v>
      </c>
      <c r="B26">
        <v>43</v>
      </c>
      <c r="C26" t="s">
        <v>0</v>
      </c>
      <c r="D26" t="s">
        <v>275</v>
      </c>
      <c r="E26" s="25">
        <v>4400000</v>
      </c>
    </row>
    <row r="27" spans="1:5" x14ac:dyDescent="0.35">
      <c r="A27" s="1">
        <v>43844</v>
      </c>
      <c r="B27">
        <v>43</v>
      </c>
      <c r="C27" t="s">
        <v>1</v>
      </c>
      <c r="E27" s="25">
        <v>95000</v>
      </c>
    </row>
    <row r="28" spans="1:5" x14ac:dyDescent="0.35">
      <c r="A28" s="1">
        <v>43844</v>
      </c>
      <c r="B28">
        <v>43</v>
      </c>
      <c r="C28" t="s">
        <v>2</v>
      </c>
      <c r="D28" t="s">
        <v>276</v>
      </c>
      <c r="E28" s="25">
        <v>6100000</v>
      </c>
    </row>
    <row r="29" spans="1:5" x14ac:dyDescent="0.35">
      <c r="A29" s="1">
        <v>43844</v>
      </c>
      <c r="B29" s="4">
        <v>43</v>
      </c>
      <c r="C29" s="2" t="s">
        <v>3</v>
      </c>
      <c r="D29" s="2"/>
      <c r="E29" s="26">
        <v>150000</v>
      </c>
    </row>
    <row r="30" spans="1:5" x14ac:dyDescent="0.35">
      <c r="A30" s="1">
        <v>43880</v>
      </c>
      <c r="B30" s="9">
        <v>43</v>
      </c>
      <c r="C30" t="s">
        <v>0</v>
      </c>
      <c r="D30" t="s">
        <v>275</v>
      </c>
      <c r="E30" s="25">
        <v>770000</v>
      </c>
    </row>
    <row r="31" spans="1:5" x14ac:dyDescent="0.35">
      <c r="A31" s="1">
        <v>43880</v>
      </c>
      <c r="B31">
        <v>43</v>
      </c>
      <c r="C31" t="s">
        <v>1</v>
      </c>
      <c r="E31" s="25">
        <v>39000</v>
      </c>
    </row>
    <row r="32" spans="1:5" x14ac:dyDescent="0.35">
      <c r="A32" s="1">
        <v>43880</v>
      </c>
      <c r="B32">
        <v>43</v>
      </c>
      <c r="C32" t="s">
        <v>2</v>
      </c>
      <c r="D32" t="s">
        <v>275</v>
      </c>
      <c r="E32" s="25">
        <v>5600000</v>
      </c>
    </row>
    <row r="33" spans="1:5" x14ac:dyDescent="0.35">
      <c r="A33" s="1">
        <v>43880</v>
      </c>
      <c r="B33" s="2">
        <v>43</v>
      </c>
      <c r="C33" s="2" t="s">
        <v>3</v>
      </c>
      <c r="D33" s="2"/>
      <c r="E33" s="26">
        <v>120000</v>
      </c>
    </row>
    <row r="34" spans="1:5" x14ac:dyDescent="0.35">
      <c r="A34" s="1">
        <v>43909</v>
      </c>
      <c r="B34">
        <v>43</v>
      </c>
      <c r="C34" t="s">
        <v>0</v>
      </c>
      <c r="D34" t="s">
        <v>275</v>
      </c>
      <c r="E34" s="25">
        <v>1600000</v>
      </c>
    </row>
    <row r="35" spans="1:5" x14ac:dyDescent="0.35">
      <c r="A35" s="1">
        <v>43909</v>
      </c>
      <c r="B35">
        <v>43</v>
      </c>
      <c r="C35" t="s">
        <v>1</v>
      </c>
      <c r="D35" t="s">
        <v>278</v>
      </c>
      <c r="E35" s="25">
        <v>60000</v>
      </c>
    </row>
    <row r="36" spans="1:5" x14ac:dyDescent="0.35">
      <c r="A36" s="1">
        <v>43909</v>
      </c>
      <c r="B36">
        <v>43</v>
      </c>
      <c r="C36" t="s">
        <v>2</v>
      </c>
      <c r="D36" t="s">
        <v>275</v>
      </c>
      <c r="E36" s="25">
        <v>16000000</v>
      </c>
    </row>
    <row r="37" spans="1:5" x14ac:dyDescent="0.35">
      <c r="A37" s="1">
        <v>43909</v>
      </c>
      <c r="B37" s="2">
        <v>43</v>
      </c>
      <c r="C37" s="2" t="s">
        <v>3</v>
      </c>
      <c r="D37" s="2"/>
      <c r="E37" s="26">
        <v>470000</v>
      </c>
    </row>
    <row r="38" spans="1:5" x14ac:dyDescent="0.35">
      <c r="A38" s="1">
        <v>43844</v>
      </c>
      <c r="B38">
        <v>54</v>
      </c>
      <c r="C38" t="s">
        <v>0</v>
      </c>
      <c r="D38" t="s">
        <v>293</v>
      </c>
      <c r="E38" s="25">
        <v>270000</v>
      </c>
    </row>
    <row r="39" spans="1:5" x14ac:dyDescent="0.35">
      <c r="A39" s="1">
        <v>43844</v>
      </c>
      <c r="B39">
        <v>54</v>
      </c>
      <c r="C39" t="s">
        <v>1</v>
      </c>
      <c r="E39" s="25">
        <v>12000</v>
      </c>
    </row>
    <row r="40" spans="1:5" x14ac:dyDescent="0.35">
      <c r="A40" s="1">
        <v>43844</v>
      </c>
      <c r="B40">
        <v>54</v>
      </c>
      <c r="C40" t="s">
        <v>2</v>
      </c>
      <c r="D40" t="s">
        <v>292</v>
      </c>
      <c r="E40" s="25">
        <v>190000</v>
      </c>
    </row>
    <row r="41" spans="1:5" x14ac:dyDescent="0.35">
      <c r="A41" s="1">
        <v>43844</v>
      </c>
      <c r="B41" s="2">
        <v>54</v>
      </c>
      <c r="C41" s="2" t="s">
        <v>3</v>
      </c>
      <c r="D41" s="27" t="s">
        <v>281</v>
      </c>
      <c r="E41" s="26" t="s">
        <v>274</v>
      </c>
    </row>
    <row r="42" spans="1:5" x14ac:dyDescent="0.35">
      <c r="A42" s="1">
        <v>43880</v>
      </c>
      <c r="B42">
        <v>54</v>
      </c>
      <c r="C42" t="s">
        <v>0</v>
      </c>
      <c r="D42" t="s">
        <v>293</v>
      </c>
      <c r="E42" s="25">
        <v>190000</v>
      </c>
    </row>
    <row r="43" spans="1:5" x14ac:dyDescent="0.35">
      <c r="A43" s="1">
        <v>43880</v>
      </c>
      <c r="B43">
        <v>54</v>
      </c>
      <c r="C43" t="s">
        <v>1</v>
      </c>
      <c r="E43" s="25">
        <v>9000</v>
      </c>
    </row>
    <row r="44" spans="1:5" x14ac:dyDescent="0.35">
      <c r="A44" s="1">
        <v>43880</v>
      </c>
      <c r="B44">
        <v>54</v>
      </c>
      <c r="C44" t="s">
        <v>2</v>
      </c>
      <c r="D44" t="s">
        <v>275</v>
      </c>
      <c r="E44" s="25">
        <v>60000</v>
      </c>
    </row>
    <row r="45" spans="1:5" x14ac:dyDescent="0.35">
      <c r="A45" s="1">
        <v>43880</v>
      </c>
      <c r="B45" s="2">
        <v>54</v>
      </c>
      <c r="C45" s="2" t="s">
        <v>3</v>
      </c>
      <c r="D45" s="27" t="s">
        <v>281</v>
      </c>
      <c r="E45" s="26" t="s">
        <v>274</v>
      </c>
    </row>
    <row r="46" spans="1:5" x14ac:dyDescent="0.35">
      <c r="A46" s="1">
        <v>43909</v>
      </c>
      <c r="B46">
        <v>54</v>
      </c>
      <c r="C46" t="s">
        <v>0</v>
      </c>
      <c r="D46" t="s">
        <v>293</v>
      </c>
      <c r="E46" s="25">
        <v>87000</v>
      </c>
    </row>
    <row r="47" spans="1:5" x14ac:dyDescent="0.35">
      <c r="A47" s="1">
        <v>43909</v>
      </c>
      <c r="B47">
        <v>54</v>
      </c>
      <c r="C47" t="s">
        <v>1</v>
      </c>
      <c r="E47" s="25">
        <v>5000</v>
      </c>
    </row>
    <row r="48" spans="1:5" x14ac:dyDescent="0.35">
      <c r="A48" s="1">
        <v>43909</v>
      </c>
      <c r="B48">
        <v>54</v>
      </c>
      <c r="C48" t="s">
        <v>2</v>
      </c>
      <c r="E48" s="25">
        <v>62000</v>
      </c>
    </row>
    <row r="49" spans="1:5" x14ac:dyDescent="0.35">
      <c r="A49" s="1">
        <v>43909</v>
      </c>
      <c r="B49" s="2">
        <v>54</v>
      </c>
      <c r="C49" s="2" t="s">
        <v>3</v>
      </c>
      <c r="D49" s="27" t="s">
        <v>281</v>
      </c>
      <c r="E49" s="26" t="s">
        <v>274</v>
      </c>
    </row>
    <row r="50" spans="1:5" x14ac:dyDescent="0.35">
      <c r="A50" s="1">
        <v>43844</v>
      </c>
      <c r="B50">
        <v>70</v>
      </c>
      <c r="C50" t="s">
        <v>0</v>
      </c>
      <c r="D50" t="s">
        <v>275</v>
      </c>
      <c r="E50" s="25">
        <v>600000</v>
      </c>
    </row>
    <row r="51" spans="1:5" x14ac:dyDescent="0.35">
      <c r="A51" s="1">
        <v>43844</v>
      </c>
      <c r="B51">
        <v>70</v>
      </c>
      <c r="C51" t="s">
        <v>1</v>
      </c>
      <c r="E51" s="25">
        <v>6000</v>
      </c>
    </row>
    <row r="52" spans="1:5" x14ac:dyDescent="0.35">
      <c r="A52" s="1">
        <v>43844</v>
      </c>
      <c r="B52">
        <v>70</v>
      </c>
      <c r="C52" t="s">
        <v>2</v>
      </c>
      <c r="D52" s="20" t="s">
        <v>282</v>
      </c>
      <c r="E52" s="25">
        <v>160000</v>
      </c>
    </row>
    <row r="53" spans="1:5" x14ac:dyDescent="0.35">
      <c r="A53" s="1">
        <v>43844</v>
      </c>
      <c r="B53" s="2">
        <v>70</v>
      </c>
      <c r="C53" s="2" t="s">
        <v>3</v>
      </c>
      <c r="D53" s="2" t="s">
        <v>276</v>
      </c>
      <c r="E53" s="26">
        <v>140000</v>
      </c>
    </row>
    <row r="54" spans="1:5" x14ac:dyDescent="0.35">
      <c r="A54" s="1">
        <v>43880</v>
      </c>
      <c r="B54">
        <v>70</v>
      </c>
      <c r="C54" t="s">
        <v>0</v>
      </c>
      <c r="D54" t="s">
        <v>275</v>
      </c>
      <c r="E54" s="25">
        <v>760000</v>
      </c>
    </row>
    <row r="55" spans="1:5" x14ac:dyDescent="0.35">
      <c r="A55" s="1">
        <v>43880</v>
      </c>
      <c r="B55">
        <v>70</v>
      </c>
      <c r="C55" t="s">
        <v>1</v>
      </c>
      <c r="D55" t="s">
        <v>276</v>
      </c>
      <c r="E55" s="25">
        <v>86000</v>
      </c>
    </row>
    <row r="56" spans="1:5" x14ac:dyDescent="0.35">
      <c r="A56" s="1">
        <v>43880</v>
      </c>
      <c r="B56">
        <v>70</v>
      </c>
      <c r="C56" t="s">
        <v>2</v>
      </c>
      <c r="D56" t="s">
        <v>275</v>
      </c>
      <c r="E56" s="25">
        <v>1200000</v>
      </c>
    </row>
    <row r="57" spans="1:5" x14ac:dyDescent="0.35">
      <c r="A57" s="1">
        <v>43880</v>
      </c>
      <c r="B57" s="2">
        <v>70</v>
      </c>
      <c r="C57" s="2" t="s">
        <v>3</v>
      </c>
      <c r="D57" s="2"/>
      <c r="E57" s="26">
        <v>26000</v>
      </c>
    </row>
    <row r="58" spans="1:5" x14ac:dyDescent="0.35">
      <c r="A58" s="1">
        <v>43909</v>
      </c>
      <c r="B58">
        <v>70</v>
      </c>
      <c r="C58" t="s">
        <v>0</v>
      </c>
      <c r="D58" t="s">
        <v>305</v>
      </c>
      <c r="E58" s="25">
        <v>140000</v>
      </c>
    </row>
    <row r="59" spans="1:5" x14ac:dyDescent="0.35">
      <c r="A59" s="1">
        <v>43909</v>
      </c>
      <c r="B59">
        <v>70</v>
      </c>
      <c r="C59" t="s">
        <v>1</v>
      </c>
      <c r="D59" t="s">
        <v>276</v>
      </c>
      <c r="E59" s="25">
        <v>62000</v>
      </c>
    </row>
    <row r="60" spans="1:5" x14ac:dyDescent="0.35">
      <c r="A60" s="1">
        <v>43909</v>
      </c>
      <c r="B60">
        <v>70</v>
      </c>
      <c r="C60" t="s">
        <v>2</v>
      </c>
      <c r="D60" s="20" t="s">
        <v>282</v>
      </c>
      <c r="E60" s="25">
        <v>2800000</v>
      </c>
    </row>
    <row r="61" spans="1:5" x14ac:dyDescent="0.35">
      <c r="A61" s="1">
        <v>43909</v>
      </c>
      <c r="B61" s="2">
        <v>70</v>
      </c>
      <c r="C61" s="2" t="s">
        <v>3</v>
      </c>
      <c r="D61" s="2"/>
      <c r="E61" s="26">
        <v>55000</v>
      </c>
    </row>
    <row r="62" spans="1:5" x14ac:dyDescent="0.35">
      <c r="A62" s="1">
        <v>43844</v>
      </c>
      <c r="B62" s="6">
        <v>79</v>
      </c>
      <c r="C62" t="s">
        <v>0</v>
      </c>
      <c r="E62" s="25">
        <v>12000</v>
      </c>
    </row>
    <row r="63" spans="1:5" x14ac:dyDescent="0.35">
      <c r="A63" s="1">
        <v>43844</v>
      </c>
      <c r="B63" s="6">
        <v>79</v>
      </c>
      <c r="C63" t="s">
        <v>1</v>
      </c>
      <c r="E63" s="25">
        <v>26000</v>
      </c>
    </row>
    <row r="64" spans="1:5" x14ac:dyDescent="0.35">
      <c r="A64" s="1">
        <v>43844</v>
      </c>
      <c r="B64" s="6">
        <v>79</v>
      </c>
      <c r="C64" t="s">
        <v>2</v>
      </c>
      <c r="D64" t="s">
        <v>276</v>
      </c>
      <c r="E64" s="25">
        <v>620000</v>
      </c>
    </row>
    <row r="65" spans="1:5" x14ac:dyDescent="0.35">
      <c r="A65" s="1">
        <v>43844</v>
      </c>
      <c r="B65" s="5">
        <v>79</v>
      </c>
      <c r="C65" s="2" t="s">
        <v>3</v>
      </c>
      <c r="D65" s="2" t="s">
        <v>276</v>
      </c>
      <c r="E65" s="26">
        <v>22000</v>
      </c>
    </row>
    <row r="66" spans="1:5" x14ac:dyDescent="0.35">
      <c r="A66" s="1">
        <v>43880</v>
      </c>
      <c r="B66">
        <v>79</v>
      </c>
      <c r="C66" t="s">
        <v>0</v>
      </c>
      <c r="E66" s="25">
        <v>54000</v>
      </c>
    </row>
    <row r="67" spans="1:5" x14ac:dyDescent="0.35">
      <c r="A67" s="1">
        <v>43880</v>
      </c>
      <c r="B67">
        <v>79</v>
      </c>
      <c r="C67" t="s">
        <v>1</v>
      </c>
      <c r="E67" s="25">
        <v>10000</v>
      </c>
    </row>
    <row r="68" spans="1:5" x14ac:dyDescent="0.35">
      <c r="A68" s="1">
        <v>43880</v>
      </c>
      <c r="B68">
        <v>79</v>
      </c>
      <c r="C68" t="s">
        <v>2</v>
      </c>
      <c r="D68" t="s">
        <v>276</v>
      </c>
      <c r="E68" s="25">
        <v>270000</v>
      </c>
    </row>
    <row r="69" spans="1:5" x14ac:dyDescent="0.35">
      <c r="A69" s="1">
        <v>43880</v>
      </c>
      <c r="B69" s="2">
        <v>79</v>
      </c>
      <c r="C69" s="2" t="s">
        <v>3</v>
      </c>
      <c r="D69" s="2"/>
      <c r="E69" s="26">
        <v>13000</v>
      </c>
    </row>
    <row r="70" spans="1:5" x14ac:dyDescent="0.35">
      <c r="A70" s="1">
        <v>43909</v>
      </c>
      <c r="B70">
        <v>79</v>
      </c>
      <c r="C70" t="s">
        <v>0</v>
      </c>
      <c r="D70" s="20" t="s">
        <v>282</v>
      </c>
      <c r="E70" s="25">
        <v>8000</v>
      </c>
    </row>
    <row r="71" spans="1:5" x14ac:dyDescent="0.35">
      <c r="A71" s="1">
        <v>43909</v>
      </c>
      <c r="B71">
        <v>79</v>
      </c>
      <c r="C71" t="s">
        <v>1</v>
      </c>
      <c r="E71" s="25">
        <v>8000</v>
      </c>
    </row>
    <row r="72" spans="1:5" x14ac:dyDescent="0.35">
      <c r="A72" s="1">
        <v>43909</v>
      </c>
      <c r="B72">
        <v>79</v>
      </c>
      <c r="C72" t="s">
        <v>2</v>
      </c>
      <c r="D72" t="s">
        <v>276</v>
      </c>
      <c r="E72" s="25">
        <v>200000</v>
      </c>
    </row>
    <row r="73" spans="1:5" x14ac:dyDescent="0.35">
      <c r="A73" s="1">
        <v>43909</v>
      </c>
      <c r="B73" s="2">
        <v>79</v>
      </c>
      <c r="C73" s="2" t="s">
        <v>3</v>
      </c>
      <c r="D73" s="2" t="s">
        <v>276</v>
      </c>
      <c r="E73" s="26">
        <v>11000</v>
      </c>
    </row>
    <row r="74" spans="1:5" x14ac:dyDescent="0.35">
      <c r="A74" s="1">
        <v>43844</v>
      </c>
      <c r="B74">
        <v>80</v>
      </c>
      <c r="C74" t="s">
        <v>0</v>
      </c>
      <c r="E74" s="25">
        <v>4000</v>
      </c>
    </row>
    <row r="75" spans="1:5" x14ac:dyDescent="0.35">
      <c r="A75" s="1">
        <v>43844</v>
      </c>
      <c r="B75">
        <v>80</v>
      </c>
      <c r="C75" t="s">
        <v>1</v>
      </c>
      <c r="E75" s="25">
        <v>6000</v>
      </c>
    </row>
    <row r="76" spans="1:5" x14ac:dyDescent="0.35">
      <c r="A76" s="1">
        <v>43844</v>
      </c>
      <c r="B76">
        <v>80</v>
      </c>
      <c r="C76" t="s">
        <v>2</v>
      </c>
      <c r="E76" s="25">
        <v>3000</v>
      </c>
    </row>
    <row r="77" spans="1:5" x14ac:dyDescent="0.35">
      <c r="A77" s="1">
        <v>43844</v>
      </c>
      <c r="B77" s="2">
        <v>80</v>
      </c>
      <c r="C77" s="2" t="s">
        <v>3</v>
      </c>
      <c r="D77" s="2"/>
      <c r="E77" s="26">
        <v>510000</v>
      </c>
    </row>
    <row r="78" spans="1:5" x14ac:dyDescent="0.35">
      <c r="A78" s="1">
        <v>43880</v>
      </c>
      <c r="B78">
        <v>80</v>
      </c>
      <c r="C78" t="s">
        <v>0</v>
      </c>
      <c r="E78" s="25">
        <v>7000</v>
      </c>
    </row>
    <row r="79" spans="1:5" x14ac:dyDescent="0.35">
      <c r="A79" s="1">
        <v>43880</v>
      </c>
      <c r="B79">
        <v>80</v>
      </c>
      <c r="C79" t="s">
        <v>1</v>
      </c>
      <c r="E79" s="25">
        <v>8000</v>
      </c>
    </row>
    <row r="80" spans="1:5" x14ac:dyDescent="0.35">
      <c r="A80" s="1">
        <v>43880</v>
      </c>
      <c r="B80">
        <v>80</v>
      </c>
      <c r="C80" t="s">
        <v>2</v>
      </c>
      <c r="E80" s="25">
        <v>5000</v>
      </c>
    </row>
    <row r="81" spans="1:5" x14ac:dyDescent="0.35">
      <c r="A81" s="1">
        <v>43880</v>
      </c>
      <c r="B81" s="2">
        <v>80</v>
      </c>
      <c r="C81" s="2" t="s">
        <v>3</v>
      </c>
      <c r="D81" s="2"/>
      <c r="E81" s="26">
        <v>3600000</v>
      </c>
    </row>
    <row r="82" spans="1:5" x14ac:dyDescent="0.35">
      <c r="A82" s="1">
        <v>43909</v>
      </c>
      <c r="B82">
        <v>80</v>
      </c>
      <c r="C82" t="s">
        <v>0</v>
      </c>
      <c r="E82" s="25">
        <v>6000</v>
      </c>
    </row>
    <row r="83" spans="1:5" x14ac:dyDescent="0.35">
      <c r="A83" s="1">
        <v>43909</v>
      </c>
      <c r="B83">
        <v>80</v>
      </c>
      <c r="C83" t="s">
        <v>1</v>
      </c>
      <c r="E83" s="25">
        <v>12000</v>
      </c>
    </row>
    <row r="84" spans="1:5" x14ac:dyDescent="0.35">
      <c r="A84" s="1">
        <v>43909</v>
      </c>
      <c r="B84">
        <v>80</v>
      </c>
      <c r="C84" t="s">
        <v>2</v>
      </c>
      <c r="E84" s="25">
        <v>4000</v>
      </c>
    </row>
    <row r="85" spans="1:5" x14ac:dyDescent="0.35">
      <c r="A85" s="1">
        <v>43909</v>
      </c>
      <c r="B85" s="2">
        <v>80</v>
      </c>
      <c r="C85" s="2" t="s">
        <v>3</v>
      </c>
      <c r="D85" s="2"/>
      <c r="E85" s="26">
        <v>3600000</v>
      </c>
    </row>
    <row r="86" spans="1:5" x14ac:dyDescent="0.35">
      <c r="A86" s="1">
        <v>43844</v>
      </c>
      <c r="B86">
        <v>84</v>
      </c>
      <c r="C86" t="s">
        <v>0</v>
      </c>
      <c r="D86" s="20" t="s">
        <v>282</v>
      </c>
      <c r="E86" s="25">
        <v>8000</v>
      </c>
    </row>
    <row r="87" spans="1:5" x14ac:dyDescent="0.35">
      <c r="A87" s="1">
        <v>43844</v>
      </c>
      <c r="B87">
        <v>84</v>
      </c>
      <c r="C87" t="s">
        <v>1</v>
      </c>
      <c r="D87" s="20" t="s">
        <v>282</v>
      </c>
      <c r="E87" s="25">
        <v>7000</v>
      </c>
    </row>
    <row r="88" spans="1:5" x14ac:dyDescent="0.35">
      <c r="A88" s="1">
        <v>43844</v>
      </c>
      <c r="B88">
        <v>84</v>
      </c>
      <c r="C88" t="s">
        <v>2</v>
      </c>
      <c r="E88" s="25">
        <v>8000</v>
      </c>
    </row>
    <row r="89" spans="1:5" x14ac:dyDescent="0.35">
      <c r="A89" s="1">
        <v>43844</v>
      </c>
      <c r="B89" s="2">
        <v>84</v>
      </c>
      <c r="C89" s="2" t="s">
        <v>3</v>
      </c>
      <c r="D89" s="2"/>
      <c r="E89" s="26">
        <v>9000</v>
      </c>
    </row>
    <row r="90" spans="1:5" x14ac:dyDescent="0.35">
      <c r="A90" s="1">
        <v>43880</v>
      </c>
      <c r="B90">
        <v>84</v>
      </c>
      <c r="C90" t="s">
        <v>0</v>
      </c>
      <c r="E90" s="25">
        <v>21000</v>
      </c>
    </row>
    <row r="91" spans="1:5" x14ac:dyDescent="0.35">
      <c r="A91" s="1">
        <v>43880</v>
      </c>
      <c r="B91">
        <v>84</v>
      </c>
      <c r="C91" t="s">
        <v>1</v>
      </c>
      <c r="E91" s="25">
        <v>26000</v>
      </c>
    </row>
    <row r="92" spans="1:5" x14ac:dyDescent="0.35">
      <c r="A92" s="1">
        <v>43880</v>
      </c>
      <c r="B92">
        <v>84</v>
      </c>
      <c r="C92" t="s">
        <v>2</v>
      </c>
      <c r="E92" s="25">
        <v>13000</v>
      </c>
    </row>
    <row r="93" spans="1:5" x14ac:dyDescent="0.35">
      <c r="A93" s="1">
        <v>43880</v>
      </c>
      <c r="B93" s="2">
        <v>84</v>
      </c>
      <c r="C93" s="2" t="s">
        <v>3</v>
      </c>
      <c r="D93" s="2"/>
      <c r="E93" s="26">
        <v>11000</v>
      </c>
    </row>
    <row r="94" spans="1:5" x14ac:dyDescent="0.35">
      <c r="A94" s="1">
        <v>43909</v>
      </c>
      <c r="B94">
        <v>84</v>
      </c>
      <c r="C94" t="s">
        <v>0</v>
      </c>
      <c r="D94" t="s">
        <v>278</v>
      </c>
      <c r="E94" s="25">
        <v>8000</v>
      </c>
    </row>
    <row r="95" spans="1:5" x14ac:dyDescent="0.35">
      <c r="A95" s="1">
        <v>43909</v>
      </c>
      <c r="B95">
        <v>84</v>
      </c>
      <c r="C95" t="s">
        <v>1</v>
      </c>
      <c r="E95" s="25">
        <v>14000</v>
      </c>
    </row>
    <row r="96" spans="1:5" x14ac:dyDescent="0.35">
      <c r="A96" s="1">
        <v>43909</v>
      </c>
      <c r="B96">
        <v>84</v>
      </c>
      <c r="C96" t="s">
        <v>2</v>
      </c>
      <c r="E96" s="25">
        <v>11000</v>
      </c>
    </row>
    <row r="97" spans="1:5" x14ac:dyDescent="0.35">
      <c r="A97" s="1">
        <v>43909</v>
      </c>
      <c r="B97" s="2">
        <v>84</v>
      </c>
      <c r="C97" s="2" t="s">
        <v>3</v>
      </c>
      <c r="D97" s="2"/>
      <c r="E97" s="26">
        <v>13000</v>
      </c>
    </row>
    <row r="98" spans="1:5" x14ac:dyDescent="0.35">
      <c r="A98" s="1">
        <v>43844</v>
      </c>
      <c r="B98">
        <v>93</v>
      </c>
      <c r="C98" t="s">
        <v>0</v>
      </c>
      <c r="E98" s="25">
        <v>10000</v>
      </c>
    </row>
    <row r="99" spans="1:5" x14ac:dyDescent="0.35">
      <c r="A99" s="1">
        <v>43844</v>
      </c>
      <c r="B99">
        <v>93</v>
      </c>
      <c r="C99" t="s">
        <v>1</v>
      </c>
      <c r="E99" s="25">
        <v>21000</v>
      </c>
    </row>
    <row r="100" spans="1:5" x14ac:dyDescent="0.35">
      <c r="A100" s="1">
        <v>43844</v>
      </c>
      <c r="B100">
        <v>93</v>
      </c>
      <c r="C100" t="s">
        <v>2</v>
      </c>
      <c r="D100" t="s">
        <v>298</v>
      </c>
      <c r="E100" s="25">
        <v>190000</v>
      </c>
    </row>
    <row r="101" spans="1:5" x14ac:dyDescent="0.35">
      <c r="A101" s="1">
        <v>43844</v>
      </c>
      <c r="B101" s="2">
        <v>93</v>
      </c>
      <c r="C101" s="2" t="s">
        <v>3</v>
      </c>
      <c r="D101" s="2"/>
      <c r="E101" s="26">
        <v>28000</v>
      </c>
    </row>
    <row r="102" spans="1:5" x14ac:dyDescent="0.35">
      <c r="A102" s="1">
        <v>43880</v>
      </c>
      <c r="B102">
        <v>93</v>
      </c>
      <c r="C102" t="s">
        <v>0</v>
      </c>
      <c r="E102" s="25">
        <v>4000</v>
      </c>
    </row>
    <row r="103" spans="1:5" x14ac:dyDescent="0.35">
      <c r="A103" s="1">
        <v>43880</v>
      </c>
      <c r="B103">
        <v>93</v>
      </c>
      <c r="C103" t="s">
        <v>1</v>
      </c>
      <c r="E103" s="88" t="s">
        <v>407</v>
      </c>
    </row>
    <row r="104" spans="1:5" x14ac:dyDescent="0.35">
      <c r="A104" s="1">
        <v>43880</v>
      </c>
      <c r="B104">
        <v>93</v>
      </c>
      <c r="C104" t="s">
        <v>2</v>
      </c>
      <c r="D104" t="s">
        <v>293</v>
      </c>
      <c r="E104" s="25">
        <v>3900000</v>
      </c>
    </row>
    <row r="105" spans="1:5" x14ac:dyDescent="0.35">
      <c r="A105" s="1">
        <v>43880</v>
      </c>
      <c r="B105" s="2">
        <v>93</v>
      </c>
      <c r="C105" s="2" t="s">
        <v>3</v>
      </c>
      <c r="D105" s="2"/>
      <c r="E105" s="26">
        <v>79000</v>
      </c>
    </row>
    <row r="106" spans="1:5" x14ac:dyDescent="0.35">
      <c r="A106" s="1">
        <v>43909</v>
      </c>
      <c r="B106">
        <v>93</v>
      </c>
      <c r="C106" t="s">
        <v>0</v>
      </c>
      <c r="D106" t="s">
        <v>291</v>
      </c>
      <c r="E106" s="25">
        <v>26000</v>
      </c>
    </row>
    <row r="107" spans="1:5" x14ac:dyDescent="0.35">
      <c r="A107" s="1">
        <v>43909</v>
      </c>
      <c r="B107">
        <v>93</v>
      </c>
      <c r="C107" t="s">
        <v>1</v>
      </c>
      <c r="D107" t="s">
        <v>276</v>
      </c>
      <c r="E107" s="25">
        <v>30000</v>
      </c>
    </row>
    <row r="108" spans="1:5" x14ac:dyDescent="0.35">
      <c r="A108" s="1">
        <v>43909</v>
      </c>
      <c r="B108">
        <v>93</v>
      </c>
      <c r="C108" t="s">
        <v>2</v>
      </c>
      <c r="D108" t="s">
        <v>287</v>
      </c>
      <c r="E108" s="25">
        <v>380000</v>
      </c>
    </row>
    <row r="109" spans="1:5" x14ac:dyDescent="0.35">
      <c r="A109" s="1">
        <v>43909</v>
      </c>
      <c r="B109" s="2">
        <v>93</v>
      </c>
      <c r="C109" s="2" t="s">
        <v>3</v>
      </c>
      <c r="D109" s="2"/>
      <c r="E109" s="26">
        <v>38000</v>
      </c>
    </row>
    <row r="110" spans="1:5" x14ac:dyDescent="0.35">
      <c r="A110" s="1">
        <v>43844</v>
      </c>
      <c r="B110">
        <v>114</v>
      </c>
      <c r="C110" t="s">
        <v>0</v>
      </c>
      <c r="D110" t="s">
        <v>400</v>
      </c>
      <c r="E110" s="25">
        <v>3300000</v>
      </c>
    </row>
    <row r="111" spans="1:5" x14ac:dyDescent="0.35">
      <c r="A111" s="1">
        <v>43844</v>
      </c>
      <c r="B111">
        <v>114</v>
      </c>
      <c r="C111" t="s">
        <v>1</v>
      </c>
      <c r="E111" s="25">
        <v>9000</v>
      </c>
    </row>
    <row r="112" spans="1:5" x14ac:dyDescent="0.35">
      <c r="A112" s="1">
        <v>43844</v>
      </c>
      <c r="B112">
        <v>114</v>
      </c>
      <c r="C112" t="s">
        <v>2</v>
      </c>
      <c r="E112" s="25">
        <v>36000</v>
      </c>
    </row>
    <row r="113" spans="1:5" x14ac:dyDescent="0.35">
      <c r="A113" s="1">
        <v>43844</v>
      </c>
      <c r="B113" s="2">
        <v>114</v>
      </c>
      <c r="C113" s="2" t="s">
        <v>3</v>
      </c>
      <c r="D113" s="2"/>
      <c r="E113" s="26">
        <v>8000</v>
      </c>
    </row>
    <row r="114" spans="1:5" x14ac:dyDescent="0.35">
      <c r="A114" s="1">
        <v>43880</v>
      </c>
      <c r="B114">
        <v>114</v>
      </c>
      <c r="C114" t="s">
        <v>0</v>
      </c>
      <c r="D114" s="20" t="s">
        <v>281</v>
      </c>
      <c r="E114" s="25" t="s">
        <v>274</v>
      </c>
    </row>
    <row r="115" spans="1:5" x14ac:dyDescent="0.35">
      <c r="A115" s="1">
        <v>43880</v>
      </c>
      <c r="B115">
        <v>114</v>
      </c>
      <c r="C115" t="s">
        <v>1</v>
      </c>
      <c r="D115" t="s">
        <v>278</v>
      </c>
      <c r="E115" s="25">
        <v>40000</v>
      </c>
    </row>
    <row r="116" spans="1:5" x14ac:dyDescent="0.35">
      <c r="A116" s="1">
        <v>43880</v>
      </c>
      <c r="B116">
        <v>114</v>
      </c>
      <c r="C116" t="s">
        <v>2</v>
      </c>
      <c r="D116" t="s">
        <v>278</v>
      </c>
      <c r="E116" s="25">
        <v>61000</v>
      </c>
    </row>
    <row r="117" spans="1:5" x14ac:dyDescent="0.35">
      <c r="A117" s="1">
        <v>43880</v>
      </c>
      <c r="B117" s="2">
        <v>114</v>
      </c>
      <c r="C117" s="2" t="s">
        <v>3</v>
      </c>
      <c r="D117" s="2" t="s">
        <v>277</v>
      </c>
      <c r="E117" s="26">
        <v>36000</v>
      </c>
    </row>
    <row r="118" spans="1:5" x14ac:dyDescent="0.35">
      <c r="A118" s="1">
        <v>43909</v>
      </c>
      <c r="B118">
        <v>114</v>
      </c>
      <c r="C118" t="s">
        <v>0</v>
      </c>
      <c r="D118" s="20" t="s">
        <v>281</v>
      </c>
      <c r="E118" s="25" t="s">
        <v>274</v>
      </c>
    </row>
    <row r="119" spans="1:5" x14ac:dyDescent="0.35">
      <c r="A119" s="1">
        <v>43909</v>
      </c>
      <c r="B119">
        <v>114</v>
      </c>
      <c r="C119" t="s">
        <v>1</v>
      </c>
      <c r="E119" s="25">
        <v>22000</v>
      </c>
    </row>
    <row r="120" spans="1:5" x14ac:dyDescent="0.35">
      <c r="A120" s="1">
        <v>43909</v>
      </c>
      <c r="B120">
        <v>114</v>
      </c>
      <c r="C120" t="s">
        <v>2</v>
      </c>
      <c r="E120" s="25">
        <v>67000</v>
      </c>
    </row>
    <row r="121" spans="1:5" x14ac:dyDescent="0.35">
      <c r="A121" s="1">
        <v>43909</v>
      </c>
      <c r="B121" s="2">
        <v>114</v>
      </c>
      <c r="C121" s="2" t="s">
        <v>3</v>
      </c>
      <c r="D121" s="2"/>
      <c r="E121" s="26">
        <v>29000</v>
      </c>
    </row>
    <row r="122" spans="1:5" x14ac:dyDescent="0.35">
      <c r="A122" s="1">
        <v>43844</v>
      </c>
      <c r="B122">
        <v>128</v>
      </c>
      <c r="C122" t="s">
        <v>0</v>
      </c>
      <c r="E122" s="25">
        <v>13000</v>
      </c>
    </row>
    <row r="123" spans="1:5" x14ac:dyDescent="0.35">
      <c r="A123" s="1">
        <v>43844</v>
      </c>
      <c r="B123">
        <v>128</v>
      </c>
      <c r="C123" t="s">
        <v>1</v>
      </c>
      <c r="E123" s="25">
        <v>22000</v>
      </c>
    </row>
    <row r="124" spans="1:5" x14ac:dyDescent="0.35">
      <c r="A124" s="1">
        <v>43844</v>
      </c>
      <c r="B124">
        <v>128</v>
      </c>
      <c r="C124" t="s">
        <v>2</v>
      </c>
      <c r="E124" s="25">
        <v>16000</v>
      </c>
    </row>
    <row r="125" spans="1:5" x14ac:dyDescent="0.35">
      <c r="A125" s="1">
        <v>43844</v>
      </c>
      <c r="B125" s="2">
        <v>128</v>
      </c>
      <c r="C125" s="2" t="s">
        <v>3</v>
      </c>
      <c r="D125" s="2"/>
      <c r="E125" s="26">
        <v>20000</v>
      </c>
    </row>
    <row r="126" spans="1:5" x14ac:dyDescent="0.35">
      <c r="A126" s="1">
        <v>43880</v>
      </c>
      <c r="B126">
        <v>128</v>
      </c>
      <c r="C126" t="s">
        <v>0</v>
      </c>
      <c r="D126" t="s">
        <v>278</v>
      </c>
      <c r="E126" s="25">
        <v>19000</v>
      </c>
    </row>
    <row r="127" spans="1:5" x14ac:dyDescent="0.35">
      <c r="A127" s="1">
        <v>43880</v>
      </c>
      <c r="B127">
        <v>128</v>
      </c>
      <c r="C127" t="s">
        <v>1</v>
      </c>
      <c r="E127" s="25">
        <v>21000</v>
      </c>
    </row>
    <row r="128" spans="1:5" x14ac:dyDescent="0.35">
      <c r="A128" s="1">
        <v>43880</v>
      </c>
      <c r="B128">
        <v>128</v>
      </c>
      <c r="C128" t="s">
        <v>2</v>
      </c>
      <c r="E128" s="25">
        <v>14000</v>
      </c>
    </row>
    <row r="129" spans="1:5" x14ac:dyDescent="0.35">
      <c r="A129" s="1">
        <v>43880</v>
      </c>
      <c r="B129" s="2">
        <v>128</v>
      </c>
      <c r="C129" s="2" t="s">
        <v>3</v>
      </c>
      <c r="D129" s="2"/>
      <c r="E129" s="26">
        <v>17000</v>
      </c>
    </row>
    <row r="130" spans="1:5" x14ac:dyDescent="0.35">
      <c r="A130" s="1">
        <v>43909</v>
      </c>
      <c r="B130">
        <v>128</v>
      </c>
      <c r="C130" t="s">
        <v>0</v>
      </c>
      <c r="E130" s="25">
        <v>90000</v>
      </c>
    </row>
    <row r="131" spans="1:5" x14ac:dyDescent="0.35">
      <c r="A131" s="1">
        <v>43909</v>
      </c>
      <c r="B131">
        <v>128</v>
      </c>
      <c r="C131" t="s">
        <v>1</v>
      </c>
      <c r="D131" s="20" t="s">
        <v>282</v>
      </c>
      <c r="E131" s="25">
        <v>20000</v>
      </c>
    </row>
    <row r="132" spans="1:5" x14ac:dyDescent="0.35">
      <c r="A132" s="1">
        <v>43909</v>
      </c>
      <c r="B132">
        <v>128</v>
      </c>
      <c r="C132" t="s">
        <v>2</v>
      </c>
      <c r="D132" t="s">
        <v>276</v>
      </c>
      <c r="E132" s="25">
        <v>12000</v>
      </c>
    </row>
    <row r="133" spans="1:5" x14ac:dyDescent="0.35">
      <c r="A133" s="1">
        <v>43909</v>
      </c>
      <c r="B133" s="2">
        <v>128</v>
      </c>
      <c r="C133" s="2" t="s">
        <v>3</v>
      </c>
      <c r="D133" s="2"/>
      <c r="E133" s="26">
        <v>19000</v>
      </c>
    </row>
    <row r="134" spans="1:5" x14ac:dyDescent="0.35">
      <c r="A134" s="1">
        <v>43844</v>
      </c>
      <c r="B134">
        <v>133</v>
      </c>
      <c r="C134" t="s">
        <v>0</v>
      </c>
      <c r="D134" t="s">
        <v>276</v>
      </c>
      <c r="E134" s="25">
        <v>65000</v>
      </c>
    </row>
    <row r="135" spans="1:5" x14ac:dyDescent="0.35">
      <c r="A135" s="1">
        <v>43844</v>
      </c>
      <c r="B135">
        <v>133</v>
      </c>
      <c r="C135" t="s">
        <v>1</v>
      </c>
      <c r="D135" t="s">
        <v>279</v>
      </c>
      <c r="E135" s="25">
        <v>51000</v>
      </c>
    </row>
    <row r="136" spans="1:5" x14ac:dyDescent="0.35">
      <c r="A136" s="1">
        <v>43844</v>
      </c>
      <c r="B136">
        <v>133</v>
      </c>
      <c r="C136" t="s">
        <v>2</v>
      </c>
      <c r="E136" s="25">
        <v>2000</v>
      </c>
    </row>
    <row r="137" spans="1:5" x14ac:dyDescent="0.35">
      <c r="A137" s="1">
        <v>43844</v>
      </c>
      <c r="B137" s="2">
        <v>133</v>
      </c>
      <c r="C137" s="2" t="s">
        <v>3</v>
      </c>
      <c r="D137" s="2" t="s">
        <v>275</v>
      </c>
      <c r="E137" s="26">
        <v>3700000</v>
      </c>
    </row>
    <row r="138" spans="1:5" x14ac:dyDescent="0.35">
      <c r="A138" s="1">
        <v>43880</v>
      </c>
      <c r="B138">
        <v>133</v>
      </c>
      <c r="C138" t="s">
        <v>0</v>
      </c>
      <c r="D138" t="s">
        <v>276</v>
      </c>
      <c r="E138" s="25">
        <v>46000</v>
      </c>
    </row>
    <row r="139" spans="1:5" x14ac:dyDescent="0.35">
      <c r="A139" s="1">
        <v>43880</v>
      </c>
      <c r="B139">
        <v>133</v>
      </c>
      <c r="C139" t="s">
        <v>1</v>
      </c>
      <c r="D139" t="s">
        <v>278</v>
      </c>
      <c r="E139" s="25">
        <v>33000</v>
      </c>
    </row>
    <row r="140" spans="1:5" x14ac:dyDescent="0.35">
      <c r="A140" s="1">
        <v>43880</v>
      </c>
      <c r="B140">
        <v>133</v>
      </c>
      <c r="C140" t="s">
        <v>2</v>
      </c>
      <c r="E140" s="25">
        <v>4000</v>
      </c>
    </row>
    <row r="141" spans="1:5" x14ac:dyDescent="0.35">
      <c r="A141" s="1">
        <v>43880</v>
      </c>
      <c r="B141" s="2">
        <v>133</v>
      </c>
      <c r="C141" s="2" t="s">
        <v>3</v>
      </c>
      <c r="D141" s="2" t="s">
        <v>279</v>
      </c>
      <c r="E141" s="26">
        <v>2600000</v>
      </c>
    </row>
    <row r="142" spans="1:5" x14ac:dyDescent="0.35">
      <c r="A142" s="1">
        <v>43909</v>
      </c>
      <c r="B142">
        <v>133</v>
      </c>
      <c r="C142" t="s">
        <v>0</v>
      </c>
      <c r="D142" s="20" t="s">
        <v>282</v>
      </c>
      <c r="E142" s="25">
        <v>26000</v>
      </c>
    </row>
    <row r="143" spans="1:5" x14ac:dyDescent="0.35">
      <c r="A143" s="1">
        <v>43909</v>
      </c>
      <c r="B143">
        <v>133</v>
      </c>
      <c r="C143" t="s">
        <v>1</v>
      </c>
      <c r="E143" s="25">
        <v>52000</v>
      </c>
    </row>
    <row r="144" spans="1:5" x14ac:dyDescent="0.35">
      <c r="A144" s="1">
        <v>43909</v>
      </c>
      <c r="B144">
        <v>133</v>
      </c>
      <c r="C144" t="s">
        <v>2</v>
      </c>
      <c r="E144" s="25">
        <v>8000</v>
      </c>
    </row>
    <row r="145" spans="1:5" x14ac:dyDescent="0.35">
      <c r="A145" s="1">
        <v>43909</v>
      </c>
      <c r="B145" s="2">
        <v>133</v>
      </c>
      <c r="C145" s="2" t="s">
        <v>3</v>
      </c>
      <c r="D145" s="2" t="s">
        <v>275</v>
      </c>
      <c r="E145" s="26">
        <v>4300000</v>
      </c>
    </row>
    <row r="146" spans="1:5" x14ac:dyDescent="0.35">
      <c r="A146" s="1">
        <v>43844</v>
      </c>
      <c r="B146">
        <v>137</v>
      </c>
      <c r="C146" t="s">
        <v>0</v>
      </c>
      <c r="E146" s="25">
        <v>6000</v>
      </c>
    </row>
    <row r="147" spans="1:5" x14ac:dyDescent="0.35">
      <c r="A147" s="1">
        <v>43844</v>
      </c>
      <c r="B147">
        <v>137</v>
      </c>
      <c r="C147" t="s">
        <v>1</v>
      </c>
      <c r="E147" s="25">
        <v>6000</v>
      </c>
    </row>
    <row r="148" spans="1:5" x14ac:dyDescent="0.35">
      <c r="A148" s="1">
        <v>43844</v>
      </c>
      <c r="B148">
        <v>137</v>
      </c>
      <c r="C148" t="s">
        <v>2</v>
      </c>
      <c r="E148" s="25">
        <v>2000</v>
      </c>
    </row>
    <row r="149" spans="1:5" x14ac:dyDescent="0.35">
      <c r="A149" s="1">
        <v>43844</v>
      </c>
      <c r="B149" s="2">
        <v>137</v>
      </c>
      <c r="C149" s="2" t="s">
        <v>3</v>
      </c>
      <c r="D149" s="2"/>
      <c r="E149" s="26">
        <v>4000</v>
      </c>
    </row>
    <row r="150" spans="1:5" x14ac:dyDescent="0.35">
      <c r="A150" s="1">
        <v>43880</v>
      </c>
      <c r="B150">
        <v>137</v>
      </c>
      <c r="C150" t="s">
        <v>0</v>
      </c>
      <c r="E150" s="25">
        <v>4000</v>
      </c>
    </row>
    <row r="151" spans="1:5" x14ac:dyDescent="0.35">
      <c r="A151" s="1">
        <v>43880</v>
      </c>
      <c r="B151">
        <v>137</v>
      </c>
      <c r="C151" t="s">
        <v>1</v>
      </c>
      <c r="E151" s="25">
        <v>3000</v>
      </c>
    </row>
    <row r="152" spans="1:5" x14ac:dyDescent="0.35">
      <c r="A152" s="1">
        <v>43880</v>
      </c>
      <c r="B152">
        <v>137</v>
      </c>
      <c r="C152" t="s">
        <v>2</v>
      </c>
      <c r="E152" s="25">
        <v>4000</v>
      </c>
    </row>
    <row r="153" spans="1:5" x14ac:dyDescent="0.35">
      <c r="A153" s="1">
        <v>43880</v>
      </c>
      <c r="B153" s="2">
        <v>137</v>
      </c>
      <c r="C153" s="2" t="s">
        <v>3</v>
      </c>
      <c r="D153" s="2"/>
      <c r="E153" s="26">
        <v>2000</v>
      </c>
    </row>
    <row r="154" spans="1:5" x14ac:dyDescent="0.35">
      <c r="A154" s="1">
        <v>43909</v>
      </c>
      <c r="B154">
        <v>137</v>
      </c>
      <c r="C154" t="s">
        <v>0</v>
      </c>
      <c r="E154" s="25">
        <v>8000</v>
      </c>
    </row>
    <row r="155" spans="1:5" x14ac:dyDescent="0.35">
      <c r="A155" s="1">
        <v>43909</v>
      </c>
      <c r="B155">
        <v>137</v>
      </c>
      <c r="C155" t="s">
        <v>1</v>
      </c>
      <c r="E155" s="25">
        <v>5000</v>
      </c>
    </row>
    <row r="156" spans="1:5" x14ac:dyDescent="0.35">
      <c r="A156" s="1">
        <v>43909</v>
      </c>
      <c r="B156">
        <v>137</v>
      </c>
      <c r="C156" t="s">
        <v>2</v>
      </c>
      <c r="D156" t="s">
        <v>278</v>
      </c>
      <c r="E156" s="25">
        <v>9000</v>
      </c>
    </row>
    <row r="157" spans="1:5" x14ac:dyDescent="0.35">
      <c r="A157" s="1">
        <v>43909</v>
      </c>
      <c r="B157" s="2">
        <v>137</v>
      </c>
      <c r="C157" s="2" t="s">
        <v>3</v>
      </c>
      <c r="D157" s="2"/>
      <c r="E157" s="26">
        <v>7000</v>
      </c>
    </row>
    <row r="158" spans="1:5" x14ac:dyDescent="0.35">
      <c r="A158" s="1">
        <v>43880</v>
      </c>
      <c r="B158">
        <v>139</v>
      </c>
      <c r="C158" t="s">
        <v>0</v>
      </c>
      <c r="D158" t="s">
        <v>275</v>
      </c>
      <c r="E158" s="25">
        <v>8000</v>
      </c>
    </row>
    <row r="159" spans="1:5" x14ac:dyDescent="0.35">
      <c r="A159" s="1">
        <v>43880</v>
      </c>
      <c r="B159">
        <v>139</v>
      </c>
      <c r="C159" t="s">
        <v>1</v>
      </c>
      <c r="D159" s="20" t="s">
        <v>282</v>
      </c>
      <c r="E159" s="25">
        <v>3000</v>
      </c>
    </row>
    <row r="160" spans="1:5" x14ac:dyDescent="0.35">
      <c r="A160" s="1">
        <v>43880</v>
      </c>
      <c r="B160">
        <v>139</v>
      </c>
      <c r="C160" t="s">
        <v>2</v>
      </c>
      <c r="E160" s="88" t="s">
        <v>407</v>
      </c>
    </row>
    <row r="161" spans="1:5" x14ac:dyDescent="0.35">
      <c r="A161" s="1">
        <v>43880</v>
      </c>
      <c r="B161" s="2">
        <v>139</v>
      </c>
      <c r="C161" s="2" t="s">
        <v>3</v>
      </c>
      <c r="D161" s="2"/>
      <c r="E161" s="26">
        <v>2000</v>
      </c>
    </row>
    <row r="162" spans="1:5" x14ac:dyDescent="0.35">
      <c r="A162" s="1">
        <v>43909</v>
      </c>
      <c r="B162">
        <v>139</v>
      </c>
      <c r="C162" t="s">
        <v>0</v>
      </c>
      <c r="E162" s="25">
        <v>5000</v>
      </c>
    </row>
    <row r="163" spans="1:5" x14ac:dyDescent="0.35">
      <c r="A163" s="1">
        <v>43909</v>
      </c>
      <c r="B163">
        <v>139</v>
      </c>
      <c r="C163" t="s">
        <v>1</v>
      </c>
      <c r="E163" s="88" t="s">
        <v>407</v>
      </c>
    </row>
    <row r="164" spans="1:5" x14ac:dyDescent="0.35">
      <c r="A164" s="1">
        <v>43909</v>
      </c>
      <c r="B164">
        <v>139</v>
      </c>
      <c r="C164" t="s">
        <v>2</v>
      </c>
      <c r="E164" s="25">
        <v>2000</v>
      </c>
    </row>
    <row r="165" spans="1:5" x14ac:dyDescent="0.35">
      <c r="A165" s="1">
        <v>43909</v>
      </c>
      <c r="B165" s="2">
        <v>139</v>
      </c>
      <c r="C165" s="2" t="s">
        <v>3</v>
      </c>
      <c r="D165" s="2"/>
      <c r="E165" s="26">
        <v>2000</v>
      </c>
    </row>
    <row r="166" spans="1:5" x14ac:dyDescent="0.35">
      <c r="A166" s="1">
        <v>43844</v>
      </c>
      <c r="B166" s="4">
        <v>160</v>
      </c>
      <c r="C166" t="s">
        <v>0</v>
      </c>
      <c r="E166" s="25">
        <v>4000</v>
      </c>
    </row>
    <row r="167" spans="1:5" x14ac:dyDescent="0.35">
      <c r="A167" s="1">
        <v>43844</v>
      </c>
      <c r="B167" s="4">
        <v>160</v>
      </c>
      <c r="C167" t="s">
        <v>1</v>
      </c>
      <c r="E167" s="25">
        <v>10000</v>
      </c>
    </row>
    <row r="168" spans="1:5" x14ac:dyDescent="0.35">
      <c r="A168" s="1">
        <v>43844</v>
      </c>
      <c r="B168" s="4">
        <v>160</v>
      </c>
      <c r="C168" t="s">
        <v>2</v>
      </c>
      <c r="D168" t="s">
        <v>276</v>
      </c>
      <c r="E168" s="25">
        <v>270000</v>
      </c>
    </row>
    <row r="169" spans="1:5" x14ac:dyDescent="0.35">
      <c r="A169" s="1">
        <v>43844</v>
      </c>
      <c r="B169" s="2">
        <v>160</v>
      </c>
      <c r="C169" s="2" t="s">
        <v>3</v>
      </c>
      <c r="D169" s="2"/>
      <c r="E169" s="26">
        <v>39000</v>
      </c>
    </row>
    <row r="170" spans="1:5" x14ac:dyDescent="0.35">
      <c r="A170" s="1">
        <v>43880</v>
      </c>
      <c r="B170">
        <v>160</v>
      </c>
      <c r="C170" t="s">
        <v>0</v>
      </c>
      <c r="E170" s="25">
        <v>6000</v>
      </c>
    </row>
    <row r="171" spans="1:5" x14ac:dyDescent="0.35">
      <c r="A171" s="1">
        <v>43880</v>
      </c>
      <c r="B171">
        <v>160</v>
      </c>
      <c r="C171" t="s">
        <v>1</v>
      </c>
      <c r="E171" s="25">
        <v>8000</v>
      </c>
    </row>
    <row r="172" spans="1:5" x14ac:dyDescent="0.35">
      <c r="A172" s="1">
        <v>43880</v>
      </c>
      <c r="B172">
        <v>160</v>
      </c>
      <c r="C172" t="s">
        <v>2</v>
      </c>
      <c r="D172" t="s">
        <v>276</v>
      </c>
      <c r="E172" s="25">
        <v>120000</v>
      </c>
    </row>
    <row r="173" spans="1:5" x14ac:dyDescent="0.35">
      <c r="A173" s="1">
        <v>43880</v>
      </c>
      <c r="B173" s="2">
        <v>160</v>
      </c>
      <c r="C173" s="2" t="s">
        <v>3</v>
      </c>
      <c r="D173" s="2"/>
      <c r="E173" s="26">
        <v>37000</v>
      </c>
    </row>
    <row r="174" spans="1:5" x14ac:dyDescent="0.35">
      <c r="A174" s="1">
        <v>43844</v>
      </c>
      <c r="B174">
        <v>165</v>
      </c>
      <c r="C174" t="s">
        <v>0</v>
      </c>
      <c r="D174" t="s">
        <v>277</v>
      </c>
      <c r="E174" s="25">
        <v>1900000</v>
      </c>
    </row>
    <row r="175" spans="1:5" x14ac:dyDescent="0.35">
      <c r="A175" s="1">
        <v>43844</v>
      </c>
      <c r="B175">
        <v>165</v>
      </c>
      <c r="C175" t="s">
        <v>1</v>
      </c>
      <c r="D175" t="s">
        <v>278</v>
      </c>
      <c r="E175" s="25">
        <v>43000</v>
      </c>
    </row>
    <row r="176" spans="1:5" x14ac:dyDescent="0.35">
      <c r="A176" s="1">
        <v>43844</v>
      </c>
      <c r="B176">
        <v>165</v>
      </c>
      <c r="C176" t="s">
        <v>2</v>
      </c>
      <c r="D176" t="s">
        <v>276</v>
      </c>
      <c r="E176" s="25">
        <v>80000</v>
      </c>
    </row>
    <row r="177" spans="1:5" x14ac:dyDescent="0.35">
      <c r="A177" s="1">
        <v>43844</v>
      </c>
      <c r="B177" s="2">
        <v>165</v>
      </c>
      <c r="C177" s="2" t="s">
        <v>3</v>
      </c>
      <c r="D177" s="2" t="s">
        <v>276</v>
      </c>
      <c r="E177" s="26">
        <v>97000</v>
      </c>
    </row>
    <row r="178" spans="1:5" x14ac:dyDescent="0.35">
      <c r="A178" s="1">
        <v>43880</v>
      </c>
      <c r="B178" s="6">
        <v>165</v>
      </c>
      <c r="C178" t="s">
        <v>0</v>
      </c>
      <c r="D178" t="s">
        <v>277</v>
      </c>
      <c r="E178" s="25">
        <v>1000000</v>
      </c>
    </row>
    <row r="179" spans="1:5" x14ac:dyDescent="0.35">
      <c r="A179" s="1">
        <v>43880</v>
      </c>
      <c r="B179">
        <v>165</v>
      </c>
      <c r="C179" t="s">
        <v>1</v>
      </c>
      <c r="E179" s="25">
        <v>30000</v>
      </c>
    </row>
    <row r="180" spans="1:5" x14ac:dyDescent="0.35">
      <c r="A180" s="1">
        <v>43880</v>
      </c>
      <c r="B180">
        <v>165</v>
      </c>
      <c r="C180" t="s">
        <v>2</v>
      </c>
      <c r="D180" t="s">
        <v>279</v>
      </c>
      <c r="E180" s="25">
        <v>110000</v>
      </c>
    </row>
    <row r="181" spans="1:5" x14ac:dyDescent="0.35">
      <c r="A181" s="1">
        <v>43880</v>
      </c>
      <c r="B181" s="2">
        <v>165</v>
      </c>
      <c r="C181" s="2" t="s">
        <v>3</v>
      </c>
      <c r="D181" s="2" t="s">
        <v>276</v>
      </c>
      <c r="E181" s="26">
        <v>220000</v>
      </c>
    </row>
    <row r="182" spans="1:5" x14ac:dyDescent="0.35">
      <c r="A182" s="1">
        <v>43909</v>
      </c>
      <c r="B182">
        <v>165</v>
      </c>
      <c r="C182" t="s">
        <v>0</v>
      </c>
      <c r="D182" t="s">
        <v>277</v>
      </c>
      <c r="E182" s="25">
        <v>2400000</v>
      </c>
    </row>
    <row r="183" spans="1:5" x14ac:dyDescent="0.35">
      <c r="A183" s="1">
        <v>43909</v>
      </c>
      <c r="B183">
        <v>165</v>
      </c>
      <c r="C183" t="s">
        <v>1</v>
      </c>
      <c r="E183" s="25">
        <v>76000</v>
      </c>
    </row>
    <row r="184" spans="1:5" x14ac:dyDescent="0.35">
      <c r="A184" s="1">
        <v>43909</v>
      </c>
      <c r="B184">
        <v>165</v>
      </c>
      <c r="C184" t="s">
        <v>2</v>
      </c>
      <c r="D184" t="s">
        <v>276</v>
      </c>
      <c r="E184" s="25">
        <v>120000</v>
      </c>
    </row>
    <row r="185" spans="1:5" x14ac:dyDescent="0.35">
      <c r="A185" s="1">
        <v>43909</v>
      </c>
      <c r="B185" s="2">
        <v>165</v>
      </c>
      <c r="C185" s="2" t="s">
        <v>3</v>
      </c>
      <c r="D185" s="2" t="s">
        <v>276</v>
      </c>
      <c r="E185" s="26">
        <v>240000</v>
      </c>
    </row>
    <row r="186" spans="1:5" x14ac:dyDescent="0.35">
      <c r="A186" s="1">
        <v>43844</v>
      </c>
      <c r="B186">
        <v>169</v>
      </c>
      <c r="C186" t="s">
        <v>0</v>
      </c>
      <c r="D186" s="20" t="s">
        <v>282</v>
      </c>
      <c r="E186" s="25">
        <v>180000</v>
      </c>
    </row>
    <row r="187" spans="1:5" x14ac:dyDescent="0.35">
      <c r="A187" s="1">
        <v>43844</v>
      </c>
      <c r="B187">
        <v>169</v>
      </c>
      <c r="C187" t="s">
        <v>1</v>
      </c>
      <c r="D187" s="20" t="s">
        <v>282</v>
      </c>
      <c r="E187" s="25">
        <v>9000</v>
      </c>
    </row>
    <row r="188" spans="1:5" x14ac:dyDescent="0.35">
      <c r="A188" s="1">
        <v>43844</v>
      </c>
      <c r="B188">
        <v>169</v>
      </c>
      <c r="C188" t="s">
        <v>2</v>
      </c>
      <c r="D188" s="20" t="s">
        <v>282</v>
      </c>
      <c r="E188" s="25">
        <v>4000</v>
      </c>
    </row>
    <row r="189" spans="1:5" x14ac:dyDescent="0.35">
      <c r="A189" s="1">
        <v>43844</v>
      </c>
      <c r="B189" s="2">
        <v>169</v>
      </c>
      <c r="C189" s="2" t="s">
        <v>3</v>
      </c>
      <c r="D189" s="2" t="s">
        <v>277</v>
      </c>
      <c r="E189" s="26">
        <v>44000</v>
      </c>
    </row>
    <row r="190" spans="1:5" x14ac:dyDescent="0.35">
      <c r="A190" s="1">
        <v>43880</v>
      </c>
      <c r="B190">
        <v>169</v>
      </c>
      <c r="C190" t="s">
        <v>0</v>
      </c>
      <c r="E190" s="25">
        <v>98000</v>
      </c>
    </row>
    <row r="191" spans="1:5" x14ac:dyDescent="0.35">
      <c r="A191" s="1">
        <v>43880</v>
      </c>
      <c r="B191">
        <v>169</v>
      </c>
      <c r="C191" t="s">
        <v>1</v>
      </c>
      <c r="D191" t="s">
        <v>276</v>
      </c>
      <c r="E191" s="25">
        <v>10000</v>
      </c>
    </row>
    <row r="192" spans="1:5" x14ac:dyDescent="0.35">
      <c r="A192" s="1">
        <v>43880</v>
      </c>
      <c r="B192">
        <v>169</v>
      </c>
      <c r="C192" t="s">
        <v>2</v>
      </c>
      <c r="E192" s="25">
        <v>4000</v>
      </c>
    </row>
    <row r="193" spans="1:5" x14ac:dyDescent="0.35">
      <c r="A193" s="1">
        <v>43880</v>
      </c>
      <c r="B193" s="2">
        <v>169</v>
      </c>
      <c r="C193" s="2" t="s">
        <v>3</v>
      </c>
      <c r="D193" s="2" t="s">
        <v>276</v>
      </c>
      <c r="E193" s="26">
        <v>96000</v>
      </c>
    </row>
    <row r="194" spans="1:5" x14ac:dyDescent="0.35">
      <c r="A194" s="1">
        <v>43909</v>
      </c>
      <c r="B194">
        <v>169</v>
      </c>
      <c r="C194" t="s">
        <v>0</v>
      </c>
      <c r="E194" s="25">
        <v>93000</v>
      </c>
    </row>
    <row r="195" spans="1:5" x14ac:dyDescent="0.35">
      <c r="A195" s="1">
        <v>43909</v>
      </c>
      <c r="B195">
        <v>169</v>
      </c>
      <c r="C195" t="s">
        <v>1</v>
      </c>
      <c r="E195" s="25">
        <v>10000</v>
      </c>
    </row>
    <row r="196" spans="1:5" x14ac:dyDescent="0.35">
      <c r="A196" s="1">
        <v>43909</v>
      </c>
      <c r="B196">
        <v>169</v>
      </c>
      <c r="C196" t="s">
        <v>2</v>
      </c>
      <c r="E196" s="25">
        <v>8000</v>
      </c>
    </row>
    <row r="197" spans="1:5" x14ac:dyDescent="0.35">
      <c r="A197" s="1">
        <v>43909</v>
      </c>
      <c r="B197" s="2">
        <v>169</v>
      </c>
      <c r="C197" s="2" t="s">
        <v>3</v>
      </c>
      <c r="D197" s="2" t="s">
        <v>276</v>
      </c>
      <c r="E197" s="26">
        <v>42000</v>
      </c>
    </row>
    <row r="198" spans="1:5" x14ac:dyDescent="0.35">
      <c r="A198" s="1">
        <v>43844</v>
      </c>
      <c r="B198">
        <v>172</v>
      </c>
      <c r="C198" t="s">
        <v>0</v>
      </c>
      <c r="E198" s="25">
        <v>4000</v>
      </c>
    </row>
    <row r="199" spans="1:5" x14ac:dyDescent="0.35">
      <c r="A199" s="1">
        <v>43844</v>
      </c>
      <c r="B199">
        <v>172</v>
      </c>
      <c r="C199" t="s">
        <v>1</v>
      </c>
      <c r="E199" s="25">
        <v>8000</v>
      </c>
    </row>
    <row r="200" spans="1:5" x14ac:dyDescent="0.35">
      <c r="A200" s="1">
        <v>43844</v>
      </c>
      <c r="B200">
        <v>172</v>
      </c>
      <c r="C200" t="s">
        <v>2</v>
      </c>
      <c r="D200" s="20" t="s">
        <v>282</v>
      </c>
      <c r="E200" s="25">
        <v>7000</v>
      </c>
    </row>
    <row r="201" spans="1:5" x14ac:dyDescent="0.35">
      <c r="A201" s="1">
        <v>43844</v>
      </c>
      <c r="B201" s="2">
        <v>172</v>
      </c>
      <c r="C201" s="2" t="s">
        <v>3</v>
      </c>
      <c r="D201" s="2"/>
      <c r="E201" s="26">
        <v>6000</v>
      </c>
    </row>
    <row r="202" spans="1:5" x14ac:dyDescent="0.35">
      <c r="A202" s="1">
        <v>43880</v>
      </c>
      <c r="B202">
        <v>172</v>
      </c>
      <c r="C202" t="s">
        <v>0</v>
      </c>
      <c r="E202" s="25">
        <v>2000</v>
      </c>
    </row>
    <row r="203" spans="1:5" x14ac:dyDescent="0.35">
      <c r="A203" s="1">
        <v>43880</v>
      </c>
      <c r="B203">
        <v>172</v>
      </c>
      <c r="C203" t="s">
        <v>1</v>
      </c>
      <c r="E203" s="25">
        <v>3000</v>
      </c>
    </row>
    <row r="204" spans="1:5" x14ac:dyDescent="0.35">
      <c r="A204" s="1">
        <v>43880</v>
      </c>
      <c r="B204">
        <v>172</v>
      </c>
      <c r="C204" t="s">
        <v>2</v>
      </c>
      <c r="E204" s="25">
        <v>3000</v>
      </c>
    </row>
    <row r="205" spans="1:5" x14ac:dyDescent="0.35">
      <c r="A205" s="1">
        <v>43880</v>
      </c>
      <c r="B205" s="2">
        <v>172</v>
      </c>
      <c r="C205" s="2" t="s">
        <v>3</v>
      </c>
      <c r="D205" s="2"/>
      <c r="E205" s="26">
        <v>3000</v>
      </c>
    </row>
    <row r="206" spans="1:5" x14ac:dyDescent="0.35">
      <c r="A206" s="1">
        <v>43909</v>
      </c>
      <c r="B206">
        <v>172</v>
      </c>
      <c r="C206" t="s">
        <v>0</v>
      </c>
      <c r="E206" s="25">
        <v>73000</v>
      </c>
    </row>
    <row r="207" spans="1:5" x14ac:dyDescent="0.35">
      <c r="A207" s="1">
        <v>43909</v>
      </c>
      <c r="B207">
        <v>172</v>
      </c>
      <c r="C207" t="s">
        <v>1</v>
      </c>
      <c r="E207" s="25">
        <v>4000</v>
      </c>
    </row>
    <row r="208" spans="1:5" x14ac:dyDescent="0.35">
      <c r="A208" s="1">
        <v>43909</v>
      </c>
      <c r="B208">
        <v>172</v>
      </c>
      <c r="C208" t="s">
        <v>2</v>
      </c>
      <c r="E208" s="25">
        <v>4000</v>
      </c>
    </row>
    <row r="209" spans="1:5" x14ac:dyDescent="0.35">
      <c r="A209" s="1">
        <v>43909</v>
      </c>
      <c r="B209" s="2">
        <v>172</v>
      </c>
      <c r="C209" s="2" t="s">
        <v>3</v>
      </c>
      <c r="D209" s="2" t="s">
        <v>276</v>
      </c>
      <c r="E209" s="26">
        <v>7000</v>
      </c>
    </row>
    <row r="210" spans="1:5" x14ac:dyDescent="0.35">
      <c r="A210" s="1">
        <v>43844</v>
      </c>
      <c r="B210">
        <v>173</v>
      </c>
      <c r="C210" t="s">
        <v>0</v>
      </c>
      <c r="D210" t="s">
        <v>276</v>
      </c>
      <c r="E210" s="25">
        <v>1200000</v>
      </c>
    </row>
    <row r="211" spans="1:5" x14ac:dyDescent="0.35">
      <c r="A211" s="1">
        <v>43844</v>
      </c>
      <c r="B211">
        <v>173</v>
      </c>
      <c r="C211" t="s">
        <v>1</v>
      </c>
      <c r="E211" s="25">
        <v>52000</v>
      </c>
    </row>
    <row r="212" spans="1:5" x14ac:dyDescent="0.35">
      <c r="A212" s="1">
        <v>43844</v>
      </c>
      <c r="B212">
        <v>173</v>
      </c>
      <c r="C212" t="s">
        <v>2</v>
      </c>
      <c r="D212" s="20" t="s">
        <v>282</v>
      </c>
      <c r="E212" s="25">
        <v>78000</v>
      </c>
    </row>
    <row r="213" spans="1:5" x14ac:dyDescent="0.35">
      <c r="A213" s="1">
        <v>43844</v>
      </c>
      <c r="B213" s="2">
        <v>173</v>
      </c>
      <c r="C213" s="2" t="s">
        <v>3</v>
      </c>
      <c r="D213" s="2"/>
      <c r="E213" s="26">
        <v>38000</v>
      </c>
    </row>
    <row r="214" spans="1:5" x14ac:dyDescent="0.35">
      <c r="A214" s="1">
        <v>43880</v>
      </c>
      <c r="B214">
        <v>173</v>
      </c>
      <c r="C214" t="s">
        <v>0</v>
      </c>
      <c r="D214" t="s">
        <v>276</v>
      </c>
      <c r="E214" s="25">
        <v>390000</v>
      </c>
    </row>
    <row r="215" spans="1:5" x14ac:dyDescent="0.35">
      <c r="A215" s="1">
        <v>43880</v>
      </c>
      <c r="B215">
        <v>173</v>
      </c>
      <c r="C215" t="s">
        <v>1</v>
      </c>
      <c r="E215" s="25">
        <v>7000</v>
      </c>
    </row>
    <row r="216" spans="1:5" x14ac:dyDescent="0.35">
      <c r="A216" s="1">
        <v>43880</v>
      </c>
      <c r="B216">
        <v>173</v>
      </c>
      <c r="C216" t="s">
        <v>2</v>
      </c>
      <c r="D216" t="s">
        <v>276</v>
      </c>
      <c r="E216" s="25">
        <v>67000</v>
      </c>
    </row>
    <row r="217" spans="1:5" x14ac:dyDescent="0.35">
      <c r="A217" s="1">
        <v>43880</v>
      </c>
      <c r="B217" s="2">
        <v>173</v>
      </c>
      <c r="C217" s="2" t="s">
        <v>3</v>
      </c>
      <c r="D217" s="2"/>
      <c r="E217" s="26">
        <v>2000</v>
      </c>
    </row>
    <row r="218" spans="1:5" x14ac:dyDescent="0.35">
      <c r="A218" s="1">
        <v>43909</v>
      </c>
      <c r="B218">
        <v>173</v>
      </c>
      <c r="C218" t="s">
        <v>0</v>
      </c>
      <c r="D218" t="s">
        <v>276</v>
      </c>
      <c r="E218" s="25">
        <v>200000</v>
      </c>
    </row>
    <row r="219" spans="1:5" x14ac:dyDescent="0.35">
      <c r="A219" s="1">
        <v>43909</v>
      </c>
      <c r="B219">
        <v>173</v>
      </c>
      <c r="C219" t="s">
        <v>1</v>
      </c>
      <c r="D219" s="20" t="s">
        <v>282</v>
      </c>
      <c r="E219" s="25">
        <v>5000</v>
      </c>
    </row>
    <row r="220" spans="1:5" x14ac:dyDescent="0.35">
      <c r="A220" s="1">
        <v>43909</v>
      </c>
      <c r="B220">
        <v>173</v>
      </c>
      <c r="C220" t="s">
        <v>2</v>
      </c>
      <c r="D220" t="s">
        <v>276</v>
      </c>
      <c r="E220" s="25">
        <v>130000</v>
      </c>
    </row>
    <row r="221" spans="1:5" x14ac:dyDescent="0.35">
      <c r="A221" s="1">
        <v>43909</v>
      </c>
      <c r="B221" s="2">
        <v>173</v>
      </c>
      <c r="C221" s="2" t="s">
        <v>3</v>
      </c>
      <c r="D221" s="2"/>
      <c r="E221" s="26">
        <v>6000</v>
      </c>
    </row>
    <row r="222" spans="1:5" x14ac:dyDescent="0.35">
      <c r="A222" s="1">
        <v>43844</v>
      </c>
      <c r="B222">
        <v>174</v>
      </c>
      <c r="C222" t="s">
        <v>0</v>
      </c>
      <c r="D222" s="20" t="s">
        <v>282</v>
      </c>
      <c r="E222" s="25">
        <v>940000</v>
      </c>
    </row>
    <row r="223" spans="1:5" x14ac:dyDescent="0.35">
      <c r="A223" s="1">
        <v>43844</v>
      </c>
      <c r="B223">
        <v>174</v>
      </c>
      <c r="C223" t="s">
        <v>1</v>
      </c>
      <c r="E223" s="25">
        <v>550000</v>
      </c>
    </row>
    <row r="224" spans="1:5" x14ac:dyDescent="0.35">
      <c r="A224" s="1">
        <v>43844</v>
      </c>
      <c r="B224">
        <v>174</v>
      </c>
      <c r="C224" t="s">
        <v>2</v>
      </c>
      <c r="D224" s="20" t="s">
        <v>282</v>
      </c>
      <c r="E224" s="25">
        <v>45000</v>
      </c>
    </row>
    <row r="225" spans="1:5" x14ac:dyDescent="0.35">
      <c r="A225" s="1">
        <v>43844</v>
      </c>
      <c r="B225" s="2">
        <v>174</v>
      </c>
      <c r="C225" s="2" t="s">
        <v>3</v>
      </c>
      <c r="D225" s="2" t="s">
        <v>278</v>
      </c>
      <c r="E225" s="26">
        <v>17000</v>
      </c>
    </row>
    <row r="226" spans="1:5" x14ac:dyDescent="0.35">
      <c r="A226" s="1">
        <v>43880</v>
      </c>
      <c r="B226">
        <v>174</v>
      </c>
      <c r="C226" t="s">
        <v>0</v>
      </c>
      <c r="E226" s="25">
        <v>380000</v>
      </c>
    </row>
    <row r="227" spans="1:5" x14ac:dyDescent="0.35">
      <c r="A227" s="1">
        <v>43880</v>
      </c>
      <c r="B227">
        <v>174</v>
      </c>
      <c r="C227" t="s">
        <v>1</v>
      </c>
      <c r="E227" s="25">
        <v>13000</v>
      </c>
    </row>
    <row r="228" spans="1:5" x14ac:dyDescent="0.35">
      <c r="A228" s="1">
        <v>43880</v>
      </c>
      <c r="B228">
        <v>174</v>
      </c>
      <c r="C228" t="s">
        <v>2</v>
      </c>
      <c r="E228" s="25">
        <v>6000</v>
      </c>
    </row>
    <row r="229" spans="1:5" x14ac:dyDescent="0.35">
      <c r="A229" s="1">
        <v>43880</v>
      </c>
      <c r="B229" s="2">
        <v>174</v>
      </c>
      <c r="C229" s="2" t="s">
        <v>3</v>
      </c>
      <c r="D229" s="2"/>
      <c r="E229" s="26">
        <v>14000</v>
      </c>
    </row>
    <row r="230" spans="1:5" x14ac:dyDescent="0.35">
      <c r="A230" s="1">
        <v>43909</v>
      </c>
      <c r="B230">
        <v>174</v>
      </c>
      <c r="C230" t="s">
        <v>0</v>
      </c>
      <c r="D230" s="20" t="s">
        <v>282</v>
      </c>
      <c r="E230" s="25">
        <v>240000</v>
      </c>
    </row>
    <row r="231" spans="1:5" x14ac:dyDescent="0.35">
      <c r="A231" s="1">
        <v>43909</v>
      </c>
      <c r="B231">
        <v>174</v>
      </c>
      <c r="C231" t="s">
        <v>1</v>
      </c>
      <c r="D231" s="20" t="s">
        <v>282</v>
      </c>
      <c r="E231" s="25">
        <v>10000</v>
      </c>
    </row>
    <row r="232" spans="1:5" x14ac:dyDescent="0.35">
      <c r="A232" s="1">
        <v>43909</v>
      </c>
      <c r="B232">
        <v>174</v>
      </c>
      <c r="C232" t="s">
        <v>2</v>
      </c>
      <c r="E232" s="25">
        <v>10000</v>
      </c>
    </row>
    <row r="233" spans="1:5" x14ac:dyDescent="0.35">
      <c r="A233" s="1">
        <v>43909</v>
      </c>
      <c r="B233" s="2">
        <v>174</v>
      </c>
      <c r="C233" s="2" t="s">
        <v>3</v>
      </c>
      <c r="D233" s="2"/>
      <c r="E233" s="26">
        <v>10000</v>
      </c>
    </row>
    <row r="234" spans="1:5" x14ac:dyDescent="0.35">
      <c r="A234" s="1">
        <v>43844</v>
      </c>
      <c r="B234">
        <v>175</v>
      </c>
      <c r="C234" t="s">
        <v>0</v>
      </c>
      <c r="E234" s="25">
        <v>11000</v>
      </c>
    </row>
    <row r="235" spans="1:5" x14ac:dyDescent="0.35">
      <c r="A235" s="1">
        <v>43844</v>
      </c>
      <c r="B235">
        <v>175</v>
      </c>
      <c r="C235" t="s">
        <v>1</v>
      </c>
      <c r="E235" s="25">
        <v>7000</v>
      </c>
    </row>
    <row r="236" spans="1:5" x14ac:dyDescent="0.35">
      <c r="A236" s="1">
        <v>43844</v>
      </c>
      <c r="B236">
        <v>175</v>
      </c>
      <c r="C236" t="s">
        <v>2</v>
      </c>
      <c r="E236" s="25">
        <v>3000</v>
      </c>
    </row>
    <row r="237" spans="1:5" x14ac:dyDescent="0.35">
      <c r="A237" s="1">
        <v>43844</v>
      </c>
      <c r="B237" s="2">
        <v>175</v>
      </c>
      <c r="C237" s="2" t="s">
        <v>3</v>
      </c>
      <c r="D237" s="2" t="s">
        <v>278</v>
      </c>
      <c r="E237" s="26">
        <v>120000</v>
      </c>
    </row>
    <row r="238" spans="1:5" x14ac:dyDescent="0.35">
      <c r="A238" s="1">
        <v>43880</v>
      </c>
      <c r="B238">
        <v>175</v>
      </c>
      <c r="C238" t="s">
        <v>0</v>
      </c>
      <c r="E238" s="25">
        <v>5000</v>
      </c>
    </row>
    <row r="239" spans="1:5" x14ac:dyDescent="0.35">
      <c r="A239" s="1">
        <v>43880</v>
      </c>
      <c r="B239">
        <v>175</v>
      </c>
      <c r="C239" t="s">
        <v>1</v>
      </c>
      <c r="E239" s="25">
        <v>8000</v>
      </c>
    </row>
    <row r="240" spans="1:5" x14ac:dyDescent="0.35">
      <c r="A240" s="1">
        <v>43880</v>
      </c>
      <c r="B240">
        <v>175</v>
      </c>
      <c r="C240" t="s">
        <v>2</v>
      </c>
      <c r="E240" s="25">
        <v>5000</v>
      </c>
    </row>
    <row r="241" spans="1:5" x14ac:dyDescent="0.35">
      <c r="A241" s="1">
        <v>43880</v>
      </c>
      <c r="B241" s="2">
        <v>175</v>
      </c>
      <c r="C241" s="2" t="s">
        <v>3</v>
      </c>
      <c r="D241" s="2" t="s">
        <v>279</v>
      </c>
      <c r="E241" s="26">
        <v>140000</v>
      </c>
    </row>
    <row r="242" spans="1:5" x14ac:dyDescent="0.35">
      <c r="A242" s="1">
        <v>43909</v>
      </c>
      <c r="B242">
        <v>175</v>
      </c>
      <c r="C242" t="s">
        <v>0</v>
      </c>
      <c r="E242" s="25">
        <v>6000</v>
      </c>
    </row>
    <row r="243" spans="1:5" x14ac:dyDescent="0.35">
      <c r="A243" s="1">
        <v>43909</v>
      </c>
      <c r="B243">
        <v>175</v>
      </c>
      <c r="C243" t="s">
        <v>1</v>
      </c>
      <c r="E243" s="25">
        <v>10000</v>
      </c>
    </row>
    <row r="244" spans="1:5" x14ac:dyDescent="0.35">
      <c r="A244" s="1">
        <v>43909</v>
      </c>
      <c r="B244">
        <v>175</v>
      </c>
      <c r="C244" t="s">
        <v>2</v>
      </c>
      <c r="E244" s="25">
        <v>6000</v>
      </c>
    </row>
    <row r="245" spans="1:5" x14ac:dyDescent="0.35">
      <c r="A245" s="1">
        <v>43909</v>
      </c>
      <c r="B245" s="2">
        <v>175</v>
      </c>
      <c r="C245" s="2" t="s">
        <v>3</v>
      </c>
      <c r="D245" s="2"/>
      <c r="E245" s="26">
        <v>2300000</v>
      </c>
    </row>
    <row r="246" spans="1:5" x14ac:dyDescent="0.35">
      <c r="A246" s="1">
        <v>43844</v>
      </c>
      <c r="B246">
        <v>185</v>
      </c>
      <c r="C246" t="s">
        <v>0</v>
      </c>
      <c r="E246" s="25">
        <v>24000</v>
      </c>
    </row>
    <row r="247" spans="1:5" x14ac:dyDescent="0.35">
      <c r="A247" s="1">
        <v>43844</v>
      </c>
      <c r="B247">
        <v>185</v>
      </c>
      <c r="C247" t="s">
        <v>1</v>
      </c>
      <c r="E247" s="25">
        <v>10000</v>
      </c>
    </row>
    <row r="248" spans="1:5" x14ac:dyDescent="0.35">
      <c r="A248" s="1">
        <v>43844</v>
      </c>
      <c r="B248">
        <v>185</v>
      </c>
      <c r="C248" t="s">
        <v>2</v>
      </c>
      <c r="E248" s="25">
        <v>11000</v>
      </c>
    </row>
    <row r="249" spans="1:5" x14ac:dyDescent="0.35">
      <c r="A249" s="1">
        <v>43844</v>
      </c>
      <c r="B249" s="2">
        <v>185</v>
      </c>
      <c r="C249" s="2" t="s">
        <v>3</v>
      </c>
      <c r="D249" s="2"/>
      <c r="E249" s="26">
        <v>11000</v>
      </c>
    </row>
    <row r="250" spans="1:5" x14ac:dyDescent="0.35">
      <c r="A250" s="1">
        <v>43880</v>
      </c>
      <c r="B250">
        <v>185</v>
      </c>
      <c r="C250" t="s">
        <v>0</v>
      </c>
      <c r="E250" s="25">
        <v>13000</v>
      </c>
    </row>
    <row r="251" spans="1:5" x14ac:dyDescent="0.35">
      <c r="A251" s="1">
        <v>43880</v>
      </c>
      <c r="B251">
        <v>185</v>
      </c>
      <c r="C251" t="s">
        <v>1</v>
      </c>
      <c r="E251" s="25">
        <v>8000</v>
      </c>
    </row>
    <row r="252" spans="1:5" x14ac:dyDescent="0.35">
      <c r="A252" s="1">
        <v>43880</v>
      </c>
      <c r="B252">
        <v>185</v>
      </c>
      <c r="C252" t="s">
        <v>2</v>
      </c>
      <c r="E252" s="25">
        <v>10000</v>
      </c>
    </row>
    <row r="253" spans="1:5" x14ac:dyDescent="0.35">
      <c r="A253" s="1">
        <v>43880</v>
      </c>
      <c r="B253" s="2">
        <v>185</v>
      </c>
      <c r="C253" s="2" t="s">
        <v>3</v>
      </c>
      <c r="D253" s="2"/>
      <c r="E253" s="26">
        <v>12000</v>
      </c>
    </row>
    <row r="254" spans="1:5" x14ac:dyDescent="0.35">
      <c r="A254" s="1">
        <v>43909</v>
      </c>
      <c r="B254">
        <v>185</v>
      </c>
      <c r="C254" t="s">
        <v>0</v>
      </c>
      <c r="E254" s="25">
        <v>110000</v>
      </c>
    </row>
    <row r="255" spans="1:5" x14ac:dyDescent="0.35">
      <c r="A255" s="1">
        <v>43909</v>
      </c>
      <c r="B255">
        <v>185</v>
      </c>
      <c r="C255" t="s">
        <v>1</v>
      </c>
      <c r="E255" s="25">
        <v>19000</v>
      </c>
    </row>
    <row r="256" spans="1:5" x14ac:dyDescent="0.35">
      <c r="A256" s="1">
        <v>43909</v>
      </c>
      <c r="B256">
        <v>185</v>
      </c>
      <c r="C256" t="s">
        <v>2</v>
      </c>
      <c r="D256" t="s">
        <v>278</v>
      </c>
      <c r="E256" s="25">
        <v>18000</v>
      </c>
    </row>
    <row r="257" spans="1:5" x14ac:dyDescent="0.35">
      <c r="A257" s="1">
        <v>43909</v>
      </c>
      <c r="B257" s="2">
        <v>185</v>
      </c>
      <c r="C257" s="2" t="s">
        <v>3</v>
      </c>
      <c r="D257" s="2"/>
      <c r="E257" s="26">
        <v>14000</v>
      </c>
    </row>
    <row r="258" spans="1:5" x14ac:dyDescent="0.35">
      <c r="A258" s="1">
        <v>43844</v>
      </c>
      <c r="B258">
        <v>188</v>
      </c>
      <c r="C258" t="s">
        <v>0</v>
      </c>
      <c r="D258" s="20" t="s">
        <v>282</v>
      </c>
      <c r="E258" s="25">
        <v>15000</v>
      </c>
    </row>
    <row r="259" spans="1:5" x14ac:dyDescent="0.35">
      <c r="A259" s="1">
        <v>43844</v>
      </c>
      <c r="B259">
        <v>188</v>
      </c>
      <c r="C259" t="s">
        <v>1</v>
      </c>
      <c r="D259" s="20" t="s">
        <v>282</v>
      </c>
      <c r="E259" s="25">
        <v>23000</v>
      </c>
    </row>
    <row r="260" spans="1:5" x14ac:dyDescent="0.35">
      <c r="A260" s="1">
        <v>43844</v>
      </c>
      <c r="B260">
        <v>188</v>
      </c>
      <c r="C260" t="s">
        <v>2</v>
      </c>
      <c r="E260" s="25">
        <v>10000</v>
      </c>
    </row>
    <row r="261" spans="1:5" x14ac:dyDescent="0.35">
      <c r="A261" s="1">
        <v>43844</v>
      </c>
      <c r="B261" s="2">
        <v>188</v>
      </c>
      <c r="C261" s="2" t="s">
        <v>3</v>
      </c>
      <c r="D261" s="2"/>
      <c r="E261" s="26">
        <v>16000</v>
      </c>
    </row>
    <row r="262" spans="1:5" x14ac:dyDescent="0.35">
      <c r="A262" s="1">
        <v>43880</v>
      </c>
      <c r="B262">
        <v>188</v>
      </c>
      <c r="C262" t="s">
        <v>0</v>
      </c>
      <c r="D262" t="s">
        <v>278</v>
      </c>
      <c r="E262" s="25">
        <v>10000</v>
      </c>
    </row>
    <row r="263" spans="1:5" x14ac:dyDescent="0.35">
      <c r="A263" s="1">
        <v>43880</v>
      </c>
      <c r="B263">
        <v>188</v>
      </c>
      <c r="C263" t="s">
        <v>1</v>
      </c>
      <c r="E263" s="25">
        <v>15000</v>
      </c>
    </row>
    <row r="264" spans="1:5" x14ac:dyDescent="0.35">
      <c r="A264" s="1">
        <v>43880</v>
      </c>
      <c r="B264">
        <v>188</v>
      </c>
      <c r="C264" t="s">
        <v>2</v>
      </c>
      <c r="E264" s="25">
        <v>31000</v>
      </c>
    </row>
    <row r="265" spans="1:5" x14ac:dyDescent="0.35">
      <c r="A265" s="1">
        <v>43880</v>
      </c>
      <c r="B265" s="2">
        <v>188</v>
      </c>
      <c r="C265" s="2" t="s">
        <v>3</v>
      </c>
      <c r="D265" s="2"/>
      <c r="E265" s="26">
        <v>12000</v>
      </c>
    </row>
    <row r="266" spans="1:5" x14ac:dyDescent="0.35">
      <c r="A266" s="1">
        <v>43909</v>
      </c>
      <c r="B266">
        <v>188</v>
      </c>
      <c r="C266" t="s">
        <v>0</v>
      </c>
      <c r="D266" t="s">
        <v>278</v>
      </c>
      <c r="E266" s="25">
        <v>9000</v>
      </c>
    </row>
    <row r="267" spans="1:5" x14ac:dyDescent="0.35">
      <c r="A267" s="1">
        <v>43909</v>
      </c>
      <c r="B267">
        <v>188</v>
      </c>
      <c r="C267" t="s">
        <v>1</v>
      </c>
      <c r="E267" s="25">
        <v>11000</v>
      </c>
    </row>
    <row r="268" spans="1:5" x14ac:dyDescent="0.35">
      <c r="A268" s="1">
        <v>43909</v>
      </c>
      <c r="B268">
        <v>188</v>
      </c>
      <c r="C268" t="s">
        <v>2</v>
      </c>
      <c r="E268" s="25">
        <v>6000</v>
      </c>
    </row>
    <row r="269" spans="1:5" x14ac:dyDescent="0.35">
      <c r="A269" s="1">
        <v>43909</v>
      </c>
      <c r="B269" s="2">
        <v>188</v>
      </c>
      <c r="C269" s="2" t="s">
        <v>3</v>
      </c>
      <c r="D269" s="2"/>
      <c r="E269" s="26">
        <v>10000</v>
      </c>
    </row>
    <row r="270" spans="1:5" x14ac:dyDescent="0.35">
      <c r="A270" s="1">
        <v>43844</v>
      </c>
      <c r="B270">
        <v>190</v>
      </c>
      <c r="C270" t="s">
        <v>0</v>
      </c>
      <c r="E270" s="25">
        <v>16000</v>
      </c>
    </row>
    <row r="271" spans="1:5" x14ac:dyDescent="0.35">
      <c r="A271" s="1">
        <v>43844</v>
      </c>
      <c r="B271">
        <v>190</v>
      </c>
      <c r="C271" t="s">
        <v>1</v>
      </c>
      <c r="E271" s="25">
        <v>9000</v>
      </c>
    </row>
    <row r="272" spans="1:5" x14ac:dyDescent="0.35">
      <c r="A272" s="1">
        <v>43844</v>
      </c>
      <c r="B272">
        <v>190</v>
      </c>
      <c r="C272" t="s">
        <v>2</v>
      </c>
      <c r="E272" s="25">
        <v>14000</v>
      </c>
    </row>
    <row r="273" spans="1:5" x14ac:dyDescent="0.35">
      <c r="A273" s="1">
        <v>43844</v>
      </c>
      <c r="B273" s="2">
        <v>190</v>
      </c>
      <c r="C273" s="2" t="s">
        <v>3</v>
      </c>
      <c r="D273" s="2"/>
      <c r="E273" s="26">
        <v>11000</v>
      </c>
    </row>
    <row r="274" spans="1:5" x14ac:dyDescent="0.35">
      <c r="A274" s="1">
        <v>43880</v>
      </c>
      <c r="B274">
        <v>190</v>
      </c>
      <c r="C274" t="s">
        <v>0</v>
      </c>
      <c r="E274" s="25">
        <v>12000</v>
      </c>
    </row>
    <row r="275" spans="1:5" x14ac:dyDescent="0.35">
      <c r="A275" s="1">
        <v>43880</v>
      </c>
      <c r="B275">
        <v>190</v>
      </c>
      <c r="C275" t="s">
        <v>1</v>
      </c>
      <c r="E275" s="25">
        <v>12000</v>
      </c>
    </row>
    <row r="276" spans="1:5" x14ac:dyDescent="0.35">
      <c r="A276" s="1">
        <v>43880</v>
      </c>
      <c r="B276">
        <v>190</v>
      </c>
      <c r="C276" t="s">
        <v>2</v>
      </c>
      <c r="D276" t="s">
        <v>278</v>
      </c>
      <c r="E276" s="25">
        <v>17000</v>
      </c>
    </row>
    <row r="277" spans="1:5" x14ac:dyDescent="0.35">
      <c r="A277" s="1">
        <v>43880</v>
      </c>
      <c r="B277" s="2">
        <v>190</v>
      </c>
      <c r="C277" s="2" t="s">
        <v>3</v>
      </c>
      <c r="D277" s="2"/>
      <c r="E277" s="26">
        <v>11000</v>
      </c>
    </row>
    <row r="278" spans="1:5" x14ac:dyDescent="0.35">
      <c r="A278" s="1">
        <v>43909</v>
      </c>
      <c r="B278">
        <v>190</v>
      </c>
      <c r="C278" t="s">
        <v>0</v>
      </c>
      <c r="E278" s="25">
        <v>24000</v>
      </c>
    </row>
    <row r="279" spans="1:5" x14ac:dyDescent="0.35">
      <c r="A279" s="1">
        <v>43909</v>
      </c>
      <c r="B279">
        <v>190</v>
      </c>
      <c r="C279" t="s">
        <v>1</v>
      </c>
      <c r="E279" s="25">
        <v>6000</v>
      </c>
    </row>
    <row r="280" spans="1:5" x14ac:dyDescent="0.35">
      <c r="A280" s="1">
        <v>43909</v>
      </c>
      <c r="B280">
        <v>190</v>
      </c>
      <c r="C280" t="s">
        <v>2</v>
      </c>
      <c r="E280" s="25">
        <v>29000</v>
      </c>
    </row>
    <row r="281" spans="1:5" x14ac:dyDescent="0.35">
      <c r="A281" s="1">
        <v>43909</v>
      </c>
      <c r="B281" s="2">
        <v>190</v>
      </c>
      <c r="C281" s="2" t="s">
        <v>3</v>
      </c>
      <c r="D281" s="2"/>
      <c r="E281" s="26">
        <v>6000</v>
      </c>
    </row>
    <row r="282" spans="1:5" x14ac:dyDescent="0.35">
      <c r="A282" s="1">
        <v>43844</v>
      </c>
      <c r="B282">
        <v>192</v>
      </c>
      <c r="C282" t="s">
        <v>0</v>
      </c>
      <c r="E282" s="25">
        <v>12000</v>
      </c>
    </row>
    <row r="283" spans="1:5" x14ac:dyDescent="0.35">
      <c r="A283" s="1">
        <v>43844</v>
      </c>
      <c r="B283">
        <v>192</v>
      </c>
      <c r="C283" t="s">
        <v>1</v>
      </c>
      <c r="E283" s="25">
        <v>12000</v>
      </c>
    </row>
    <row r="284" spans="1:5" x14ac:dyDescent="0.35">
      <c r="A284" s="1">
        <v>43844</v>
      </c>
      <c r="B284">
        <v>192</v>
      </c>
      <c r="C284" t="s">
        <v>2</v>
      </c>
      <c r="E284" s="25">
        <v>13000</v>
      </c>
    </row>
    <row r="285" spans="1:5" x14ac:dyDescent="0.35">
      <c r="A285" s="1">
        <v>43844</v>
      </c>
      <c r="B285" s="2">
        <v>192</v>
      </c>
      <c r="C285" s="2" t="s">
        <v>3</v>
      </c>
      <c r="D285" s="2" t="s">
        <v>276</v>
      </c>
      <c r="E285" s="26">
        <v>300000</v>
      </c>
    </row>
    <row r="286" spans="1:5" x14ac:dyDescent="0.35">
      <c r="A286" s="1">
        <v>43880</v>
      </c>
      <c r="B286">
        <v>192</v>
      </c>
      <c r="C286" t="s">
        <v>0</v>
      </c>
      <c r="E286" s="25">
        <v>23000</v>
      </c>
    </row>
    <row r="287" spans="1:5" x14ac:dyDescent="0.35">
      <c r="A287" s="1">
        <v>43880</v>
      </c>
      <c r="B287">
        <v>192</v>
      </c>
      <c r="C287" t="s">
        <v>1</v>
      </c>
      <c r="E287" s="25">
        <v>20000</v>
      </c>
    </row>
    <row r="288" spans="1:5" x14ac:dyDescent="0.35">
      <c r="A288" s="1">
        <v>43880</v>
      </c>
      <c r="B288">
        <v>192</v>
      </c>
      <c r="C288" t="s">
        <v>2</v>
      </c>
      <c r="E288" s="25">
        <v>17000</v>
      </c>
    </row>
    <row r="289" spans="1:5" x14ac:dyDescent="0.35">
      <c r="A289" s="1">
        <v>43880</v>
      </c>
      <c r="B289" s="2">
        <v>192</v>
      </c>
      <c r="C289" s="2" t="s">
        <v>3</v>
      </c>
      <c r="D289" s="2" t="s">
        <v>276</v>
      </c>
      <c r="E289" s="26">
        <v>130000</v>
      </c>
    </row>
    <row r="290" spans="1:5" x14ac:dyDescent="0.35">
      <c r="A290" s="1">
        <v>43909</v>
      </c>
      <c r="B290">
        <v>192</v>
      </c>
      <c r="C290" t="s">
        <v>0</v>
      </c>
      <c r="E290" s="25">
        <v>18000</v>
      </c>
    </row>
    <row r="291" spans="1:5" x14ac:dyDescent="0.35">
      <c r="A291" s="1">
        <v>43909</v>
      </c>
      <c r="B291">
        <v>192</v>
      </c>
      <c r="C291" t="s">
        <v>1</v>
      </c>
      <c r="E291" s="25">
        <v>7000</v>
      </c>
    </row>
    <row r="292" spans="1:5" x14ac:dyDescent="0.35">
      <c r="A292" s="1">
        <v>43909</v>
      </c>
      <c r="B292">
        <v>192</v>
      </c>
      <c r="C292" t="s">
        <v>2</v>
      </c>
      <c r="E292" s="25">
        <v>15000</v>
      </c>
    </row>
    <row r="293" spans="1:5" x14ac:dyDescent="0.35">
      <c r="A293" s="1">
        <v>43909</v>
      </c>
      <c r="B293" s="2">
        <v>192</v>
      </c>
      <c r="C293" s="2" t="s">
        <v>3</v>
      </c>
      <c r="D293" s="2" t="s">
        <v>276</v>
      </c>
      <c r="E293" s="26">
        <v>63000</v>
      </c>
    </row>
    <row r="294" spans="1:5" x14ac:dyDescent="0.35">
      <c r="A294" s="1">
        <v>43844</v>
      </c>
      <c r="B294">
        <v>193</v>
      </c>
      <c r="C294" t="s">
        <v>0</v>
      </c>
      <c r="D294" s="20" t="s">
        <v>282</v>
      </c>
      <c r="E294" s="25">
        <v>7000</v>
      </c>
    </row>
    <row r="295" spans="1:5" x14ac:dyDescent="0.35">
      <c r="A295" s="1">
        <v>43844</v>
      </c>
      <c r="B295">
        <v>193</v>
      </c>
      <c r="C295" t="s">
        <v>1</v>
      </c>
      <c r="D295" t="s">
        <v>279</v>
      </c>
      <c r="E295" s="25">
        <v>3000</v>
      </c>
    </row>
    <row r="296" spans="1:5" x14ac:dyDescent="0.35">
      <c r="A296" s="1">
        <v>43844</v>
      </c>
      <c r="B296">
        <v>193</v>
      </c>
      <c r="C296" t="s">
        <v>2</v>
      </c>
      <c r="D296" t="s">
        <v>278</v>
      </c>
      <c r="E296" s="25">
        <v>2000</v>
      </c>
    </row>
    <row r="297" spans="1:5" x14ac:dyDescent="0.35">
      <c r="A297" s="1">
        <v>43844</v>
      </c>
      <c r="B297" s="2">
        <v>193</v>
      </c>
      <c r="C297" s="2" t="s">
        <v>3</v>
      </c>
      <c r="D297" s="2" t="s">
        <v>278</v>
      </c>
      <c r="E297" s="26">
        <v>3000</v>
      </c>
    </row>
    <row r="298" spans="1:5" x14ac:dyDescent="0.35">
      <c r="A298" s="1">
        <v>43880</v>
      </c>
      <c r="B298">
        <v>193</v>
      </c>
      <c r="C298" t="s">
        <v>0</v>
      </c>
      <c r="E298" s="25">
        <v>4000</v>
      </c>
    </row>
    <row r="299" spans="1:5" x14ac:dyDescent="0.35">
      <c r="A299" s="1">
        <v>43880</v>
      </c>
      <c r="B299">
        <v>193</v>
      </c>
      <c r="C299" t="s">
        <v>1</v>
      </c>
      <c r="E299" s="25">
        <v>3000</v>
      </c>
    </row>
    <row r="300" spans="1:5" x14ac:dyDescent="0.35">
      <c r="A300" s="1">
        <v>43880</v>
      </c>
      <c r="B300">
        <v>193</v>
      </c>
      <c r="C300" t="s">
        <v>2</v>
      </c>
      <c r="E300" s="25">
        <v>2000</v>
      </c>
    </row>
    <row r="301" spans="1:5" x14ac:dyDescent="0.35">
      <c r="A301" s="1">
        <v>43880</v>
      </c>
      <c r="B301" s="2">
        <v>193</v>
      </c>
      <c r="C301" s="2" t="s">
        <v>3</v>
      </c>
      <c r="D301" s="2" t="s">
        <v>278</v>
      </c>
      <c r="E301" s="26">
        <v>2000</v>
      </c>
    </row>
    <row r="302" spans="1:5" x14ac:dyDescent="0.35">
      <c r="A302" s="1">
        <v>43909</v>
      </c>
      <c r="B302">
        <v>193</v>
      </c>
      <c r="C302" t="s">
        <v>0</v>
      </c>
      <c r="E302" s="25">
        <v>3000</v>
      </c>
    </row>
    <row r="303" spans="1:5" x14ac:dyDescent="0.35">
      <c r="A303" s="1">
        <v>43909</v>
      </c>
      <c r="B303">
        <v>193</v>
      </c>
      <c r="C303" t="s">
        <v>1</v>
      </c>
      <c r="E303" s="25">
        <v>2000</v>
      </c>
    </row>
    <row r="304" spans="1:5" x14ac:dyDescent="0.35">
      <c r="A304" s="1">
        <v>43909</v>
      </c>
      <c r="B304">
        <v>193</v>
      </c>
      <c r="C304" t="s">
        <v>2</v>
      </c>
      <c r="E304" s="25">
        <v>3000</v>
      </c>
    </row>
    <row r="305" spans="1:5" x14ac:dyDescent="0.35">
      <c r="A305" s="1">
        <v>43909</v>
      </c>
      <c r="B305" s="2">
        <v>193</v>
      </c>
      <c r="C305" s="2" t="s">
        <v>3</v>
      </c>
      <c r="D305" s="2" t="s">
        <v>278</v>
      </c>
      <c r="E305" s="26">
        <v>2000</v>
      </c>
    </row>
    <row r="306" spans="1:5" x14ac:dyDescent="0.35">
      <c r="A306" s="1">
        <v>43844</v>
      </c>
      <c r="B306">
        <v>194</v>
      </c>
      <c r="C306" t="s">
        <v>0</v>
      </c>
      <c r="E306" s="25">
        <v>11000</v>
      </c>
    </row>
    <row r="307" spans="1:5" x14ac:dyDescent="0.35">
      <c r="A307" s="1">
        <v>43844</v>
      </c>
      <c r="B307">
        <v>194</v>
      </c>
      <c r="C307" t="s">
        <v>1</v>
      </c>
      <c r="E307" s="25">
        <v>4000</v>
      </c>
    </row>
    <row r="308" spans="1:5" x14ac:dyDescent="0.35">
      <c r="A308" s="1">
        <v>43844</v>
      </c>
      <c r="B308">
        <v>194</v>
      </c>
      <c r="C308" t="s">
        <v>2</v>
      </c>
      <c r="E308" s="25">
        <v>6000</v>
      </c>
    </row>
    <row r="309" spans="1:5" x14ac:dyDescent="0.35">
      <c r="A309" s="1">
        <v>43844</v>
      </c>
      <c r="B309" s="2">
        <v>194</v>
      </c>
      <c r="C309" s="2" t="s">
        <v>3</v>
      </c>
      <c r="D309" s="2"/>
      <c r="E309" s="26">
        <v>6000</v>
      </c>
    </row>
    <row r="310" spans="1:5" x14ac:dyDescent="0.35">
      <c r="A310" s="1">
        <v>43880</v>
      </c>
      <c r="B310">
        <v>194</v>
      </c>
      <c r="C310" t="s">
        <v>0</v>
      </c>
      <c r="E310" s="25">
        <v>13000</v>
      </c>
    </row>
    <row r="311" spans="1:5" x14ac:dyDescent="0.35">
      <c r="A311" s="1">
        <v>43880</v>
      </c>
      <c r="B311">
        <v>194</v>
      </c>
      <c r="C311" t="s">
        <v>1</v>
      </c>
      <c r="E311" s="25">
        <v>5000</v>
      </c>
    </row>
    <row r="312" spans="1:5" x14ac:dyDescent="0.35">
      <c r="A312" s="1">
        <v>43880</v>
      </c>
      <c r="B312">
        <v>194</v>
      </c>
      <c r="C312" t="s">
        <v>2</v>
      </c>
      <c r="D312" t="s">
        <v>287</v>
      </c>
      <c r="E312" s="25">
        <v>10000</v>
      </c>
    </row>
    <row r="313" spans="1:5" x14ac:dyDescent="0.35">
      <c r="A313" s="1">
        <v>43880</v>
      </c>
      <c r="B313" s="2">
        <v>194</v>
      </c>
      <c r="C313" s="2" t="s">
        <v>3</v>
      </c>
      <c r="D313" s="2"/>
      <c r="E313" s="26">
        <v>10000</v>
      </c>
    </row>
    <row r="314" spans="1:5" x14ac:dyDescent="0.35">
      <c r="A314" s="1">
        <v>43909</v>
      </c>
      <c r="B314">
        <v>194</v>
      </c>
      <c r="C314" t="s">
        <v>0</v>
      </c>
      <c r="E314" s="25">
        <v>9000</v>
      </c>
    </row>
    <row r="315" spans="1:5" x14ac:dyDescent="0.35">
      <c r="A315" s="1">
        <v>43909</v>
      </c>
      <c r="B315">
        <v>194</v>
      </c>
      <c r="C315" t="s">
        <v>1</v>
      </c>
      <c r="E315" s="25">
        <v>5000</v>
      </c>
    </row>
    <row r="316" spans="1:5" x14ac:dyDescent="0.35">
      <c r="A316" s="1">
        <v>43909</v>
      </c>
      <c r="B316">
        <v>194</v>
      </c>
      <c r="C316" t="s">
        <v>2</v>
      </c>
      <c r="E316" s="25">
        <v>7000</v>
      </c>
    </row>
    <row r="317" spans="1:5" x14ac:dyDescent="0.35">
      <c r="A317" s="1">
        <v>43909</v>
      </c>
      <c r="B317" s="2">
        <v>194</v>
      </c>
      <c r="C317" s="2" t="s">
        <v>3</v>
      </c>
      <c r="D317" s="2"/>
      <c r="E317" s="26">
        <v>4000</v>
      </c>
    </row>
    <row r="318" spans="1:5" x14ac:dyDescent="0.35">
      <c r="A318" s="1">
        <v>43880</v>
      </c>
      <c r="B318">
        <v>198</v>
      </c>
      <c r="C318" t="s">
        <v>0</v>
      </c>
      <c r="D318" t="s">
        <v>276</v>
      </c>
      <c r="E318" s="25">
        <v>66000</v>
      </c>
    </row>
    <row r="319" spans="1:5" x14ac:dyDescent="0.35">
      <c r="A319" s="1">
        <v>43880</v>
      </c>
      <c r="B319">
        <v>198</v>
      </c>
      <c r="C319" t="s">
        <v>1</v>
      </c>
      <c r="D319" t="s">
        <v>276</v>
      </c>
      <c r="E319" s="25">
        <v>4000</v>
      </c>
    </row>
    <row r="320" spans="1:5" x14ac:dyDescent="0.35">
      <c r="A320" s="1">
        <v>43880</v>
      </c>
      <c r="B320">
        <v>198</v>
      </c>
      <c r="C320" t="s">
        <v>2</v>
      </c>
      <c r="E320" s="25">
        <v>9000</v>
      </c>
    </row>
    <row r="321" spans="1:5" x14ac:dyDescent="0.35">
      <c r="A321" s="1">
        <v>43880</v>
      </c>
      <c r="B321" s="2">
        <v>198</v>
      </c>
      <c r="C321" s="2" t="s">
        <v>3</v>
      </c>
      <c r="D321" s="2"/>
      <c r="E321" s="26">
        <v>53000</v>
      </c>
    </row>
    <row r="322" spans="1:5" x14ac:dyDescent="0.35">
      <c r="A322" s="1">
        <v>43909</v>
      </c>
      <c r="B322">
        <v>198</v>
      </c>
      <c r="C322" t="s">
        <v>0</v>
      </c>
      <c r="D322" t="s">
        <v>276</v>
      </c>
      <c r="E322" s="25">
        <v>370000</v>
      </c>
    </row>
    <row r="323" spans="1:5" x14ac:dyDescent="0.35">
      <c r="A323" s="1">
        <v>43909</v>
      </c>
      <c r="B323">
        <v>198</v>
      </c>
      <c r="C323" t="s">
        <v>1</v>
      </c>
      <c r="E323" s="25">
        <v>72000</v>
      </c>
    </row>
    <row r="324" spans="1:5" x14ac:dyDescent="0.35">
      <c r="A324" s="1">
        <v>43909</v>
      </c>
      <c r="B324">
        <v>198</v>
      </c>
      <c r="C324" t="s">
        <v>2</v>
      </c>
      <c r="D324" t="s">
        <v>299</v>
      </c>
      <c r="E324" s="25">
        <v>19000</v>
      </c>
    </row>
    <row r="325" spans="1:5" x14ac:dyDescent="0.35">
      <c r="A325" s="1">
        <v>43909</v>
      </c>
      <c r="B325" s="2">
        <v>198</v>
      </c>
      <c r="C325" s="2" t="s">
        <v>3</v>
      </c>
      <c r="D325" s="2"/>
      <c r="E325" s="26">
        <v>27000</v>
      </c>
    </row>
    <row r="326" spans="1:5" x14ac:dyDescent="0.35">
      <c r="A326" s="1">
        <v>43844</v>
      </c>
      <c r="B326">
        <v>199</v>
      </c>
      <c r="C326" t="s">
        <v>0</v>
      </c>
      <c r="D326" t="s">
        <v>276</v>
      </c>
      <c r="E326" s="25">
        <v>120000</v>
      </c>
    </row>
    <row r="327" spans="1:5" x14ac:dyDescent="0.35">
      <c r="A327" s="1">
        <v>43844</v>
      </c>
      <c r="B327">
        <v>199</v>
      </c>
      <c r="C327" t="s">
        <v>1</v>
      </c>
      <c r="E327" s="25">
        <v>8000</v>
      </c>
    </row>
    <row r="328" spans="1:5" x14ac:dyDescent="0.35">
      <c r="A328" s="1">
        <v>43844</v>
      </c>
      <c r="B328">
        <v>199</v>
      </c>
      <c r="C328" t="s">
        <v>2</v>
      </c>
      <c r="D328" t="s">
        <v>276</v>
      </c>
      <c r="E328" s="25">
        <v>190000</v>
      </c>
    </row>
    <row r="329" spans="1:5" x14ac:dyDescent="0.35">
      <c r="A329" s="1">
        <v>43844</v>
      </c>
      <c r="B329" s="2">
        <v>199</v>
      </c>
      <c r="C329" s="2" t="s">
        <v>3</v>
      </c>
      <c r="D329" s="2" t="s">
        <v>275</v>
      </c>
      <c r="E329" s="26">
        <v>6300000</v>
      </c>
    </row>
    <row r="330" spans="1:5" x14ac:dyDescent="0.35">
      <c r="A330" s="1">
        <v>43880</v>
      </c>
      <c r="B330">
        <v>199</v>
      </c>
      <c r="C330" t="s">
        <v>0</v>
      </c>
      <c r="D330" t="s">
        <v>276</v>
      </c>
      <c r="E330" s="25">
        <v>40000</v>
      </c>
    </row>
    <row r="331" spans="1:5" x14ac:dyDescent="0.35">
      <c r="A331" s="1">
        <v>43880</v>
      </c>
      <c r="B331">
        <v>199</v>
      </c>
      <c r="C331" t="s">
        <v>1</v>
      </c>
      <c r="E331" s="25">
        <v>4000</v>
      </c>
    </row>
    <row r="332" spans="1:5" x14ac:dyDescent="0.35">
      <c r="A332" s="1">
        <v>43880</v>
      </c>
      <c r="B332">
        <v>199</v>
      </c>
      <c r="C332" t="s">
        <v>2</v>
      </c>
      <c r="D332" t="s">
        <v>276</v>
      </c>
      <c r="E332" s="25">
        <v>79000</v>
      </c>
    </row>
    <row r="333" spans="1:5" x14ac:dyDescent="0.35">
      <c r="A333" s="1">
        <v>43880</v>
      </c>
      <c r="B333" s="2">
        <v>199</v>
      </c>
      <c r="C333" s="2" t="s">
        <v>3</v>
      </c>
      <c r="D333" s="2" t="s">
        <v>275</v>
      </c>
      <c r="E333" s="26">
        <v>6300000</v>
      </c>
    </row>
    <row r="334" spans="1:5" x14ac:dyDescent="0.35">
      <c r="A334" s="1">
        <v>43909</v>
      </c>
      <c r="B334">
        <v>199</v>
      </c>
      <c r="C334" t="s">
        <v>0</v>
      </c>
      <c r="D334" t="s">
        <v>276</v>
      </c>
      <c r="E334" s="25">
        <v>46000</v>
      </c>
    </row>
    <row r="335" spans="1:5" x14ac:dyDescent="0.35">
      <c r="A335" s="1">
        <v>43909</v>
      </c>
      <c r="B335">
        <v>199</v>
      </c>
      <c r="C335" t="s">
        <v>1</v>
      </c>
      <c r="E335" s="25">
        <v>2000</v>
      </c>
    </row>
    <row r="336" spans="1:5" x14ac:dyDescent="0.35">
      <c r="A336" s="1">
        <v>43909</v>
      </c>
      <c r="B336">
        <v>199</v>
      </c>
      <c r="C336" t="s">
        <v>2</v>
      </c>
      <c r="D336" t="s">
        <v>276</v>
      </c>
      <c r="E336" s="25">
        <v>120000</v>
      </c>
    </row>
    <row r="337" spans="1:5" x14ac:dyDescent="0.35">
      <c r="A337" s="1">
        <v>43909</v>
      </c>
      <c r="B337" s="2">
        <v>199</v>
      </c>
      <c r="C337" s="2" t="s">
        <v>3</v>
      </c>
      <c r="D337" s="2" t="s">
        <v>275</v>
      </c>
      <c r="E337" s="26">
        <v>3500000</v>
      </c>
    </row>
    <row r="338" spans="1:5" x14ac:dyDescent="0.35">
      <c r="A338" s="1">
        <v>43844</v>
      </c>
      <c r="B338">
        <v>200</v>
      </c>
      <c r="C338" t="s">
        <v>0</v>
      </c>
      <c r="E338" s="25">
        <v>17000</v>
      </c>
    </row>
    <row r="339" spans="1:5" x14ac:dyDescent="0.35">
      <c r="A339" s="1">
        <v>43844</v>
      </c>
      <c r="B339">
        <v>200</v>
      </c>
      <c r="C339" t="s">
        <v>1</v>
      </c>
      <c r="E339" s="25">
        <v>21000</v>
      </c>
    </row>
    <row r="340" spans="1:5" x14ac:dyDescent="0.35">
      <c r="A340" s="1">
        <v>43844</v>
      </c>
      <c r="B340">
        <v>200</v>
      </c>
      <c r="C340" t="s">
        <v>2</v>
      </c>
      <c r="E340" s="25">
        <v>15000</v>
      </c>
    </row>
    <row r="341" spans="1:5" x14ac:dyDescent="0.35">
      <c r="A341" s="1">
        <v>43844</v>
      </c>
      <c r="B341" s="2">
        <v>200</v>
      </c>
      <c r="C341" s="2" t="s">
        <v>3</v>
      </c>
      <c r="D341" s="2"/>
      <c r="E341" s="26">
        <v>11000</v>
      </c>
    </row>
    <row r="342" spans="1:5" x14ac:dyDescent="0.35">
      <c r="A342" s="1">
        <v>43880</v>
      </c>
      <c r="B342">
        <v>200</v>
      </c>
      <c r="C342" t="s">
        <v>0</v>
      </c>
      <c r="E342" s="25">
        <v>21000</v>
      </c>
    </row>
    <row r="343" spans="1:5" x14ac:dyDescent="0.35">
      <c r="A343" s="1">
        <v>43880</v>
      </c>
      <c r="B343">
        <v>200</v>
      </c>
      <c r="C343" t="s">
        <v>1</v>
      </c>
      <c r="E343" s="25">
        <v>11000</v>
      </c>
    </row>
    <row r="344" spans="1:5" x14ac:dyDescent="0.35">
      <c r="A344" s="1">
        <v>43880</v>
      </c>
      <c r="B344">
        <v>200</v>
      </c>
      <c r="C344" t="s">
        <v>2</v>
      </c>
      <c r="E344" s="25">
        <v>13000</v>
      </c>
    </row>
    <row r="345" spans="1:5" x14ac:dyDescent="0.35">
      <c r="A345" s="1">
        <v>43880</v>
      </c>
      <c r="B345" s="2">
        <v>200</v>
      </c>
      <c r="C345" s="2" t="s">
        <v>3</v>
      </c>
      <c r="D345" s="2"/>
      <c r="E345" s="26">
        <v>11000</v>
      </c>
    </row>
    <row r="346" spans="1:5" x14ac:dyDescent="0.35">
      <c r="A346" s="1">
        <v>43909</v>
      </c>
      <c r="B346">
        <v>200</v>
      </c>
      <c r="C346" t="s">
        <v>0</v>
      </c>
      <c r="E346" s="25">
        <v>38000</v>
      </c>
    </row>
    <row r="347" spans="1:5" x14ac:dyDescent="0.35">
      <c r="A347" s="1">
        <v>43909</v>
      </c>
      <c r="B347">
        <v>200</v>
      </c>
      <c r="C347" t="s">
        <v>1</v>
      </c>
      <c r="E347" s="25">
        <v>25000</v>
      </c>
    </row>
    <row r="348" spans="1:5" x14ac:dyDescent="0.35">
      <c r="A348" s="1">
        <v>43909</v>
      </c>
      <c r="B348">
        <v>200</v>
      </c>
      <c r="C348" t="s">
        <v>2</v>
      </c>
      <c r="E348" s="25">
        <v>14000</v>
      </c>
    </row>
    <row r="349" spans="1:5" x14ac:dyDescent="0.35">
      <c r="A349" s="1">
        <v>43909</v>
      </c>
      <c r="B349" s="2">
        <v>200</v>
      </c>
      <c r="C349" s="2" t="s">
        <v>3</v>
      </c>
      <c r="D349" s="2"/>
      <c r="E349" s="26">
        <v>12000</v>
      </c>
    </row>
    <row r="350" spans="1:5" x14ac:dyDescent="0.35">
      <c r="A350" s="1">
        <v>43844</v>
      </c>
      <c r="B350">
        <v>201</v>
      </c>
      <c r="C350" t="s">
        <v>0</v>
      </c>
      <c r="E350" s="25">
        <v>84000</v>
      </c>
    </row>
    <row r="351" spans="1:5" x14ac:dyDescent="0.35">
      <c r="A351" s="1">
        <v>43844</v>
      </c>
      <c r="B351">
        <v>201</v>
      </c>
      <c r="C351" t="s">
        <v>1</v>
      </c>
      <c r="E351" s="25">
        <v>7000</v>
      </c>
    </row>
    <row r="352" spans="1:5" x14ac:dyDescent="0.35">
      <c r="A352" s="1">
        <v>43844</v>
      </c>
      <c r="B352">
        <v>201</v>
      </c>
      <c r="C352" t="s">
        <v>2</v>
      </c>
      <c r="E352" s="25">
        <v>6000</v>
      </c>
    </row>
    <row r="353" spans="1:5" x14ac:dyDescent="0.35">
      <c r="A353" s="1">
        <v>43844</v>
      </c>
      <c r="B353" s="2">
        <v>201</v>
      </c>
      <c r="C353" s="2" t="s">
        <v>3</v>
      </c>
      <c r="D353" s="2"/>
      <c r="E353" s="26">
        <v>5000</v>
      </c>
    </row>
    <row r="354" spans="1:5" x14ac:dyDescent="0.35">
      <c r="A354" s="1">
        <v>43880</v>
      </c>
      <c r="B354">
        <v>201</v>
      </c>
      <c r="C354" t="s">
        <v>0</v>
      </c>
      <c r="E354" s="25">
        <v>71000</v>
      </c>
    </row>
    <row r="355" spans="1:5" x14ac:dyDescent="0.35">
      <c r="A355" s="1">
        <v>43880</v>
      </c>
      <c r="B355">
        <v>201</v>
      </c>
      <c r="C355" t="s">
        <v>1</v>
      </c>
      <c r="E355" s="25">
        <v>6000</v>
      </c>
    </row>
    <row r="356" spans="1:5" x14ac:dyDescent="0.35">
      <c r="A356" s="1">
        <v>43880</v>
      </c>
      <c r="B356">
        <v>201</v>
      </c>
      <c r="C356" t="s">
        <v>2</v>
      </c>
      <c r="D356" s="20" t="s">
        <v>282</v>
      </c>
      <c r="E356" s="25">
        <v>12000</v>
      </c>
    </row>
    <row r="357" spans="1:5" x14ac:dyDescent="0.35">
      <c r="A357" s="1">
        <v>43880</v>
      </c>
      <c r="B357" s="2">
        <v>201</v>
      </c>
      <c r="C357" s="2" t="s">
        <v>3</v>
      </c>
      <c r="D357" s="2"/>
      <c r="E357" s="26">
        <v>4000</v>
      </c>
    </row>
    <row r="358" spans="1:5" x14ac:dyDescent="0.35">
      <c r="A358" s="1">
        <v>43909</v>
      </c>
      <c r="B358">
        <v>201</v>
      </c>
      <c r="C358" t="s">
        <v>0</v>
      </c>
      <c r="E358" s="25">
        <v>12000</v>
      </c>
    </row>
    <row r="359" spans="1:5" x14ac:dyDescent="0.35">
      <c r="A359" s="1">
        <v>43909</v>
      </c>
      <c r="B359">
        <v>201</v>
      </c>
      <c r="C359" t="s">
        <v>1</v>
      </c>
      <c r="E359" s="25">
        <v>8000</v>
      </c>
    </row>
    <row r="360" spans="1:5" x14ac:dyDescent="0.35">
      <c r="A360" s="1">
        <v>43909</v>
      </c>
      <c r="B360">
        <v>201</v>
      </c>
      <c r="C360" t="s">
        <v>2</v>
      </c>
      <c r="E360" s="25">
        <v>12000</v>
      </c>
    </row>
    <row r="361" spans="1:5" x14ac:dyDescent="0.35">
      <c r="A361" s="1">
        <v>43909</v>
      </c>
      <c r="B361" s="2">
        <v>201</v>
      </c>
      <c r="C361" s="2" t="s">
        <v>3</v>
      </c>
      <c r="D361" s="2"/>
      <c r="E361" s="26">
        <v>9000</v>
      </c>
    </row>
    <row r="362" spans="1:5" x14ac:dyDescent="0.35">
      <c r="A362" s="1">
        <v>43844</v>
      </c>
      <c r="B362">
        <v>203</v>
      </c>
      <c r="C362" t="s">
        <v>0</v>
      </c>
      <c r="E362" s="25">
        <v>2000</v>
      </c>
    </row>
    <row r="363" spans="1:5" x14ac:dyDescent="0.35">
      <c r="A363" s="1">
        <v>43844</v>
      </c>
      <c r="B363">
        <v>203</v>
      </c>
      <c r="C363" t="s">
        <v>1</v>
      </c>
      <c r="E363" s="25">
        <v>2000</v>
      </c>
    </row>
    <row r="364" spans="1:5" x14ac:dyDescent="0.35">
      <c r="A364" s="1">
        <v>43844</v>
      </c>
      <c r="B364">
        <v>203</v>
      </c>
      <c r="C364" t="s">
        <v>2</v>
      </c>
      <c r="D364" s="20" t="s">
        <v>282</v>
      </c>
      <c r="E364" s="88" t="s">
        <v>407</v>
      </c>
    </row>
    <row r="365" spans="1:5" x14ac:dyDescent="0.35">
      <c r="A365" s="1">
        <v>43844</v>
      </c>
      <c r="B365" s="2">
        <v>203</v>
      </c>
      <c r="C365" s="2" t="s">
        <v>3</v>
      </c>
      <c r="D365" s="2"/>
      <c r="E365" s="26">
        <v>8000</v>
      </c>
    </row>
    <row r="366" spans="1:5" x14ac:dyDescent="0.35">
      <c r="A366" s="1">
        <v>43880</v>
      </c>
      <c r="B366">
        <v>203</v>
      </c>
      <c r="C366" t="s">
        <v>0</v>
      </c>
      <c r="E366" s="25">
        <v>8000</v>
      </c>
    </row>
    <row r="367" spans="1:5" x14ac:dyDescent="0.35">
      <c r="A367" s="1">
        <v>43880</v>
      </c>
      <c r="B367">
        <v>203</v>
      </c>
      <c r="C367" t="s">
        <v>1</v>
      </c>
      <c r="E367" s="25">
        <v>6000</v>
      </c>
    </row>
    <row r="368" spans="1:5" x14ac:dyDescent="0.35">
      <c r="A368" s="1">
        <v>43880</v>
      </c>
      <c r="B368">
        <v>203</v>
      </c>
      <c r="C368" t="s">
        <v>2</v>
      </c>
      <c r="E368" s="25">
        <v>7000</v>
      </c>
    </row>
    <row r="369" spans="1:5" x14ac:dyDescent="0.35">
      <c r="A369" s="1">
        <v>43880</v>
      </c>
      <c r="B369" s="2">
        <v>203</v>
      </c>
      <c r="C369" s="2" t="s">
        <v>3</v>
      </c>
      <c r="D369" s="2"/>
      <c r="E369" s="26">
        <v>5000</v>
      </c>
    </row>
    <row r="370" spans="1:5" x14ac:dyDescent="0.35">
      <c r="A370" s="1">
        <v>43909</v>
      </c>
      <c r="B370">
        <v>203</v>
      </c>
      <c r="C370" t="s">
        <v>0</v>
      </c>
      <c r="E370" s="25">
        <v>21000</v>
      </c>
    </row>
    <row r="371" spans="1:5" x14ac:dyDescent="0.35">
      <c r="A371" s="1">
        <v>43909</v>
      </c>
      <c r="B371">
        <v>203</v>
      </c>
      <c r="C371" t="s">
        <v>1</v>
      </c>
      <c r="E371" s="25">
        <v>14000</v>
      </c>
    </row>
    <row r="372" spans="1:5" x14ac:dyDescent="0.35">
      <c r="A372" s="1">
        <v>43909</v>
      </c>
      <c r="B372">
        <v>203</v>
      </c>
      <c r="C372" t="s">
        <v>2</v>
      </c>
      <c r="E372" s="25">
        <v>15000</v>
      </c>
    </row>
    <row r="373" spans="1:5" x14ac:dyDescent="0.35">
      <c r="A373" s="1">
        <v>43909</v>
      </c>
      <c r="B373" s="2">
        <v>203</v>
      </c>
      <c r="C373" s="2" t="s">
        <v>3</v>
      </c>
      <c r="D373" s="2"/>
      <c r="E373" s="26">
        <v>22000</v>
      </c>
    </row>
    <row r="374" spans="1:5" x14ac:dyDescent="0.35">
      <c r="A374" s="1">
        <v>43844</v>
      </c>
      <c r="B374">
        <v>204</v>
      </c>
      <c r="C374" t="s">
        <v>0</v>
      </c>
      <c r="E374" s="25">
        <v>13000</v>
      </c>
    </row>
    <row r="375" spans="1:5" x14ac:dyDescent="0.35">
      <c r="A375" s="1">
        <v>43844</v>
      </c>
      <c r="B375">
        <v>204</v>
      </c>
      <c r="C375" t="s">
        <v>1</v>
      </c>
      <c r="E375" s="25">
        <v>4000</v>
      </c>
    </row>
    <row r="376" spans="1:5" x14ac:dyDescent="0.35">
      <c r="A376" s="1">
        <v>43844</v>
      </c>
      <c r="B376">
        <v>204</v>
      </c>
      <c r="C376" t="s">
        <v>2</v>
      </c>
      <c r="E376" s="25">
        <v>3000</v>
      </c>
    </row>
    <row r="377" spans="1:5" x14ac:dyDescent="0.35">
      <c r="A377" s="1">
        <v>43844</v>
      </c>
      <c r="B377" s="2">
        <v>204</v>
      </c>
      <c r="C377" s="2" t="s">
        <v>3</v>
      </c>
      <c r="D377" s="2"/>
      <c r="E377" s="26">
        <v>4000</v>
      </c>
    </row>
    <row r="378" spans="1:5" x14ac:dyDescent="0.35">
      <c r="A378" s="1">
        <v>43880</v>
      </c>
      <c r="B378">
        <v>204</v>
      </c>
      <c r="C378" t="s">
        <v>0</v>
      </c>
      <c r="D378" t="s">
        <v>279</v>
      </c>
      <c r="E378" s="25">
        <v>4000</v>
      </c>
    </row>
    <row r="379" spans="1:5" x14ac:dyDescent="0.35">
      <c r="A379" s="1">
        <v>43880</v>
      </c>
      <c r="B379">
        <v>204</v>
      </c>
      <c r="C379" t="s">
        <v>1</v>
      </c>
      <c r="E379" s="25">
        <v>6000</v>
      </c>
    </row>
    <row r="380" spans="1:5" x14ac:dyDescent="0.35">
      <c r="A380" s="1">
        <v>43880</v>
      </c>
      <c r="B380">
        <v>204</v>
      </c>
      <c r="C380" t="s">
        <v>2</v>
      </c>
      <c r="E380" s="25">
        <v>5000</v>
      </c>
    </row>
    <row r="381" spans="1:5" x14ac:dyDescent="0.35">
      <c r="A381" s="1">
        <v>43880</v>
      </c>
      <c r="B381" s="2">
        <v>204</v>
      </c>
      <c r="C381" s="2" t="s">
        <v>3</v>
      </c>
      <c r="D381" s="2"/>
      <c r="E381" s="87" t="s">
        <v>407</v>
      </c>
    </row>
    <row r="382" spans="1:5" x14ac:dyDescent="0.35">
      <c r="A382" s="1">
        <v>43909</v>
      </c>
      <c r="B382">
        <v>204</v>
      </c>
      <c r="C382" t="s">
        <v>0</v>
      </c>
      <c r="D382" s="20" t="s">
        <v>282</v>
      </c>
      <c r="E382" s="25">
        <v>4000</v>
      </c>
    </row>
    <row r="383" spans="1:5" x14ac:dyDescent="0.35">
      <c r="A383" s="1">
        <v>43909</v>
      </c>
      <c r="B383">
        <v>204</v>
      </c>
      <c r="C383" t="s">
        <v>1</v>
      </c>
      <c r="E383" s="25">
        <v>5000</v>
      </c>
    </row>
    <row r="384" spans="1:5" x14ac:dyDescent="0.35">
      <c r="A384" s="1">
        <v>43909</v>
      </c>
      <c r="B384">
        <v>204</v>
      </c>
      <c r="C384" t="s">
        <v>2</v>
      </c>
      <c r="E384" s="25">
        <v>7000</v>
      </c>
    </row>
    <row r="385" spans="1:5" x14ac:dyDescent="0.35">
      <c r="A385" s="1">
        <v>43909</v>
      </c>
      <c r="B385" s="2">
        <v>204</v>
      </c>
      <c r="C385" s="2" t="s">
        <v>3</v>
      </c>
      <c r="D385" s="27" t="s">
        <v>282</v>
      </c>
      <c r="E385" s="26">
        <v>3000</v>
      </c>
    </row>
    <row r="386" spans="1:5" x14ac:dyDescent="0.35">
      <c r="A386" s="1">
        <v>43844</v>
      </c>
      <c r="B386">
        <v>205</v>
      </c>
      <c r="C386" t="s">
        <v>0</v>
      </c>
      <c r="D386" t="s">
        <v>276</v>
      </c>
      <c r="E386" s="25">
        <v>63000</v>
      </c>
    </row>
    <row r="387" spans="1:5" x14ac:dyDescent="0.35">
      <c r="A387" s="1">
        <v>43844</v>
      </c>
      <c r="B387">
        <v>205</v>
      </c>
      <c r="C387" t="s">
        <v>1</v>
      </c>
      <c r="E387" s="25">
        <v>3000</v>
      </c>
    </row>
    <row r="388" spans="1:5" x14ac:dyDescent="0.35">
      <c r="A388" s="1">
        <v>43844</v>
      </c>
      <c r="B388">
        <v>205</v>
      </c>
      <c r="C388" t="s">
        <v>2</v>
      </c>
      <c r="D388" t="s">
        <v>276</v>
      </c>
      <c r="E388" s="25">
        <v>22000</v>
      </c>
    </row>
    <row r="389" spans="1:5" x14ac:dyDescent="0.35">
      <c r="A389" s="1">
        <v>43844</v>
      </c>
      <c r="B389" s="2">
        <v>205</v>
      </c>
      <c r="C389" s="2" t="s">
        <v>3</v>
      </c>
      <c r="D389" s="2"/>
      <c r="E389" s="26">
        <v>4000</v>
      </c>
    </row>
    <row r="390" spans="1:5" x14ac:dyDescent="0.35">
      <c r="A390" s="1">
        <v>43880</v>
      </c>
      <c r="B390" s="4">
        <v>205</v>
      </c>
      <c r="C390" t="s">
        <v>0</v>
      </c>
      <c r="D390" s="20" t="s">
        <v>282</v>
      </c>
      <c r="E390" s="25">
        <v>76000</v>
      </c>
    </row>
    <row r="391" spans="1:5" x14ac:dyDescent="0.35">
      <c r="A391" s="1">
        <v>43880</v>
      </c>
      <c r="B391">
        <v>205</v>
      </c>
      <c r="C391" t="s">
        <v>1</v>
      </c>
      <c r="E391" s="25">
        <v>2000</v>
      </c>
    </row>
    <row r="392" spans="1:5" x14ac:dyDescent="0.35">
      <c r="A392" s="1">
        <v>43880</v>
      </c>
      <c r="B392">
        <v>205</v>
      </c>
      <c r="C392" t="s">
        <v>2</v>
      </c>
      <c r="D392" s="20" t="s">
        <v>282</v>
      </c>
      <c r="E392" s="25">
        <v>36000</v>
      </c>
    </row>
    <row r="393" spans="1:5" x14ac:dyDescent="0.35">
      <c r="A393" s="1">
        <v>43880</v>
      </c>
      <c r="B393" s="2">
        <v>205</v>
      </c>
      <c r="C393" s="2" t="s">
        <v>3</v>
      </c>
      <c r="D393" s="27" t="s">
        <v>282</v>
      </c>
      <c r="E393" s="26">
        <v>6000</v>
      </c>
    </row>
    <row r="394" spans="1:5" x14ac:dyDescent="0.35">
      <c r="A394" s="1">
        <v>43909</v>
      </c>
      <c r="B394">
        <v>205</v>
      </c>
      <c r="C394" t="s">
        <v>0</v>
      </c>
      <c r="D394" t="s">
        <v>276</v>
      </c>
      <c r="E394" s="25">
        <v>460000</v>
      </c>
    </row>
    <row r="395" spans="1:5" x14ac:dyDescent="0.35">
      <c r="A395" s="1">
        <v>43909</v>
      </c>
      <c r="B395">
        <v>205</v>
      </c>
      <c r="C395" t="s">
        <v>1</v>
      </c>
      <c r="E395" s="25">
        <v>9000</v>
      </c>
    </row>
    <row r="396" spans="1:5" x14ac:dyDescent="0.35">
      <c r="A396" s="1">
        <v>43909</v>
      </c>
      <c r="B396">
        <v>205</v>
      </c>
      <c r="C396" t="s">
        <v>2</v>
      </c>
      <c r="D396" t="s">
        <v>276</v>
      </c>
      <c r="E396" s="25">
        <v>58000</v>
      </c>
    </row>
    <row r="397" spans="1:5" x14ac:dyDescent="0.35">
      <c r="A397" s="1">
        <v>43909</v>
      </c>
      <c r="B397" s="2">
        <v>205</v>
      </c>
      <c r="C397" s="2" t="s">
        <v>3</v>
      </c>
      <c r="D397" s="2"/>
      <c r="E397" s="26">
        <v>3000</v>
      </c>
    </row>
    <row r="398" spans="1:5" x14ac:dyDescent="0.35">
      <c r="A398" s="1">
        <v>43844</v>
      </c>
      <c r="B398">
        <v>206</v>
      </c>
      <c r="C398" t="s">
        <v>0</v>
      </c>
      <c r="E398" s="25">
        <v>8000</v>
      </c>
    </row>
    <row r="399" spans="1:5" x14ac:dyDescent="0.35">
      <c r="A399" s="1">
        <v>43844</v>
      </c>
      <c r="B399">
        <v>206</v>
      </c>
      <c r="C399" t="s">
        <v>1</v>
      </c>
      <c r="E399" s="25">
        <v>5000</v>
      </c>
    </row>
    <row r="400" spans="1:5" x14ac:dyDescent="0.35">
      <c r="A400" s="1">
        <v>43844</v>
      </c>
      <c r="B400">
        <v>206</v>
      </c>
      <c r="C400" t="s">
        <v>2</v>
      </c>
      <c r="D400" t="s">
        <v>278</v>
      </c>
      <c r="E400" s="25">
        <v>4000</v>
      </c>
    </row>
    <row r="401" spans="1:5" x14ac:dyDescent="0.35">
      <c r="A401" s="1">
        <v>43844</v>
      </c>
      <c r="B401" s="2">
        <v>206</v>
      </c>
      <c r="C401" s="2" t="s">
        <v>3</v>
      </c>
      <c r="D401" s="2" t="s">
        <v>278</v>
      </c>
      <c r="E401" s="26">
        <v>4000</v>
      </c>
    </row>
    <row r="402" spans="1:5" x14ac:dyDescent="0.35">
      <c r="A402" s="1">
        <v>43880</v>
      </c>
      <c r="B402">
        <v>206</v>
      </c>
      <c r="C402" t="s">
        <v>0</v>
      </c>
      <c r="E402" s="25">
        <v>8000</v>
      </c>
    </row>
    <row r="403" spans="1:5" x14ac:dyDescent="0.35">
      <c r="A403" s="1">
        <v>43880</v>
      </c>
      <c r="B403">
        <v>206</v>
      </c>
      <c r="C403" t="s">
        <v>1</v>
      </c>
      <c r="E403" s="25">
        <v>6000</v>
      </c>
    </row>
    <row r="404" spans="1:5" x14ac:dyDescent="0.35">
      <c r="A404" s="1">
        <v>43880</v>
      </c>
      <c r="B404">
        <v>206</v>
      </c>
      <c r="C404" t="s">
        <v>2</v>
      </c>
      <c r="E404" s="25">
        <v>4000</v>
      </c>
    </row>
    <row r="405" spans="1:5" x14ac:dyDescent="0.35">
      <c r="A405" s="1">
        <v>43880</v>
      </c>
      <c r="B405" s="2">
        <v>206</v>
      </c>
      <c r="C405" s="2" t="s">
        <v>3</v>
      </c>
      <c r="D405" s="2"/>
      <c r="E405" s="26">
        <v>3000</v>
      </c>
    </row>
    <row r="406" spans="1:5" x14ac:dyDescent="0.35">
      <c r="A406" s="1">
        <v>43909</v>
      </c>
      <c r="B406">
        <v>206</v>
      </c>
      <c r="C406" t="s">
        <v>0</v>
      </c>
      <c r="E406" s="25">
        <v>7000</v>
      </c>
    </row>
    <row r="407" spans="1:5" x14ac:dyDescent="0.35">
      <c r="A407" s="1">
        <v>43909</v>
      </c>
      <c r="B407">
        <v>206</v>
      </c>
      <c r="C407" t="s">
        <v>1</v>
      </c>
      <c r="E407" s="25">
        <v>9000</v>
      </c>
    </row>
    <row r="408" spans="1:5" x14ac:dyDescent="0.35">
      <c r="A408" s="1">
        <v>43909</v>
      </c>
      <c r="B408">
        <v>206</v>
      </c>
      <c r="C408" t="s">
        <v>2</v>
      </c>
      <c r="E408" s="25">
        <v>6000</v>
      </c>
    </row>
    <row r="409" spans="1:5" x14ac:dyDescent="0.35">
      <c r="A409" s="1">
        <v>43909</v>
      </c>
      <c r="B409" s="2">
        <v>206</v>
      </c>
      <c r="C409" s="2" t="s">
        <v>3</v>
      </c>
      <c r="D409" s="2"/>
      <c r="E409" s="26">
        <v>4000</v>
      </c>
    </row>
    <row r="410" spans="1:5" x14ac:dyDescent="0.35">
      <c r="A410" s="1">
        <v>43844</v>
      </c>
      <c r="B410">
        <v>207</v>
      </c>
      <c r="C410" t="s">
        <v>0</v>
      </c>
      <c r="D410" t="s">
        <v>276</v>
      </c>
      <c r="E410" s="25">
        <v>84000</v>
      </c>
    </row>
    <row r="411" spans="1:5" x14ac:dyDescent="0.35">
      <c r="A411" s="1">
        <v>43844</v>
      </c>
      <c r="B411">
        <v>207</v>
      </c>
      <c r="C411" t="s">
        <v>1</v>
      </c>
      <c r="D411" t="s">
        <v>278</v>
      </c>
      <c r="E411" s="25">
        <v>7000</v>
      </c>
    </row>
    <row r="412" spans="1:5" x14ac:dyDescent="0.35">
      <c r="A412" s="1">
        <v>43844</v>
      </c>
      <c r="B412">
        <v>207</v>
      </c>
      <c r="C412" t="s">
        <v>2</v>
      </c>
      <c r="E412" s="25">
        <v>6000</v>
      </c>
    </row>
    <row r="413" spans="1:5" x14ac:dyDescent="0.35">
      <c r="A413" s="1">
        <v>43844</v>
      </c>
      <c r="B413" s="2">
        <v>207</v>
      </c>
      <c r="C413" s="2" t="s">
        <v>3</v>
      </c>
      <c r="D413" s="2"/>
      <c r="E413" s="26">
        <v>6000</v>
      </c>
    </row>
    <row r="414" spans="1:5" x14ac:dyDescent="0.35">
      <c r="A414" s="1">
        <v>43880</v>
      </c>
      <c r="B414">
        <v>207</v>
      </c>
      <c r="C414" t="s">
        <v>0</v>
      </c>
      <c r="D414" t="s">
        <v>279</v>
      </c>
      <c r="E414" s="25">
        <v>66000</v>
      </c>
    </row>
    <row r="415" spans="1:5" x14ac:dyDescent="0.35">
      <c r="A415" s="1">
        <v>43880</v>
      </c>
      <c r="B415">
        <v>207</v>
      </c>
      <c r="C415" t="s">
        <v>1</v>
      </c>
      <c r="E415" s="25">
        <v>3000</v>
      </c>
    </row>
    <row r="416" spans="1:5" x14ac:dyDescent="0.35">
      <c r="A416" s="1">
        <v>43880</v>
      </c>
      <c r="B416">
        <v>207</v>
      </c>
      <c r="C416" t="s">
        <v>2</v>
      </c>
      <c r="E416" s="25">
        <v>2000</v>
      </c>
    </row>
    <row r="417" spans="1:5" x14ac:dyDescent="0.35">
      <c r="A417" s="1">
        <v>43880</v>
      </c>
      <c r="B417" s="2">
        <v>207</v>
      </c>
      <c r="C417" s="2" t="s">
        <v>3</v>
      </c>
      <c r="D417" s="2"/>
      <c r="E417" s="26">
        <v>10000</v>
      </c>
    </row>
    <row r="418" spans="1:5" x14ac:dyDescent="0.35">
      <c r="A418" s="1">
        <v>43909</v>
      </c>
      <c r="B418">
        <v>207</v>
      </c>
      <c r="C418" t="s">
        <v>0</v>
      </c>
      <c r="D418" t="s">
        <v>279</v>
      </c>
      <c r="E418" s="25">
        <v>110000</v>
      </c>
    </row>
    <row r="419" spans="1:5" x14ac:dyDescent="0.35">
      <c r="A419" s="1">
        <v>43909</v>
      </c>
      <c r="B419">
        <v>207</v>
      </c>
      <c r="C419" t="s">
        <v>1</v>
      </c>
      <c r="E419" s="25">
        <v>5000</v>
      </c>
    </row>
    <row r="420" spans="1:5" x14ac:dyDescent="0.35">
      <c r="A420" s="1">
        <v>43909</v>
      </c>
      <c r="B420">
        <v>207</v>
      </c>
      <c r="C420" t="s">
        <v>2</v>
      </c>
      <c r="E420" s="25">
        <v>5000</v>
      </c>
    </row>
    <row r="421" spans="1:5" x14ac:dyDescent="0.35">
      <c r="A421" s="1">
        <v>43909</v>
      </c>
      <c r="B421" s="2">
        <v>207</v>
      </c>
      <c r="C421" s="2" t="s">
        <v>3</v>
      </c>
      <c r="D421" s="2"/>
      <c r="E421" s="26">
        <v>4000</v>
      </c>
    </row>
    <row r="422" spans="1:5" x14ac:dyDescent="0.35">
      <c r="A422" s="1">
        <v>43844</v>
      </c>
      <c r="B422">
        <v>456</v>
      </c>
      <c r="C422" t="s">
        <v>0</v>
      </c>
      <c r="D422" t="s">
        <v>293</v>
      </c>
      <c r="E422" s="25">
        <v>290000</v>
      </c>
    </row>
    <row r="423" spans="1:5" x14ac:dyDescent="0.35">
      <c r="A423" s="1">
        <v>43844</v>
      </c>
      <c r="B423">
        <v>456</v>
      </c>
      <c r="C423" t="s">
        <v>1</v>
      </c>
      <c r="D423" t="s">
        <v>276</v>
      </c>
      <c r="E423" s="25">
        <v>120000</v>
      </c>
    </row>
    <row r="424" spans="1:5" x14ac:dyDescent="0.35">
      <c r="A424" s="1">
        <v>43844</v>
      </c>
      <c r="B424">
        <v>456</v>
      </c>
      <c r="C424" t="s">
        <v>2</v>
      </c>
      <c r="E424" s="25">
        <v>16000</v>
      </c>
    </row>
    <row r="425" spans="1:5" x14ac:dyDescent="0.35">
      <c r="A425" s="1">
        <v>43844</v>
      </c>
      <c r="B425" s="2">
        <v>456</v>
      </c>
      <c r="C425" s="2" t="s">
        <v>3</v>
      </c>
      <c r="D425" s="2"/>
      <c r="E425" s="26">
        <v>65000</v>
      </c>
    </row>
    <row r="426" spans="1:5" x14ac:dyDescent="0.35">
      <c r="E426"/>
    </row>
    <row r="427" spans="1:5" x14ac:dyDescent="0.35">
      <c r="E427"/>
    </row>
    <row r="428" spans="1:5" x14ac:dyDescent="0.35">
      <c r="E428"/>
    </row>
    <row r="429" spans="1:5" x14ac:dyDescent="0.35">
      <c r="E429"/>
    </row>
    <row r="430" spans="1:5" x14ac:dyDescent="0.35">
      <c r="E430"/>
    </row>
    <row r="431" spans="1:5" x14ac:dyDescent="0.35">
      <c r="E431"/>
    </row>
    <row r="432" spans="1:5" x14ac:dyDescent="0.35">
      <c r="E432"/>
    </row>
    <row r="433" spans="5:5" x14ac:dyDescent="0.35">
      <c r="E433"/>
    </row>
    <row r="434" spans="5:5" x14ac:dyDescent="0.35">
      <c r="E434"/>
    </row>
    <row r="435" spans="5:5" x14ac:dyDescent="0.35">
      <c r="E435"/>
    </row>
    <row r="436" spans="5:5" x14ac:dyDescent="0.35">
      <c r="E436"/>
    </row>
    <row r="437" spans="5:5" x14ac:dyDescent="0.35">
      <c r="E437"/>
    </row>
    <row r="438" spans="5:5" x14ac:dyDescent="0.35">
      <c r="E438"/>
    </row>
    <row r="439" spans="5:5" x14ac:dyDescent="0.35">
      <c r="E439"/>
    </row>
    <row r="440" spans="5:5" x14ac:dyDescent="0.35">
      <c r="E440"/>
    </row>
    <row r="441" spans="5:5" x14ac:dyDescent="0.35">
      <c r="E441"/>
    </row>
    <row r="442" spans="5:5" x14ac:dyDescent="0.35">
      <c r="E442"/>
    </row>
    <row r="443" spans="5:5" x14ac:dyDescent="0.35">
      <c r="E443"/>
    </row>
    <row r="444" spans="5:5" x14ac:dyDescent="0.35">
      <c r="E444"/>
    </row>
    <row r="445" spans="5:5" x14ac:dyDescent="0.35">
      <c r="E445"/>
    </row>
    <row r="446" spans="5:5" x14ac:dyDescent="0.35">
      <c r="E446"/>
    </row>
    <row r="447" spans="5:5" x14ac:dyDescent="0.35">
      <c r="E447"/>
    </row>
    <row r="448" spans="5:5" x14ac:dyDescent="0.35">
      <c r="E448"/>
    </row>
    <row r="449" spans="5:5" x14ac:dyDescent="0.35">
      <c r="E449"/>
    </row>
    <row r="450" spans="5:5" x14ac:dyDescent="0.35">
      <c r="E450"/>
    </row>
    <row r="451" spans="5:5" x14ac:dyDescent="0.35">
      <c r="E451"/>
    </row>
    <row r="452" spans="5:5" x14ac:dyDescent="0.35">
      <c r="E452"/>
    </row>
    <row r="453" spans="5:5" x14ac:dyDescent="0.35">
      <c r="E453"/>
    </row>
    <row r="454" spans="5:5" x14ac:dyDescent="0.35">
      <c r="E454"/>
    </row>
    <row r="455" spans="5:5" x14ac:dyDescent="0.35">
      <c r="E455"/>
    </row>
    <row r="456" spans="5:5" x14ac:dyDescent="0.35">
      <c r="E456"/>
    </row>
    <row r="457" spans="5:5" x14ac:dyDescent="0.35">
      <c r="E457"/>
    </row>
    <row r="458" spans="5:5" x14ac:dyDescent="0.35">
      <c r="E458"/>
    </row>
    <row r="459" spans="5:5" x14ac:dyDescent="0.35">
      <c r="E459"/>
    </row>
    <row r="460" spans="5:5" x14ac:dyDescent="0.35">
      <c r="E460"/>
    </row>
    <row r="461" spans="5:5" x14ac:dyDescent="0.35">
      <c r="E461"/>
    </row>
    <row r="462" spans="5:5" x14ac:dyDescent="0.35">
      <c r="E462"/>
    </row>
    <row r="463" spans="5:5" x14ac:dyDescent="0.35">
      <c r="E463"/>
    </row>
    <row r="464" spans="5:5" x14ac:dyDescent="0.35">
      <c r="E464"/>
    </row>
    <row r="465" spans="5:5" x14ac:dyDescent="0.35">
      <c r="E465"/>
    </row>
    <row r="466" spans="5:5" x14ac:dyDescent="0.35">
      <c r="E466"/>
    </row>
    <row r="467" spans="5:5" x14ac:dyDescent="0.35">
      <c r="E467"/>
    </row>
    <row r="468" spans="5:5" x14ac:dyDescent="0.35">
      <c r="E468"/>
    </row>
    <row r="469" spans="5:5" x14ac:dyDescent="0.35">
      <c r="E469"/>
    </row>
    <row r="470" spans="5:5" x14ac:dyDescent="0.35">
      <c r="E470"/>
    </row>
    <row r="471" spans="5:5" x14ac:dyDescent="0.35">
      <c r="E471"/>
    </row>
    <row r="472" spans="5:5" x14ac:dyDescent="0.35">
      <c r="E472"/>
    </row>
    <row r="473" spans="5:5" x14ac:dyDescent="0.35">
      <c r="E473"/>
    </row>
    <row r="474" spans="5:5" x14ac:dyDescent="0.35">
      <c r="E474"/>
    </row>
    <row r="475" spans="5:5" x14ac:dyDescent="0.35">
      <c r="E475"/>
    </row>
    <row r="476" spans="5:5" x14ac:dyDescent="0.35">
      <c r="E476"/>
    </row>
    <row r="477" spans="5:5" x14ac:dyDescent="0.35">
      <c r="E477"/>
    </row>
    <row r="478" spans="5:5" x14ac:dyDescent="0.35">
      <c r="E478"/>
    </row>
    <row r="479" spans="5:5" x14ac:dyDescent="0.35">
      <c r="E479"/>
    </row>
    <row r="480" spans="5:5" x14ac:dyDescent="0.35">
      <c r="E480"/>
    </row>
    <row r="481" spans="5:5" x14ac:dyDescent="0.35">
      <c r="E481"/>
    </row>
    <row r="482" spans="5:5" x14ac:dyDescent="0.35">
      <c r="E482"/>
    </row>
    <row r="483" spans="5:5" x14ac:dyDescent="0.35">
      <c r="E483"/>
    </row>
    <row r="484" spans="5:5" x14ac:dyDescent="0.35">
      <c r="E484"/>
    </row>
    <row r="485" spans="5:5" x14ac:dyDescent="0.35">
      <c r="E485"/>
    </row>
    <row r="486" spans="5:5" x14ac:dyDescent="0.35">
      <c r="E486"/>
    </row>
    <row r="487" spans="5:5" x14ac:dyDescent="0.35">
      <c r="E487"/>
    </row>
    <row r="488" spans="5:5" x14ac:dyDescent="0.35">
      <c r="E488"/>
    </row>
    <row r="489" spans="5:5" x14ac:dyDescent="0.35">
      <c r="E489"/>
    </row>
    <row r="490" spans="5:5" x14ac:dyDescent="0.35">
      <c r="E490"/>
    </row>
    <row r="491" spans="5:5" x14ac:dyDescent="0.35">
      <c r="E491"/>
    </row>
    <row r="492" spans="5:5" x14ac:dyDescent="0.35">
      <c r="E492"/>
    </row>
    <row r="493" spans="5:5" x14ac:dyDescent="0.35">
      <c r="E493"/>
    </row>
    <row r="494" spans="5:5" x14ac:dyDescent="0.35">
      <c r="E494"/>
    </row>
    <row r="495" spans="5:5" x14ac:dyDescent="0.35">
      <c r="E495"/>
    </row>
    <row r="496" spans="5:5" x14ac:dyDescent="0.35">
      <c r="E496"/>
    </row>
    <row r="497" spans="5:5" x14ac:dyDescent="0.35">
      <c r="E497"/>
    </row>
    <row r="498" spans="5:5" x14ac:dyDescent="0.35">
      <c r="E498"/>
    </row>
    <row r="499" spans="5:5" x14ac:dyDescent="0.35">
      <c r="E499"/>
    </row>
    <row r="500" spans="5:5" x14ac:dyDescent="0.35">
      <c r="E500"/>
    </row>
    <row r="501" spans="5:5" x14ac:dyDescent="0.35">
      <c r="E501"/>
    </row>
    <row r="502" spans="5:5" x14ac:dyDescent="0.35">
      <c r="E502"/>
    </row>
    <row r="503" spans="5:5" x14ac:dyDescent="0.35">
      <c r="E503"/>
    </row>
    <row r="504" spans="5:5" x14ac:dyDescent="0.35">
      <c r="E504"/>
    </row>
    <row r="505" spans="5:5" x14ac:dyDescent="0.35">
      <c r="E505"/>
    </row>
    <row r="506" spans="5:5" x14ac:dyDescent="0.35">
      <c r="E506"/>
    </row>
    <row r="507" spans="5:5" x14ac:dyDescent="0.35">
      <c r="E507"/>
    </row>
    <row r="508" spans="5:5" x14ac:dyDescent="0.35">
      <c r="E508"/>
    </row>
    <row r="509" spans="5:5" x14ac:dyDescent="0.35">
      <c r="E509"/>
    </row>
    <row r="510" spans="5:5" x14ac:dyDescent="0.35">
      <c r="E510"/>
    </row>
    <row r="511" spans="5:5" x14ac:dyDescent="0.35">
      <c r="E511"/>
    </row>
    <row r="512" spans="5:5" x14ac:dyDescent="0.35">
      <c r="E512"/>
    </row>
    <row r="513" spans="5:5" x14ac:dyDescent="0.35">
      <c r="E513"/>
    </row>
    <row r="514" spans="5:5" x14ac:dyDescent="0.35">
      <c r="E514"/>
    </row>
    <row r="515" spans="5:5" x14ac:dyDescent="0.35">
      <c r="E515"/>
    </row>
    <row r="516" spans="5:5" x14ac:dyDescent="0.35">
      <c r="E516"/>
    </row>
    <row r="517" spans="5:5" x14ac:dyDescent="0.35">
      <c r="E517"/>
    </row>
    <row r="518" spans="5:5" x14ac:dyDescent="0.35">
      <c r="E518"/>
    </row>
    <row r="519" spans="5:5" x14ac:dyDescent="0.35">
      <c r="E519"/>
    </row>
    <row r="520" spans="5:5" x14ac:dyDescent="0.35">
      <c r="E520"/>
    </row>
    <row r="521" spans="5:5" x14ac:dyDescent="0.35">
      <c r="E521"/>
    </row>
    <row r="522" spans="5:5" x14ac:dyDescent="0.35">
      <c r="E522"/>
    </row>
    <row r="523" spans="5:5" x14ac:dyDescent="0.35">
      <c r="E523"/>
    </row>
    <row r="524" spans="5:5" x14ac:dyDescent="0.35">
      <c r="E524"/>
    </row>
    <row r="525" spans="5:5" x14ac:dyDescent="0.35">
      <c r="E525"/>
    </row>
    <row r="526" spans="5:5" x14ac:dyDescent="0.35">
      <c r="E526"/>
    </row>
    <row r="527" spans="5:5" x14ac:dyDescent="0.35">
      <c r="E527"/>
    </row>
    <row r="528" spans="5:5" x14ac:dyDescent="0.35">
      <c r="E528"/>
    </row>
    <row r="529" spans="5:5" x14ac:dyDescent="0.35">
      <c r="E529"/>
    </row>
    <row r="530" spans="5:5" x14ac:dyDescent="0.35">
      <c r="E530"/>
    </row>
    <row r="531" spans="5:5" x14ac:dyDescent="0.35">
      <c r="E531"/>
    </row>
    <row r="532" spans="5:5" x14ac:dyDescent="0.35">
      <c r="E532"/>
    </row>
    <row r="533" spans="5:5" x14ac:dyDescent="0.35">
      <c r="E533"/>
    </row>
    <row r="534" spans="5:5" x14ac:dyDescent="0.35">
      <c r="E534"/>
    </row>
    <row r="535" spans="5:5" x14ac:dyDescent="0.35">
      <c r="E535"/>
    </row>
    <row r="536" spans="5:5" x14ac:dyDescent="0.35">
      <c r="E536"/>
    </row>
    <row r="537" spans="5:5" x14ac:dyDescent="0.35">
      <c r="E537"/>
    </row>
    <row r="538" spans="5:5" x14ac:dyDescent="0.35">
      <c r="E538"/>
    </row>
    <row r="539" spans="5:5" x14ac:dyDescent="0.35">
      <c r="E539"/>
    </row>
    <row r="540" spans="5:5" x14ac:dyDescent="0.35">
      <c r="E540"/>
    </row>
    <row r="541" spans="5:5" x14ac:dyDescent="0.35">
      <c r="E541"/>
    </row>
    <row r="542" spans="5:5" x14ac:dyDescent="0.35">
      <c r="E542"/>
    </row>
    <row r="543" spans="5:5" x14ac:dyDescent="0.35">
      <c r="E543"/>
    </row>
    <row r="544" spans="5:5" x14ac:dyDescent="0.35">
      <c r="E544"/>
    </row>
    <row r="545" spans="5:5" x14ac:dyDescent="0.35">
      <c r="E545"/>
    </row>
    <row r="546" spans="5:5" x14ac:dyDescent="0.35">
      <c r="E546"/>
    </row>
    <row r="547" spans="5:5" x14ac:dyDescent="0.35">
      <c r="E547"/>
    </row>
    <row r="548" spans="5:5" x14ac:dyDescent="0.35">
      <c r="E548"/>
    </row>
    <row r="549" spans="5:5" x14ac:dyDescent="0.35">
      <c r="E549"/>
    </row>
    <row r="550" spans="5:5" x14ac:dyDescent="0.35">
      <c r="E550"/>
    </row>
    <row r="551" spans="5:5" x14ac:dyDescent="0.35">
      <c r="E551"/>
    </row>
    <row r="552" spans="5:5" x14ac:dyDescent="0.35">
      <c r="E552"/>
    </row>
    <row r="553" spans="5:5" x14ac:dyDescent="0.35">
      <c r="E553"/>
    </row>
    <row r="554" spans="5:5" x14ac:dyDescent="0.35">
      <c r="E554"/>
    </row>
    <row r="555" spans="5:5" x14ac:dyDescent="0.35">
      <c r="E555"/>
    </row>
    <row r="556" spans="5:5" x14ac:dyDescent="0.35">
      <c r="E556"/>
    </row>
    <row r="557" spans="5:5" x14ac:dyDescent="0.35">
      <c r="E557"/>
    </row>
    <row r="558" spans="5:5" x14ac:dyDescent="0.35">
      <c r="E558"/>
    </row>
    <row r="559" spans="5:5" x14ac:dyDescent="0.35">
      <c r="E559"/>
    </row>
    <row r="560" spans="5:5" x14ac:dyDescent="0.35">
      <c r="E560"/>
    </row>
    <row r="561" spans="5:5" x14ac:dyDescent="0.35">
      <c r="E561"/>
    </row>
    <row r="562" spans="5:5" x14ac:dyDescent="0.35">
      <c r="E562"/>
    </row>
    <row r="563" spans="5:5" x14ac:dyDescent="0.35">
      <c r="E563"/>
    </row>
    <row r="564" spans="5:5" x14ac:dyDescent="0.35">
      <c r="E564"/>
    </row>
    <row r="565" spans="5:5" x14ac:dyDescent="0.35">
      <c r="E565"/>
    </row>
    <row r="566" spans="5:5" x14ac:dyDescent="0.35">
      <c r="E566"/>
    </row>
    <row r="567" spans="5:5" x14ac:dyDescent="0.35">
      <c r="E567"/>
    </row>
    <row r="568" spans="5:5" x14ac:dyDescent="0.35">
      <c r="E568"/>
    </row>
    <row r="569" spans="5:5" x14ac:dyDescent="0.35">
      <c r="E569"/>
    </row>
    <row r="570" spans="5:5" x14ac:dyDescent="0.35">
      <c r="E570"/>
    </row>
    <row r="571" spans="5:5" x14ac:dyDescent="0.35">
      <c r="E571"/>
    </row>
    <row r="572" spans="5:5" x14ac:dyDescent="0.35">
      <c r="E572"/>
    </row>
    <row r="573" spans="5:5" x14ac:dyDescent="0.35">
      <c r="E573"/>
    </row>
    <row r="574" spans="5:5" x14ac:dyDescent="0.35">
      <c r="E574"/>
    </row>
    <row r="575" spans="5:5" x14ac:dyDescent="0.35">
      <c r="E575"/>
    </row>
    <row r="576" spans="5:5" x14ac:dyDescent="0.35">
      <c r="E576"/>
    </row>
    <row r="577" spans="5:5" x14ac:dyDescent="0.35">
      <c r="E577"/>
    </row>
    <row r="578" spans="5:5" x14ac:dyDescent="0.35">
      <c r="E578"/>
    </row>
    <row r="579" spans="5:5" x14ac:dyDescent="0.35">
      <c r="E579"/>
    </row>
    <row r="580" spans="5:5" x14ac:dyDescent="0.35">
      <c r="E580"/>
    </row>
    <row r="581" spans="5:5" x14ac:dyDescent="0.35">
      <c r="E581"/>
    </row>
    <row r="582" spans="5:5" x14ac:dyDescent="0.35">
      <c r="E582"/>
    </row>
    <row r="583" spans="5:5" x14ac:dyDescent="0.35">
      <c r="E583"/>
    </row>
    <row r="584" spans="5:5" x14ac:dyDescent="0.35">
      <c r="E584"/>
    </row>
    <row r="585" spans="5:5" x14ac:dyDescent="0.35">
      <c r="E585"/>
    </row>
    <row r="586" spans="5:5" x14ac:dyDescent="0.35">
      <c r="E586"/>
    </row>
    <row r="587" spans="5:5" x14ac:dyDescent="0.35">
      <c r="E587"/>
    </row>
    <row r="588" spans="5:5" x14ac:dyDescent="0.35">
      <c r="E588"/>
    </row>
    <row r="589" spans="5:5" x14ac:dyDescent="0.35">
      <c r="E589"/>
    </row>
    <row r="590" spans="5:5" x14ac:dyDescent="0.35">
      <c r="E590"/>
    </row>
    <row r="591" spans="5:5" x14ac:dyDescent="0.35">
      <c r="E591"/>
    </row>
    <row r="592" spans="5:5" x14ac:dyDescent="0.35">
      <c r="E592"/>
    </row>
    <row r="593" spans="5:5" x14ac:dyDescent="0.35">
      <c r="E593"/>
    </row>
    <row r="594" spans="5:5" x14ac:dyDescent="0.35">
      <c r="E594"/>
    </row>
    <row r="595" spans="5:5" x14ac:dyDescent="0.35">
      <c r="E595"/>
    </row>
    <row r="596" spans="5:5" x14ac:dyDescent="0.35">
      <c r="E596"/>
    </row>
    <row r="597" spans="5:5" x14ac:dyDescent="0.35">
      <c r="E597"/>
    </row>
    <row r="598" spans="5:5" x14ac:dyDescent="0.35">
      <c r="E598"/>
    </row>
    <row r="599" spans="5:5" x14ac:dyDescent="0.35">
      <c r="E599"/>
    </row>
    <row r="600" spans="5:5" x14ac:dyDescent="0.35">
      <c r="E600"/>
    </row>
  </sheetData>
  <sortState xmlns:xlrd2="http://schemas.microsoft.com/office/spreadsheetml/2017/richdata2" ref="A2:E427">
    <sortCondition ref="B2:B427"/>
    <sortCondition ref="A2:A427"/>
  </sortState>
  <printOptions gridLines="1"/>
  <pageMargins left="0.25" right="0.25" top="0.75" bottom="0.75" header="0.3" footer="0.3"/>
  <pageSetup orientation="portrait" r:id="rId1"/>
  <headerFoot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394AF-EC18-4DE2-97AA-92F49198773E}">
  <dimension ref="B3:N29"/>
  <sheetViews>
    <sheetView topLeftCell="G3" zoomScale="84" workbookViewId="0">
      <selection activeCell="L15" sqref="L15:M26"/>
    </sheetView>
  </sheetViews>
  <sheetFormatPr defaultRowHeight="14.5" x14ac:dyDescent="0.35"/>
  <cols>
    <col min="2" max="2" width="61.26953125" customWidth="1"/>
    <col min="3" max="3" width="27.90625" customWidth="1"/>
    <col min="4" max="4" width="11.1796875" bestFit="1" customWidth="1"/>
    <col min="5" max="5" width="12.6328125" bestFit="1" customWidth="1"/>
    <col min="6" max="6" width="16.6328125" style="47" customWidth="1"/>
    <col min="7" max="7" width="55.26953125" customWidth="1"/>
    <col min="8" max="8" width="10.90625" bestFit="1" customWidth="1"/>
    <col min="9" max="9" width="16.26953125" customWidth="1"/>
    <col min="10" max="10" width="18.08984375" customWidth="1"/>
    <col min="12" max="12" width="52.26953125" customWidth="1"/>
    <col min="13" max="13" width="8.81640625" bestFit="1" customWidth="1"/>
  </cols>
  <sheetData>
    <row r="3" spans="2:14" x14ac:dyDescent="0.35">
      <c r="D3" s="134" t="s">
        <v>340</v>
      </c>
      <c r="E3" s="134"/>
    </row>
    <row r="4" spans="2:14" x14ac:dyDescent="0.35">
      <c r="B4" s="49" t="s">
        <v>335</v>
      </c>
      <c r="C4" s="49" t="s">
        <v>336</v>
      </c>
      <c r="D4" s="50" t="s">
        <v>337</v>
      </c>
      <c r="E4" s="50" t="s">
        <v>338</v>
      </c>
      <c r="G4" s="29" t="s">
        <v>357</v>
      </c>
      <c r="H4" s="52">
        <v>4000000</v>
      </c>
      <c r="I4" s="52">
        <v>4000000</v>
      </c>
      <c r="J4" s="52">
        <v>4000000</v>
      </c>
      <c r="K4" s="29"/>
      <c r="L4" s="29"/>
      <c r="M4" s="61"/>
    </row>
    <row r="5" spans="2:14" x14ac:dyDescent="0.35">
      <c r="B5" s="29" t="s">
        <v>357</v>
      </c>
      <c r="C5" s="52">
        <v>4000000</v>
      </c>
      <c r="D5" s="52">
        <v>4000000</v>
      </c>
      <c r="E5" s="52">
        <v>4000000</v>
      </c>
      <c r="G5" s="51" t="s">
        <v>275</v>
      </c>
      <c r="H5" s="52">
        <v>3587375</v>
      </c>
      <c r="I5" s="52">
        <v>8000</v>
      </c>
      <c r="J5" s="52">
        <v>16000000</v>
      </c>
      <c r="K5" s="56"/>
      <c r="L5" s="51"/>
      <c r="M5" s="57"/>
    </row>
    <row r="6" spans="2:14" x14ac:dyDescent="0.35">
      <c r="B6" s="51" t="s">
        <v>275</v>
      </c>
      <c r="C6" s="52">
        <v>3587375</v>
      </c>
      <c r="D6" s="52">
        <v>8000</v>
      </c>
      <c r="E6" s="52">
        <v>16000000</v>
      </c>
      <c r="G6" s="29" t="s">
        <v>360</v>
      </c>
      <c r="H6" s="52">
        <v>3300000</v>
      </c>
      <c r="I6" s="52">
        <v>3300000</v>
      </c>
      <c r="J6" s="52">
        <v>3300000</v>
      </c>
      <c r="K6" s="56"/>
      <c r="L6" s="51"/>
      <c r="M6" s="57"/>
    </row>
    <row r="7" spans="2:14" x14ac:dyDescent="0.35">
      <c r="B7" s="29" t="s">
        <v>360</v>
      </c>
      <c r="C7" s="52">
        <v>3300000</v>
      </c>
      <c r="D7" s="52">
        <v>3300000</v>
      </c>
      <c r="E7" s="52">
        <v>3300000</v>
      </c>
      <c r="G7" s="51" t="s">
        <v>277</v>
      </c>
      <c r="H7" s="52">
        <v>1076000</v>
      </c>
      <c r="I7" s="52">
        <v>36000</v>
      </c>
      <c r="J7" s="52">
        <v>2400000</v>
      </c>
      <c r="K7" s="56"/>
      <c r="L7" s="51"/>
      <c r="M7" s="57"/>
    </row>
    <row r="8" spans="2:14" x14ac:dyDescent="0.35">
      <c r="B8" s="51" t="s">
        <v>277</v>
      </c>
      <c r="C8" s="52">
        <v>1076000</v>
      </c>
      <c r="D8" s="52">
        <v>36000</v>
      </c>
      <c r="E8" s="52">
        <v>2400000</v>
      </c>
      <c r="G8" s="29" t="s">
        <v>354</v>
      </c>
      <c r="H8" s="52">
        <v>821166.7</v>
      </c>
      <c r="I8" s="52">
        <v>87000</v>
      </c>
      <c r="J8" s="52">
        <v>3900000</v>
      </c>
      <c r="K8" s="56"/>
      <c r="L8" s="29"/>
      <c r="M8" s="57"/>
    </row>
    <row r="9" spans="2:14" x14ac:dyDescent="0.35">
      <c r="B9" s="29" t="s">
        <v>354</v>
      </c>
      <c r="C9" s="52">
        <v>821166.7</v>
      </c>
      <c r="D9" s="52">
        <v>87000</v>
      </c>
      <c r="E9" s="52">
        <v>3900000</v>
      </c>
      <c r="G9" s="29" t="s">
        <v>359</v>
      </c>
      <c r="H9" s="52">
        <v>610000</v>
      </c>
      <c r="I9" s="52">
        <v>370000</v>
      </c>
      <c r="J9" s="52">
        <v>850000</v>
      </c>
      <c r="K9" s="56"/>
      <c r="L9" s="51"/>
      <c r="M9" s="57"/>
    </row>
    <row r="10" spans="2:14" x14ac:dyDescent="0.35">
      <c r="B10" s="29" t="s">
        <v>359</v>
      </c>
      <c r="C10" s="52">
        <v>610000</v>
      </c>
      <c r="D10" s="52">
        <v>370000</v>
      </c>
      <c r="E10" s="52">
        <v>850000</v>
      </c>
      <c r="G10" s="51" t="s">
        <v>276</v>
      </c>
      <c r="H10" s="52">
        <v>265792.5</v>
      </c>
      <c r="I10" s="52">
        <v>4000</v>
      </c>
      <c r="J10" s="52">
        <v>6100000</v>
      </c>
      <c r="K10" s="56"/>
      <c r="L10" s="29"/>
      <c r="M10" s="57"/>
    </row>
    <row r="11" spans="2:14" x14ac:dyDescent="0.35">
      <c r="B11" s="51" t="s">
        <v>276</v>
      </c>
      <c r="C11" s="52">
        <v>265792.5</v>
      </c>
      <c r="D11" s="52">
        <v>4000</v>
      </c>
      <c r="E11" s="52">
        <v>6100000</v>
      </c>
      <c r="G11" s="29" t="s">
        <v>341</v>
      </c>
      <c r="H11" s="52">
        <v>193333.3</v>
      </c>
      <c r="I11" s="52">
        <v>10000</v>
      </c>
      <c r="J11" s="52">
        <v>380000</v>
      </c>
      <c r="K11" s="56"/>
      <c r="L11" s="29"/>
      <c r="M11" s="57"/>
    </row>
    <row r="12" spans="2:14" x14ac:dyDescent="0.35">
      <c r="B12" s="29" t="s">
        <v>341</v>
      </c>
      <c r="C12" s="52">
        <v>193333.3</v>
      </c>
      <c r="D12" s="52">
        <v>10000</v>
      </c>
      <c r="E12" s="52">
        <v>380000</v>
      </c>
      <c r="G12" s="29" t="s">
        <v>358</v>
      </c>
      <c r="H12" s="52">
        <v>140000</v>
      </c>
      <c r="I12" s="52">
        <v>140000</v>
      </c>
      <c r="J12" s="52">
        <v>140000</v>
      </c>
      <c r="K12" s="56"/>
      <c r="L12" s="51"/>
      <c r="M12" s="57"/>
    </row>
    <row r="13" spans="2:14" x14ac:dyDescent="0.35">
      <c r="B13" s="29" t="s">
        <v>358</v>
      </c>
      <c r="C13" s="52">
        <v>140000</v>
      </c>
      <c r="D13" s="52">
        <v>140000</v>
      </c>
      <c r="E13" s="52">
        <v>140000</v>
      </c>
      <c r="G13" s="29" t="s">
        <v>353</v>
      </c>
      <c r="H13" s="52">
        <v>26000</v>
      </c>
      <c r="I13" s="52">
        <v>26000</v>
      </c>
      <c r="J13" s="52">
        <v>26000</v>
      </c>
      <c r="K13" s="56"/>
      <c r="L13" s="51"/>
      <c r="M13" s="57"/>
    </row>
    <row r="14" spans="2:14" ht="15" thickBot="1" x14ac:dyDescent="0.4">
      <c r="B14" s="29" t="s">
        <v>353</v>
      </c>
      <c r="C14" s="52">
        <v>26000</v>
      </c>
      <c r="D14" s="52">
        <v>26000</v>
      </c>
      <c r="E14" s="52">
        <v>26000</v>
      </c>
      <c r="G14" s="51" t="s">
        <v>278</v>
      </c>
      <c r="H14" s="52">
        <v>23238.1</v>
      </c>
      <c r="I14" s="52">
        <v>2000</v>
      </c>
      <c r="J14" s="52">
        <v>120000</v>
      </c>
      <c r="K14" s="56"/>
      <c r="L14" s="51"/>
      <c r="M14" s="57"/>
    </row>
    <row r="15" spans="2:14" x14ac:dyDescent="0.35">
      <c r="B15" s="51" t="s">
        <v>278</v>
      </c>
      <c r="C15" s="52">
        <v>23238.1</v>
      </c>
      <c r="D15" s="52">
        <v>2000</v>
      </c>
      <c r="E15" s="52">
        <v>120000</v>
      </c>
      <c r="G15" s="51"/>
      <c r="H15" s="57"/>
      <c r="I15" s="46"/>
      <c r="K15" s="101"/>
      <c r="L15" s="114" t="s">
        <v>335</v>
      </c>
      <c r="M15" s="114" t="s">
        <v>403</v>
      </c>
      <c r="N15" s="104"/>
    </row>
    <row r="16" spans="2:14" x14ac:dyDescent="0.35">
      <c r="B16" s="51"/>
      <c r="C16" s="46"/>
      <c r="G16" s="51" t="s">
        <v>276</v>
      </c>
      <c r="H16" s="57">
        <v>53</v>
      </c>
      <c r="I16" s="46">
        <f>H16/110</f>
        <v>0.48181818181818181</v>
      </c>
      <c r="K16" s="105"/>
      <c r="L16" s="51" t="s">
        <v>276</v>
      </c>
      <c r="M16" s="4">
        <v>27</v>
      </c>
      <c r="N16" s="107"/>
    </row>
    <row r="17" spans="2:14" x14ac:dyDescent="0.35">
      <c r="B17" s="51"/>
      <c r="C17" s="46"/>
      <c r="G17" s="51" t="s">
        <v>278</v>
      </c>
      <c r="H17" s="57">
        <v>21</v>
      </c>
      <c r="I17" s="46">
        <f t="shared" ref="I17:I26" si="0">H17/110</f>
        <v>0.19090909090909092</v>
      </c>
      <c r="K17" s="105"/>
      <c r="L17" s="51" t="s">
        <v>278</v>
      </c>
      <c r="M17" s="4">
        <v>18</v>
      </c>
      <c r="N17" s="107"/>
    </row>
    <row r="18" spans="2:14" x14ac:dyDescent="0.35">
      <c r="B18" s="49" t="s">
        <v>335</v>
      </c>
      <c r="C18" s="49" t="s">
        <v>339</v>
      </c>
      <c r="G18" s="51" t="s">
        <v>275</v>
      </c>
      <c r="H18" s="57">
        <v>16</v>
      </c>
      <c r="I18" s="46">
        <f t="shared" si="0"/>
        <v>0.14545454545454545</v>
      </c>
      <c r="K18" s="105"/>
      <c r="L18" s="51" t="s">
        <v>275</v>
      </c>
      <c r="M18" s="4">
        <v>7</v>
      </c>
      <c r="N18" s="107"/>
    </row>
    <row r="19" spans="2:14" x14ac:dyDescent="0.35">
      <c r="B19" s="51" t="s">
        <v>276</v>
      </c>
      <c r="C19" s="46">
        <v>0.48181818181818181</v>
      </c>
      <c r="G19" s="29" t="s">
        <v>354</v>
      </c>
      <c r="H19" s="57">
        <v>6</v>
      </c>
      <c r="I19" s="46">
        <f t="shared" si="0"/>
        <v>5.4545454545454543E-2</v>
      </c>
      <c r="K19" s="105"/>
      <c r="L19" s="29" t="s">
        <v>354</v>
      </c>
      <c r="M19" s="4">
        <v>3</v>
      </c>
      <c r="N19" s="107"/>
    </row>
    <row r="20" spans="2:14" x14ac:dyDescent="0.35">
      <c r="B20" s="51" t="s">
        <v>278</v>
      </c>
      <c r="C20" s="46">
        <v>0.19090909090909092</v>
      </c>
      <c r="G20" s="51" t="s">
        <v>277</v>
      </c>
      <c r="H20" s="57">
        <v>5</v>
      </c>
      <c r="I20" s="46">
        <f t="shared" si="0"/>
        <v>4.5454545454545456E-2</v>
      </c>
      <c r="K20" s="105"/>
      <c r="L20" s="51" t="s">
        <v>277</v>
      </c>
      <c r="M20" s="4">
        <v>3</v>
      </c>
      <c r="N20" s="107"/>
    </row>
    <row r="21" spans="2:14" x14ac:dyDescent="0.35">
      <c r="B21" s="51" t="s">
        <v>275</v>
      </c>
      <c r="C21" s="46">
        <v>0.14545454545454545</v>
      </c>
      <c r="G21" s="29" t="s">
        <v>341</v>
      </c>
      <c r="H21" s="57">
        <v>3</v>
      </c>
      <c r="I21" s="46">
        <f t="shared" si="0"/>
        <v>2.7272727272727271E-2</v>
      </c>
      <c r="K21" s="105"/>
      <c r="L21" s="29" t="s">
        <v>341</v>
      </c>
      <c r="M21" s="4">
        <v>2</v>
      </c>
      <c r="N21" s="107"/>
    </row>
    <row r="22" spans="2:14" x14ac:dyDescent="0.35">
      <c r="B22" s="29" t="s">
        <v>354</v>
      </c>
      <c r="C22" s="46">
        <v>5.4545454545454543E-2</v>
      </c>
      <c r="G22" s="29" t="s">
        <v>359</v>
      </c>
      <c r="H22" s="57">
        <v>2</v>
      </c>
      <c r="I22" s="46">
        <f t="shared" si="0"/>
        <v>1.8181818181818181E-2</v>
      </c>
      <c r="K22" s="105"/>
      <c r="L22" s="29" t="s">
        <v>359</v>
      </c>
      <c r="M22" s="4">
        <v>1</v>
      </c>
      <c r="N22" s="107"/>
    </row>
    <row r="23" spans="2:14" x14ac:dyDescent="0.35">
      <c r="B23" s="51" t="s">
        <v>277</v>
      </c>
      <c r="C23" s="46">
        <v>4.5454545454545456E-2</v>
      </c>
      <c r="G23" s="29" t="s">
        <v>353</v>
      </c>
      <c r="H23" s="57">
        <v>1</v>
      </c>
      <c r="I23" s="46">
        <f t="shared" si="0"/>
        <v>9.0909090909090905E-3</v>
      </c>
      <c r="K23" s="105"/>
      <c r="L23" s="29" t="s">
        <v>353</v>
      </c>
      <c r="M23" s="4">
        <v>1</v>
      </c>
      <c r="N23" s="107"/>
    </row>
    <row r="24" spans="2:14" x14ac:dyDescent="0.35">
      <c r="B24" s="29" t="s">
        <v>341</v>
      </c>
      <c r="C24" s="46">
        <v>2.7272727272727271E-2</v>
      </c>
      <c r="G24" s="29" t="s">
        <v>357</v>
      </c>
      <c r="H24" s="57">
        <v>1</v>
      </c>
      <c r="I24" s="46">
        <f t="shared" si="0"/>
        <v>9.0909090909090905E-3</v>
      </c>
      <c r="K24" s="105"/>
      <c r="L24" s="29" t="s">
        <v>357</v>
      </c>
      <c r="M24" s="4">
        <v>1</v>
      </c>
      <c r="N24" s="107"/>
    </row>
    <row r="25" spans="2:14" x14ac:dyDescent="0.35">
      <c r="B25" s="29" t="s">
        <v>359</v>
      </c>
      <c r="C25" s="46">
        <v>1.8181818181818181E-2</v>
      </c>
      <c r="G25" s="29" t="s">
        <v>358</v>
      </c>
      <c r="H25" s="57">
        <v>1</v>
      </c>
      <c r="I25" s="46">
        <f t="shared" si="0"/>
        <v>9.0909090909090905E-3</v>
      </c>
      <c r="K25" s="105"/>
      <c r="L25" s="29" t="s">
        <v>358</v>
      </c>
      <c r="M25" s="4">
        <v>1</v>
      </c>
      <c r="N25" s="107"/>
    </row>
    <row r="26" spans="2:14" x14ac:dyDescent="0.35">
      <c r="B26" s="29" t="s">
        <v>353</v>
      </c>
      <c r="C26" s="46">
        <v>9.0909090909090905E-3</v>
      </c>
      <c r="G26" s="29" t="s">
        <v>360</v>
      </c>
      <c r="H26" s="57">
        <v>1</v>
      </c>
      <c r="I26" s="46">
        <f t="shared" si="0"/>
        <v>9.0909090909090905E-3</v>
      </c>
      <c r="K26" s="105"/>
      <c r="L26" s="29" t="s">
        <v>360</v>
      </c>
      <c r="M26" s="4">
        <v>1</v>
      </c>
      <c r="N26" s="107"/>
    </row>
    <row r="27" spans="2:14" x14ac:dyDescent="0.35">
      <c r="B27" s="29" t="s">
        <v>357</v>
      </c>
      <c r="C27" s="46">
        <v>9.0909090909090905E-3</v>
      </c>
      <c r="K27" s="105"/>
      <c r="L27" s="4"/>
      <c r="M27" s="4"/>
      <c r="N27" s="107"/>
    </row>
    <row r="28" spans="2:14" x14ac:dyDescent="0.35">
      <c r="B28" s="29" t="s">
        <v>358</v>
      </c>
      <c r="C28" s="46">
        <v>9.0909090909090905E-3</v>
      </c>
      <c r="H28">
        <f>SUM(H16:H26)</f>
        <v>110</v>
      </c>
      <c r="K28" s="105"/>
      <c r="L28" s="4"/>
      <c r="M28" s="4"/>
      <c r="N28" s="107"/>
    </row>
    <row r="29" spans="2:14" ht="15" thickBot="1" x14ac:dyDescent="0.4">
      <c r="B29" s="29" t="s">
        <v>360</v>
      </c>
      <c r="C29" s="46">
        <v>9.0909090909090905E-3</v>
      </c>
      <c r="K29" s="109"/>
      <c r="L29" s="72"/>
      <c r="M29" s="72"/>
      <c r="N29" s="111"/>
    </row>
  </sheetData>
  <sortState xmlns:xlrd2="http://schemas.microsoft.com/office/spreadsheetml/2017/richdata2" ref="L16:M26">
    <sortCondition descending="1" ref="M16:M26"/>
  </sortState>
  <mergeCells count="1">
    <mergeCell ref="D3:E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8C3BF-79B1-4925-832B-6D4EB508D0A0}">
  <dimension ref="A1:L38"/>
  <sheetViews>
    <sheetView topLeftCell="A10" zoomScale="88" workbookViewId="0">
      <selection activeCell="A25" sqref="A25:G31"/>
    </sheetView>
  </sheetViews>
  <sheetFormatPr defaultRowHeight="14.5" x14ac:dyDescent="0.35"/>
  <cols>
    <col min="1" max="1" width="40.26953125" customWidth="1"/>
    <col min="2" max="2" width="9.36328125" customWidth="1"/>
    <col min="3" max="3" width="2.453125" customWidth="1"/>
    <col min="4" max="4" width="42.26953125" customWidth="1"/>
    <col min="5" max="5" width="12.81640625" customWidth="1"/>
    <col min="6" max="6" width="10.1796875" customWidth="1"/>
    <col min="7" max="7" width="11.6328125" customWidth="1"/>
    <col min="8" max="8" width="2.08984375" customWidth="1"/>
    <col min="11" max="11" width="19.6328125" customWidth="1"/>
  </cols>
  <sheetData>
    <row r="1" spans="1:12" ht="19" customHeight="1" x14ac:dyDescent="0.35">
      <c r="A1" s="136" t="s">
        <v>376</v>
      </c>
      <c r="D1" s="64"/>
      <c r="E1" s="64"/>
      <c r="G1" s="81"/>
    </row>
    <row r="2" spans="1:12" ht="24.5" customHeight="1" thickBot="1" x14ac:dyDescent="0.4">
      <c r="A2" s="137"/>
      <c r="D2" s="64"/>
      <c r="E2" s="64"/>
      <c r="F2" s="135" t="s">
        <v>340</v>
      </c>
      <c r="G2" s="135"/>
    </row>
    <row r="3" spans="1:12" ht="55" customHeight="1" thickBot="1" x14ac:dyDescent="0.4">
      <c r="A3" s="97" t="s">
        <v>375</v>
      </c>
      <c r="B3" s="98" t="s">
        <v>411</v>
      </c>
      <c r="C3" s="72"/>
      <c r="D3" s="97" t="s">
        <v>335</v>
      </c>
      <c r="E3" s="98" t="s">
        <v>409</v>
      </c>
      <c r="F3" s="99" t="s">
        <v>337</v>
      </c>
      <c r="G3" s="99" t="s">
        <v>338</v>
      </c>
    </row>
    <row r="4" spans="1:12" ht="14.5" customHeight="1" x14ac:dyDescent="0.35">
      <c r="A4" s="51" t="s">
        <v>276</v>
      </c>
      <c r="B4">
        <v>27</v>
      </c>
      <c r="D4" s="51" t="s">
        <v>275</v>
      </c>
      <c r="E4" s="52">
        <v>3587375</v>
      </c>
      <c r="F4" s="52">
        <v>8000</v>
      </c>
      <c r="G4" s="52">
        <v>16000000</v>
      </c>
    </row>
    <row r="5" spans="1:12" ht="14.5" customHeight="1" x14ac:dyDescent="0.35">
      <c r="A5" s="51" t="s">
        <v>278</v>
      </c>
      <c r="B5">
        <v>18</v>
      </c>
      <c r="D5" s="29" t="s">
        <v>360</v>
      </c>
      <c r="E5" s="52">
        <v>3300000</v>
      </c>
      <c r="F5" s="52">
        <v>3300000</v>
      </c>
      <c r="G5" s="52">
        <v>3300000</v>
      </c>
      <c r="K5" s="49"/>
      <c r="L5" s="49"/>
    </row>
    <row r="6" spans="1:12" x14ac:dyDescent="0.35">
      <c r="A6" s="51" t="s">
        <v>275</v>
      </c>
      <c r="B6">
        <v>7</v>
      </c>
      <c r="D6" s="51" t="s">
        <v>277</v>
      </c>
      <c r="E6" s="52">
        <v>1076000</v>
      </c>
      <c r="F6" s="52">
        <v>36000</v>
      </c>
      <c r="G6" s="52">
        <v>2400000</v>
      </c>
      <c r="K6" s="51"/>
      <c r="L6" s="57"/>
    </row>
    <row r="7" spans="1:12" x14ac:dyDescent="0.35">
      <c r="A7" s="29" t="s">
        <v>354</v>
      </c>
      <c r="B7">
        <v>3</v>
      </c>
      <c r="D7" s="29" t="s">
        <v>354</v>
      </c>
      <c r="E7" s="52">
        <v>821166.7</v>
      </c>
      <c r="F7" s="52">
        <v>87000</v>
      </c>
      <c r="G7" s="52">
        <v>3900000</v>
      </c>
      <c r="K7" s="51"/>
      <c r="L7" s="57"/>
    </row>
    <row r="8" spans="1:12" x14ac:dyDescent="0.35">
      <c r="A8" s="51" t="s">
        <v>277</v>
      </c>
      <c r="B8">
        <v>3</v>
      </c>
      <c r="D8" s="29" t="s">
        <v>359</v>
      </c>
      <c r="E8" s="52">
        <v>610000</v>
      </c>
      <c r="F8" s="52">
        <v>370000</v>
      </c>
      <c r="G8" s="52">
        <v>850000</v>
      </c>
      <c r="K8" s="51"/>
      <c r="L8" s="57"/>
    </row>
    <row r="9" spans="1:12" x14ac:dyDescent="0.35">
      <c r="A9" s="29" t="s">
        <v>413</v>
      </c>
      <c r="B9">
        <v>2</v>
      </c>
      <c r="D9" s="51" t="s">
        <v>276</v>
      </c>
      <c r="E9" s="52">
        <v>265792.5</v>
      </c>
      <c r="F9" s="52">
        <v>4000</v>
      </c>
      <c r="G9" s="52">
        <v>6100000</v>
      </c>
      <c r="K9" s="29"/>
      <c r="L9" s="57"/>
    </row>
    <row r="10" spans="1:12" x14ac:dyDescent="0.35">
      <c r="A10" s="29" t="s">
        <v>359</v>
      </c>
      <c r="B10">
        <v>1</v>
      </c>
      <c r="D10" s="29" t="s">
        <v>413</v>
      </c>
      <c r="E10" s="52">
        <v>193333.3</v>
      </c>
      <c r="F10" s="52">
        <v>10000</v>
      </c>
      <c r="G10" s="52">
        <v>380000</v>
      </c>
      <c r="K10" s="51"/>
      <c r="L10" s="57"/>
    </row>
    <row r="11" spans="1:12" x14ac:dyDescent="0.35">
      <c r="A11" s="29" t="s">
        <v>414</v>
      </c>
      <c r="B11">
        <v>1</v>
      </c>
      <c r="D11" s="29" t="s">
        <v>358</v>
      </c>
      <c r="E11" s="52">
        <v>140000</v>
      </c>
      <c r="F11" s="52">
        <v>140000</v>
      </c>
      <c r="G11" s="52">
        <v>140000</v>
      </c>
      <c r="K11" s="29"/>
      <c r="L11" s="57"/>
    </row>
    <row r="12" spans="1:12" x14ac:dyDescent="0.35">
      <c r="A12" s="29" t="s">
        <v>426</v>
      </c>
      <c r="B12">
        <v>1</v>
      </c>
      <c r="D12" s="29" t="s">
        <v>414</v>
      </c>
      <c r="E12" s="52">
        <v>26000</v>
      </c>
      <c r="F12" s="52">
        <v>26000</v>
      </c>
      <c r="G12" s="52">
        <v>26000</v>
      </c>
      <c r="K12" s="29"/>
      <c r="L12" s="57"/>
    </row>
    <row r="13" spans="1:12" ht="13.5" customHeight="1" x14ac:dyDescent="0.35">
      <c r="A13" s="29" t="s">
        <v>358</v>
      </c>
      <c r="B13">
        <v>1</v>
      </c>
      <c r="D13" s="51" t="s">
        <v>278</v>
      </c>
      <c r="E13" s="52">
        <v>23238.1</v>
      </c>
      <c r="F13" s="52">
        <v>2000</v>
      </c>
      <c r="G13" s="52">
        <v>120000</v>
      </c>
      <c r="K13" s="51"/>
      <c r="L13" s="57"/>
    </row>
    <row r="14" spans="1:12" ht="13.5" customHeight="1" x14ac:dyDescent="0.35">
      <c r="A14" s="29" t="s">
        <v>427</v>
      </c>
      <c r="B14">
        <v>1</v>
      </c>
      <c r="K14" s="51"/>
      <c r="L14" s="57"/>
    </row>
    <row r="15" spans="1:12" ht="13.5" customHeight="1" thickBot="1" x14ac:dyDescent="0.4">
      <c r="A15" s="29"/>
      <c r="K15" s="51"/>
      <c r="L15" s="57"/>
    </row>
    <row r="16" spans="1:12" ht="14.5" customHeight="1" x14ac:dyDescent="0.35">
      <c r="A16" s="138" t="s">
        <v>428</v>
      </c>
      <c r="B16" s="139"/>
      <c r="C16" s="139"/>
      <c r="D16" s="139"/>
      <c r="E16" s="139"/>
      <c r="F16" s="139"/>
      <c r="G16" s="140"/>
    </row>
    <row r="17" spans="1:7" x14ac:dyDescent="0.35">
      <c r="A17" s="141"/>
      <c r="B17" s="142"/>
      <c r="C17" s="142"/>
      <c r="D17" s="142"/>
      <c r="E17" s="142"/>
      <c r="F17" s="142"/>
      <c r="G17" s="143"/>
    </row>
    <row r="18" spans="1:7" x14ac:dyDescent="0.35">
      <c r="A18" s="141"/>
      <c r="B18" s="142"/>
      <c r="C18" s="142"/>
      <c r="D18" s="142"/>
      <c r="E18" s="142"/>
      <c r="F18" s="142"/>
      <c r="G18" s="143"/>
    </row>
    <row r="19" spans="1:7" x14ac:dyDescent="0.35">
      <c r="A19" s="141"/>
      <c r="B19" s="142"/>
      <c r="C19" s="142"/>
      <c r="D19" s="142"/>
      <c r="E19" s="142"/>
      <c r="F19" s="142"/>
      <c r="G19" s="143"/>
    </row>
    <row r="20" spans="1:7" x14ac:dyDescent="0.35">
      <c r="A20" s="141"/>
      <c r="B20" s="142"/>
      <c r="C20" s="142"/>
      <c r="D20" s="142"/>
      <c r="E20" s="142"/>
      <c r="F20" s="142"/>
      <c r="G20" s="143"/>
    </row>
    <row r="21" spans="1:7" x14ac:dyDescent="0.35">
      <c r="A21" s="141"/>
      <c r="B21" s="142"/>
      <c r="C21" s="142"/>
      <c r="D21" s="142"/>
      <c r="E21" s="142"/>
      <c r="F21" s="142"/>
      <c r="G21" s="143"/>
    </row>
    <row r="22" spans="1:7" x14ac:dyDescent="0.35">
      <c r="A22" s="141"/>
      <c r="B22" s="142"/>
      <c r="C22" s="142"/>
      <c r="D22" s="142"/>
      <c r="E22" s="142"/>
      <c r="F22" s="142"/>
      <c r="G22" s="143"/>
    </row>
    <row r="23" spans="1:7" ht="15" thickBot="1" x14ac:dyDescent="0.4">
      <c r="A23" s="144"/>
      <c r="B23" s="145"/>
      <c r="C23" s="145"/>
      <c r="D23" s="145"/>
      <c r="E23" s="145"/>
      <c r="F23" s="145"/>
      <c r="G23" s="146"/>
    </row>
    <row r="24" spans="1:7" ht="7.5" customHeight="1" thickBot="1" x14ac:dyDescent="0.4"/>
    <row r="25" spans="1:7" x14ac:dyDescent="0.35">
      <c r="A25" s="138" t="s">
        <v>429</v>
      </c>
      <c r="B25" s="139"/>
      <c r="C25" s="139"/>
      <c r="D25" s="139"/>
      <c r="E25" s="139"/>
      <c r="F25" s="139"/>
      <c r="G25" s="140"/>
    </row>
    <row r="26" spans="1:7" ht="15.5" customHeight="1" x14ac:dyDescent="0.35">
      <c r="A26" s="141"/>
      <c r="B26" s="142"/>
      <c r="C26" s="142"/>
      <c r="D26" s="142"/>
      <c r="E26" s="142"/>
      <c r="F26" s="142"/>
      <c r="G26" s="143"/>
    </row>
    <row r="27" spans="1:7" ht="14.5" customHeight="1" x14ac:dyDescent="0.35">
      <c r="A27" s="141"/>
      <c r="B27" s="142"/>
      <c r="C27" s="142"/>
      <c r="D27" s="142"/>
      <c r="E27" s="142"/>
      <c r="F27" s="142"/>
      <c r="G27" s="143"/>
    </row>
    <row r="28" spans="1:7" ht="14.5" customHeight="1" x14ac:dyDescent="0.35">
      <c r="A28" s="141"/>
      <c r="B28" s="142"/>
      <c r="C28" s="142"/>
      <c r="D28" s="142"/>
      <c r="E28" s="142"/>
      <c r="F28" s="142"/>
      <c r="G28" s="143"/>
    </row>
    <row r="29" spans="1:7" x14ac:dyDescent="0.35">
      <c r="A29" s="141"/>
      <c r="B29" s="142"/>
      <c r="C29" s="142"/>
      <c r="D29" s="142"/>
      <c r="E29" s="142"/>
      <c r="F29" s="142"/>
      <c r="G29" s="143"/>
    </row>
    <row r="30" spans="1:7" x14ac:dyDescent="0.35">
      <c r="A30" s="141"/>
      <c r="B30" s="142"/>
      <c r="C30" s="142"/>
      <c r="D30" s="142"/>
      <c r="E30" s="142"/>
      <c r="F30" s="142"/>
      <c r="G30" s="143"/>
    </row>
    <row r="31" spans="1:7" ht="15" thickBot="1" x14ac:dyDescent="0.4">
      <c r="A31" s="144"/>
      <c r="B31" s="145"/>
      <c r="C31" s="145"/>
      <c r="D31" s="145"/>
      <c r="E31" s="145"/>
      <c r="F31" s="145"/>
      <c r="G31" s="146"/>
    </row>
    <row r="33" ht="156" customHeight="1" x14ac:dyDescent="0.35"/>
    <row r="38" ht="14.5" customHeight="1" x14ac:dyDescent="0.35"/>
  </sheetData>
  <mergeCells count="4">
    <mergeCell ref="A1:A2"/>
    <mergeCell ref="F2:G2"/>
    <mergeCell ref="A16:G23"/>
    <mergeCell ref="A25:G31"/>
  </mergeCells>
  <printOptions gridLines="1"/>
  <pageMargins left="0.25" right="0.25"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6A69-814C-4B2E-9FA0-E1C3AE756058}">
  <dimension ref="A1:J445"/>
  <sheetViews>
    <sheetView zoomScale="70" workbookViewId="0">
      <selection activeCell="G443" sqref="G443"/>
    </sheetView>
  </sheetViews>
  <sheetFormatPr defaultColWidth="8.81640625" defaultRowHeight="14.5" x14ac:dyDescent="0.35"/>
  <cols>
    <col min="1" max="1" width="15.36328125" customWidth="1"/>
    <col min="2" max="2" width="14" customWidth="1"/>
    <col min="3" max="3" width="8.08984375" customWidth="1"/>
    <col min="4" max="4" width="48.1796875" customWidth="1"/>
    <col min="5" max="5" width="11.453125" style="25" customWidth="1"/>
    <col min="9" max="9" width="7.36328125" customWidth="1"/>
    <col min="10" max="10" width="8.81640625" hidden="1" customWidth="1"/>
    <col min="12" max="12" width="14.6328125" customWidth="1"/>
  </cols>
  <sheetData>
    <row r="1" spans="1:7" s="10" customFormat="1" ht="58.5" thickBot="1" x14ac:dyDescent="0.4">
      <c r="A1" s="37" t="s">
        <v>290</v>
      </c>
      <c r="B1" s="37" t="s">
        <v>288</v>
      </c>
      <c r="C1" s="37" t="s">
        <v>289</v>
      </c>
      <c r="D1" s="37" t="s">
        <v>280</v>
      </c>
      <c r="E1" s="40" t="s">
        <v>284</v>
      </c>
    </row>
    <row r="2" spans="1:7" ht="15" thickTop="1" x14ac:dyDescent="0.35">
      <c r="A2" s="1">
        <v>43818</v>
      </c>
      <c r="B2" t="s">
        <v>165</v>
      </c>
      <c r="C2" t="s">
        <v>0</v>
      </c>
      <c r="D2" t="s">
        <v>275</v>
      </c>
      <c r="E2" s="25">
        <v>61000</v>
      </c>
    </row>
    <row r="3" spans="1:7" x14ac:dyDescent="0.35">
      <c r="A3" s="1">
        <v>43818</v>
      </c>
      <c r="B3" t="s">
        <v>165</v>
      </c>
      <c r="C3" t="s">
        <v>1</v>
      </c>
      <c r="D3" t="s">
        <v>276</v>
      </c>
      <c r="E3" s="25">
        <v>7000</v>
      </c>
    </row>
    <row r="4" spans="1:7" x14ac:dyDescent="0.35">
      <c r="A4" s="1">
        <v>43818</v>
      </c>
      <c r="B4" t="s">
        <v>165</v>
      </c>
      <c r="C4" t="s">
        <v>2</v>
      </c>
      <c r="E4" s="25">
        <v>5000</v>
      </c>
    </row>
    <row r="5" spans="1:7" x14ac:dyDescent="0.35">
      <c r="A5" s="1">
        <v>43818</v>
      </c>
      <c r="B5" s="2" t="s">
        <v>165</v>
      </c>
      <c r="C5" s="2" t="s">
        <v>3</v>
      </c>
      <c r="D5" s="2" t="s">
        <v>276</v>
      </c>
      <c r="E5" s="26">
        <v>88000</v>
      </c>
    </row>
    <row r="6" spans="1:7" x14ac:dyDescent="0.35">
      <c r="A6" s="1">
        <v>43860</v>
      </c>
      <c r="B6" t="s">
        <v>165</v>
      </c>
      <c r="C6" t="s">
        <v>0</v>
      </c>
      <c r="D6" t="s">
        <v>276</v>
      </c>
      <c r="E6" s="25">
        <v>180000</v>
      </c>
    </row>
    <row r="7" spans="1:7" x14ac:dyDescent="0.35">
      <c r="A7" s="1">
        <v>43860</v>
      </c>
      <c r="B7" t="s">
        <v>165</v>
      </c>
      <c r="C7" t="s">
        <v>1</v>
      </c>
      <c r="E7" s="25">
        <v>39000</v>
      </c>
      <c r="G7" t="s">
        <v>300</v>
      </c>
    </row>
    <row r="8" spans="1:7" x14ac:dyDescent="0.35">
      <c r="A8" s="1">
        <v>43860</v>
      </c>
      <c r="B8" t="s">
        <v>165</v>
      </c>
      <c r="C8" t="s">
        <v>2</v>
      </c>
      <c r="E8" s="25">
        <v>29000</v>
      </c>
    </row>
    <row r="9" spans="1:7" x14ac:dyDescent="0.35">
      <c r="A9" s="1">
        <v>43860</v>
      </c>
      <c r="B9" s="2" t="s">
        <v>165</v>
      </c>
      <c r="C9" s="2" t="s">
        <v>3</v>
      </c>
      <c r="D9" s="2" t="s">
        <v>276</v>
      </c>
      <c r="E9" s="26">
        <v>310000</v>
      </c>
    </row>
    <row r="10" spans="1:7" x14ac:dyDescent="0.35">
      <c r="A10" s="1">
        <v>43895</v>
      </c>
      <c r="B10" t="s">
        <v>165</v>
      </c>
      <c r="C10" t="s">
        <v>0</v>
      </c>
      <c r="D10" t="s">
        <v>276</v>
      </c>
      <c r="E10" s="25">
        <v>190000</v>
      </c>
    </row>
    <row r="11" spans="1:7" x14ac:dyDescent="0.35">
      <c r="A11" s="1">
        <v>43895</v>
      </c>
      <c r="B11" t="s">
        <v>165</v>
      </c>
      <c r="C11" t="s">
        <v>1</v>
      </c>
      <c r="E11" s="25">
        <v>43000</v>
      </c>
    </row>
    <row r="12" spans="1:7" x14ac:dyDescent="0.35">
      <c r="A12" s="1">
        <v>43895</v>
      </c>
      <c r="B12" t="s">
        <v>165</v>
      </c>
      <c r="C12" t="s">
        <v>2</v>
      </c>
      <c r="E12" s="25">
        <v>28000</v>
      </c>
    </row>
    <row r="13" spans="1:7" x14ac:dyDescent="0.35">
      <c r="A13" s="1">
        <v>43895</v>
      </c>
      <c r="B13" s="2" t="s">
        <v>165</v>
      </c>
      <c r="C13" s="2" t="s">
        <v>3</v>
      </c>
      <c r="D13" s="2" t="s">
        <v>276</v>
      </c>
      <c r="E13" s="26">
        <v>150000</v>
      </c>
    </row>
    <row r="14" spans="1:7" x14ac:dyDescent="0.35">
      <c r="A14" s="1">
        <v>43818</v>
      </c>
      <c r="B14" t="s">
        <v>157</v>
      </c>
      <c r="C14" t="s">
        <v>0</v>
      </c>
      <c r="D14" t="s">
        <v>276</v>
      </c>
      <c r="E14" s="25">
        <v>71000</v>
      </c>
    </row>
    <row r="15" spans="1:7" x14ac:dyDescent="0.35">
      <c r="A15" s="1">
        <v>43818</v>
      </c>
      <c r="B15" t="s">
        <v>157</v>
      </c>
      <c r="C15" t="s">
        <v>1</v>
      </c>
      <c r="E15" s="25">
        <v>74000</v>
      </c>
    </row>
    <row r="16" spans="1:7" x14ac:dyDescent="0.35">
      <c r="A16" s="1">
        <v>43818</v>
      </c>
      <c r="B16" t="s">
        <v>157</v>
      </c>
      <c r="C16" t="s">
        <v>2</v>
      </c>
      <c r="E16" s="25">
        <v>7000</v>
      </c>
    </row>
    <row r="17" spans="1:5" x14ac:dyDescent="0.35">
      <c r="A17" s="1">
        <v>43818</v>
      </c>
      <c r="B17" s="2" t="s">
        <v>157</v>
      </c>
      <c r="C17" s="2" t="s">
        <v>3</v>
      </c>
      <c r="D17" s="2"/>
      <c r="E17" s="26">
        <v>5000</v>
      </c>
    </row>
    <row r="18" spans="1:5" x14ac:dyDescent="0.35">
      <c r="A18" s="1">
        <v>43860</v>
      </c>
      <c r="B18" t="s">
        <v>157</v>
      </c>
      <c r="C18" t="s">
        <v>0</v>
      </c>
      <c r="D18" t="s">
        <v>276</v>
      </c>
      <c r="E18" s="25">
        <v>110000</v>
      </c>
    </row>
    <row r="19" spans="1:5" x14ac:dyDescent="0.35">
      <c r="A19" s="1">
        <v>43860</v>
      </c>
      <c r="B19" t="s">
        <v>157</v>
      </c>
      <c r="C19" t="s">
        <v>1</v>
      </c>
      <c r="E19" s="25">
        <v>2300000</v>
      </c>
    </row>
    <row r="20" spans="1:5" x14ac:dyDescent="0.35">
      <c r="A20" s="1">
        <v>43860</v>
      </c>
      <c r="B20" t="s">
        <v>157</v>
      </c>
      <c r="C20" t="s">
        <v>2</v>
      </c>
      <c r="E20" s="25">
        <v>49000</v>
      </c>
    </row>
    <row r="21" spans="1:5" x14ac:dyDescent="0.35">
      <c r="A21" s="1">
        <v>43860</v>
      </c>
      <c r="B21" s="2" t="s">
        <v>157</v>
      </c>
      <c r="C21" s="2" t="s">
        <v>3</v>
      </c>
      <c r="D21" s="2"/>
      <c r="E21" s="26">
        <v>9000</v>
      </c>
    </row>
    <row r="22" spans="1:5" x14ac:dyDescent="0.35">
      <c r="A22" s="1">
        <v>43895</v>
      </c>
      <c r="B22" t="s">
        <v>157</v>
      </c>
      <c r="C22" t="s">
        <v>0</v>
      </c>
      <c r="D22" t="s">
        <v>276</v>
      </c>
      <c r="E22" s="25">
        <v>91000</v>
      </c>
    </row>
    <row r="23" spans="1:5" x14ac:dyDescent="0.35">
      <c r="A23" s="1">
        <v>43895</v>
      </c>
      <c r="B23" t="s">
        <v>157</v>
      </c>
      <c r="C23" t="s">
        <v>1</v>
      </c>
      <c r="D23" s="19" t="s">
        <v>281</v>
      </c>
      <c r="E23" s="25" t="s">
        <v>274</v>
      </c>
    </row>
    <row r="24" spans="1:5" x14ac:dyDescent="0.35">
      <c r="A24" s="1">
        <v>43895</v>
      </c>
      <c r="B24" t="s">
        <v>157</v>
      </c>
      <c r="C24" t="s">
        <v>2</v>
      </c>
      <c r="E24" s="25">
        <v>16000</v>
      </c>
    </row>
    <row r="25" spans="1:5" x14ac:dyDescent="0.35">
      <c r="A25" s="1">
        <v>43895</v>
      </c>
      <c r="B25" s="2" t="s">
        <v>157</v>
      </c>
      <c r="C25" s="2" t="s">
        <v>3</v>
      </c>
      <c r="D25" s="2"/>
      <c r="E25" s="26">
        <v>27000</v>
      </c>
    </row>
    <row r="26" spans="1:5" x14ac:dyDescent="0.35">
      <c r="A26" s="1">
        <v>43818</v>
      </c>
      <c r="B26" t="s">
        <v>166</v>
      </c>
      <c r="C26" t="s">
        <v>0</v>
      </c>
      <c r="E26" s="25">
        <v>5000</v>
      </c>
    </row>
    <row r="27" spans="1:5" x14ac:dyDescent="0.35">
      <c r="A27" s="1">
        <v>43818</v>
      </c>
      <c r="B27" t="s">
        <v>166</v>
      </c>
      <c r="C27" t="s">
        <v>1</v>
      </c>
      <c r="E27" s="25">
        <v>4000</v>
      </c>
    </row>
    <row r="28" spans="1:5" x14ac:dyDescent="0.35">
      <c r="A28" s="1">
        <v>43818</v>
      </c>
      <c r="B28" t="s">
        <v>166</v>
      </c>
      <c r="C28" t="s">
        <v>2</v>
      </c>
      <c r="D28" t="s">
        <v>276</v>
      </c>
      <c r="E28" s="25">
        <v>5000</v>
      </c>
    </row>
    <row r="29" spans="1:5" x14ac:dyDescent="0.35">
      <c r="A29" s="1">
        <v>43818</v>
      </c>
      <c r="B29" s="2" t="s">
        <v>166</v>
      </c>
      <c r="C29" s="2" t="s">
        <v>3</v>
      </c>
      <c r="D29" s="2"/>
      <c r="E29" s="26">
        <v>5000</v>
      </c>
    </row>
    <row r="30" spans="1:5" x14ac:dyDescent="0.35">
      <c r="A30" s="1">
        <v>43860</v>
      </c>
      <c r="B30" t="s">
        <v>166</v>
      </c>
      <c r="C30" t="s">
        <v>0</v>
      </c>
      <c r="E30" s="25">
        <v>4000</v>
      </c>
    </row>
    <row r="31" spans="1:5" x14ac:dyDescent="0.35">
      <c r="A31" s="1">
        <v>43860</v>
      </c>
      <c r="B31" t="s">
        <v>166</v>
      </c>
      <c r="C31" t="s">
        <v>1</v>
      </c>
      <c r="E31" s="25">
        <v>33000</v>
      </c>
    </row>
    <row r="32" spans="1:5" x14ac:dyDescent="0.35">
      <c r="A32" s="1">
        <v>43860</v>
      </c>
      <c r="B32" t="s">
        <v>166</v>
      </c>
      <c r="C32" t="s">
        <v>2</v>
      </c>
      <c r="E32" s="25">
        <v>5000</v>
      </c>
    </row>
    <row r="33" spans="1:5" x14ac:dyDescent="0.35">
      <c r="A33" s="1">
        <v>43860</v>
      </c>
      <c r="B33" s="2" t="s">
        <v>166</v>
      </c>
      <c r="C33" s="2" t="s">
        <v>3</v>
      </c>
      <c r="D33" s="2"/>
      <c r="E33" s="26">
        <v>5000</v>
      </c>
    </row>
    <row r="34" spans="1:5" x14ac:dyDescent="0.35">
      <c r="A34" s="1">
        <v>43895</v>
      </c>
      <c r="B34" t="s">
        <v>166</v>
      </c>
      <c r="C34" t="s">
        <v>0</v>
      </c>
      <c r="E34" s="25">
        <v>15000</v>
      </c>
    </row>
    <row r="35" spans="1:5" x14ac:dyDescent="0.35">
      <c r="A35" s="1">
        <v>43895</v>
      </c>
      <c r="B35" t="s">
        <v>166</v>
      </c>
      <c r="C35" t="s">
        <v>1</v>
      </c>
      <c r="E35" s="25">
        <v>19000</v>
      </c>
    </row>
    <row r="36" spans="1:5" x14ac:dyDescent="0.35">
      <c r="A36" s="1">
        <v>43895</v>
      </c>
      <c r="B36" t="s">
        <v>166</v>
      </c>
      <c r="C36" t="s">
        <v>2</v>
      </c>
      <c r="E36" s="25">
        <v>17000</v>
      </c>
    </row>
    <row r="37" spans="1:5" x14ac:dyDescent="0.35">
      <c r="A37" s="1">
        <v>43895</v>
      </c>
      <c r="B37" s="2" t="s">
        <v>166</v>
      </c>
      <c r="C37" s="2" t="s">
        <v>3</v>
      </c>
      <c r="D37" s="2"/>
      <c r="E37" s="26">
        <v>23000</v>
      </c>
    </row>
    <row r="38" spans="1:5" x14ac:dyDescent="0.35">
      <c r="A38" s="1">
        <v>43818</v>
      </c>
      <c r="B38" t="s">
        <v>161</v>
      </c>
      <c r="C38" t="s">
        <v>0</v>
      </c>
      <c r="D38" t="s">
        <v>276</v>
      </c>
      <c r="E38" s="25">
        <v>231000</v>
      </c>
    </row>
    <row r="39" spans="1:5" x14ac:dyDescent="0.35">
      <c r="A39" s="1">
        <v>43818</v>
      </c>
      <c r="B39" t="s">
        <v>161</v>
      </c>
      <c r="C39" t="s">
        <v>1</v>
      </c>
      <c r="D39" t="s">
        <v>276</v>
      </c>
      <c r="E39" s="25">
        <v>130000</v>
      </c>
    </row>
    <row r="40" spans="1:5" x14ac:dyDescent="0.35">
      <c r="A40" s="1">
        <v>43818</v>
      </c>
      <c r="B40" t="s">
        <v>161</v>
      </c>
      <c r="C40" t="s">
        <v>2</v>
      </c>
      <c r="D40" t="s">
        <v>276</v>
      </c>
      <c r="E40" s="25">
        <v>169000</v>
      </c>
    </row>
    <row r="41" spans="1:5" x14ac:dyDescent="0.35">
      <c r="A41" s="1">
        <v>43818</v>
      </c>
      <c r="B41" s="2" t="s">
        <v>161</v>
      </c>
      <c r="C41" s="2" t="s">
        <v>3</v>
      </c>
      <c r="D41" s="2"/>
      <c r="E41" s="26">
        <v>16000</v>
      </c>
    </row>
    <row r="42" spans="1:5" x14ac:dyDescent="0.35">
      <c r="A42" s="1">
        <v>43860</v>
      </c>
      <c r="B42" t="s">
        <v>161</v>
      </c>
      <c r="C42" t="s">
        <v>0</v>
      </c>
      <c r="D42" t="s">
        <v>276</v>
      </c>
      <c r="E42" s="25">
        <v>240000</v>
      </c>
    </row>
    <row r="43" spans="1:5" x14ac:dyDescent="0.35">
      <c r="A43" s="1">
        <v>43860</v>
      </c>
      <c r="B43" t="s">
        <v>161</v>
      </c>
      <c r="C43" t="s">
        <v>1</v>
      </c>
      <c r="D43" t="s">
        <v>276</v>
      </c>
      <c r="E43" s="25">
        <v>220000</v>
      </c>
    </row>
    <row r="44" spans="1:5" x14ac:dyDescent="0.35">
      <c r="A44" s="1">
        <v>43860</v>
      </c>
      <c r="B44" t="s">
        <v>161</v>
      </c>
      <c r="C44" t="s">
        <v>2</v>
      </c>
      <c r="D44" t="s">
        <v>279</v>
      </c>
      <c r="E44" s="25">
        <v>100000</v>
      </c>
    </row>
    <row r="45" spans="1:5" x14ac:dyDescent="0.35">
      <c r="A45" s="1">
        <v>43860</v>
      </c>
      <c r="B45" s="2" t="s">
        <v>161</v>
      </c>
      <c r="C45" s="2" t="s">
        <v>3</v>
      </c>
      <c r="D45" s="2" t="s">
        <v>276</v>
      </c>
      <c r="E45" s="26">
        <v>96000</v>
      </c>
    </row>
    <row r="46" spans="1:5" x14ac:dyDescent="0.35">
      <c r="A46" s="1">
        <v>43895</v>
      </c>
      <c r="B46" t="s">
        <v>161</v>
      </c>
      <c r="C46" t="s">
        <v>0</v>
      </c>
      <c r="D46" t="s">
        <v>276</v>
      </c>
      <c r="E46" s="25">
        <v>220000</v>
      </c>
    </row>
    <row r="47" spans="1:5" x14ac:dyDescent="0.35">
      <c r="A47" s="1">
        <v>43895</v>
      </c>
      <c r="B47" t="s">
        <v>161</v>
      </c>
      <c r="C47" t="s">
        <v>1</v>
      </c>
      <c r="D47" t="s">
        <v>276</v>
      </c>
      <c r="E47" s="25">
        <v>130000</v>
      </c>
    </row>
    <row r="48" spans="1:5" x14ac:dyDescent="0.35">
      <c r="A48" s="1">
        <v>43895</v>
      </c>
      <c r="B48" t="s">
        <v>161</v>
      </c>
      <c r="C48" t="s">
        <v>2</v>
      </c>
      <c r="D48" t="s">
        <v>276</v>
      </c>
      <c r="E48" s="25">
        <v>320000</v>
      </c>
    </row>
    <row r="49" spans="1:5" x14ac:dyDescent="0.35">
      <c r="A49" s="1">
        <v>43895</v>
      </c>
      <c r="B49" s="2" t="s">
        <v>161</v>
      </c>
      <c r="C49" s="2" t="s">
        <v>3</v>
      </c>
      <c r="D49" s="2"/>
      <c r="E49" s="26">
        <v>53000</v>
      </c>
    </row>
    <row r="50" spans="1:5" x14ac:dyDescent="0.35">
      <c r="A50" s="1">
        <v>43818</v>
      </c>
      <c r="B50" t="s">
        <v>258</v>
      </c>
      <c r="C50" t="s">
        <v>0</v>
      </c>
      <c r="E50" s="25">
        <v>71000</v>
      </c>
    </row>
    <row r="51" spans="1:5" x14ac:dyDescent="0.35">
      <c r="A51" s="1">
        <v>43818</v>
      </c>
      <c r="B51" t="s">
        <v>258</v>
      </c>
      <c r="C51" t="s">
        <v>1</v>
      </c>
      <c r="E51" s="25">
        <v>5000</v>
      </c>
    </row>
    <row r="52" spans="1:5" x14ac:dyDescent="0.35">
      <c r="A52" s="1">
        <v>43818</v>
      </c>
      <c r="B52" t="s">
        <v>258</v>
      </c>
      <c r="C52" t="s">
        <v>2</v>
      </c>
      <c r="E52" s="25">
        <v>23000</v>
      </c>
    </row>
    <row r="53" spans="1:5" x14ac:dyDescent="0.35">
      <c r="A53" s="1">
        <v>43818</v>
      </c>
      <c r="B53" s="2" t="s">
        <v>258</v>
      </c>
      <c r="C53" s="2" t="s">
        <v>3</v>
      </c>
      <c r="D53" s="2"/>
      <c r="E53" s="26">
        <v>412000</v>
      </c>
    </row>
    <row r="54" spans="1:5" x14ac:dyDescent="0.35">
      <c r="A54" s="1">
        <v>43860</v>
      </c>
      <c r="B54" t="s">
        <v>258</v>
      </c>
      <c r="C54" t="s">
        <v>0</v>
      </c>
      <c r="E54" s="25">
        <v>81000</v>
      </c>
    </row>
    <row r="55" spans="1:5" x14ac:dyDescent="0.35">
      <c r="A55" s="1">
        <v>43860</v>
      </c>
      <c r="B55" t="s">
        <v>258</v>
      </c>
      <c r="C55" t="s">
        <v>1</v>
      </c>
      <c r="E55" s="25">
        <v>9000</v>
      </c>
    </row>
    <row r="56" spans="1:5" x14ac:dyDescent="0.35">
      <c r="A56" s="1">
        <v>43860</v>
      </c>
      <c r="B56" t="s">
        <v>258</v>
      </c>
      <c r="C56" t="s">
        <v>2</v>
      </c>
      <c r="E56" s="25">
        <v>6000</v>
      </c>
    </row>
    <row r="57" spans="1:5" x14ac:dyDescent="0.35">
      <c r="A57" s="1">
        <v>43860</v>
      </c>
      <c r="B57" s="2" t="s">
        <v>258</v>
      </c>
      <c r="C57" s="2" t="s">
        <v>3</v>
      </c>
      <c r="D57" s="2"/>
      <c r="E57" s="26">
        <v>1800000</v>
      </c>
    </row>
    <row r="58" spans="1:5" x14ac:dyDescent="0.35">
      <c r="A58" s="1">
        <v>43818</v>
      </c>
      <c r="B58" t="s">
        <v>155</v>
      </c>
      <c r="C58" t="s">
        <v>0</v>
      </c>
      <c r="E58" s="25">
        <v>6000</v>
      </c>
    </row>
    <row r="59" spans="1:5" x14ac:dyDescent="0.35">
      <c r="A59" s="1">
        <v>43818</v>
      </c>
      <c r="B59" t="s">
        <v>155</v>
      </c>
      <c r="C59" t="s">
        <v>1</v>
      </c>
      <c r="D59" t="s">
        <v>277</v>
      </c>
      <c r="E59" s="25">
        <v>227000</v>
      </c>
    </row>
    <row r="60" spans="1:5" x14ac:dyDescent="0.35">
      <c r="A60" s="1">
        <v>43818</v>
      </c>
      <c r="B60" t="s">
        <v>155</v>
      </c>
      <c r="C60" t="s">
        <v>2</v>
      </c>
      <c r="E60" s="25">
        <v>10000</v>
      </c>
    </row>
    <row r="61" spans="1:5" x14ac:dyDescent="0.35">
      <c r="A61" s="1">
        <v>43818</v>
      </c>
      <c r="B61" s="2" t="s">
        <v>155</v>
      </c>
      <c r="C61" s="2" t="s">
        <v>3</v>
      </c>
      <c r="D61" s="27" t="s">
        <v>281</v>
      </c>
      <c r="E61" s="26" t="s">
        <v>274</v>
      </c>
    </row>
    <row r="62" spans="1:5" x14ac:dyDescent="0.35">
      <c r="A62" s="1">
        <v>43860</v>
      </c>
      <c r="B62" t="s">
        <v>155</v>
      </c>
      <c r="C62" t="s">
        <v>0</v>
      </c>
      <c r="E62" s="25">
        <v>2000</v>
      </c>
    </row>
    <row r="63" spans="1:5" x14ac:dyDescent="0.35">
      <c r="A63" s="1">
        <v>43860</v>
      </c>
      <c r="B63" t="s">
        <v>155</v>
      </c>
      <c r="C63" t="s">
        <v>1</v>
      </c>
      <c r="D63" t="s">
        <v>277</v>
      </c>
      <c r="E63" s="25">
        <v>2600000</v>
      </c>
    </row>
    <row r="64" spans="1:5" x14ac:dyDescent="0.35">
      <c r="A64" s="1">
        <v>43860</v>
      </c>
      <c r="B64" t="s">
        <v>155</v>
      </c>
      <c r="C64" t="s">
        <v>2</v>
      </c>
      <c r="E64" s="25">
        <v>2000000</v>
      </c>
    </row>
    <row r="65" spans="1:5" x14ac:dyDescent="0.35">
      <c r="A65" s="1">
        <v>43860</v>
      </c>
      <c r="B65" s="2" t="s">
        <v>155</v>
      </c>
      <c r="C65" s="2" t="s">
        <v>3</v>
      </c>
      <c r="D65" s="27" t="s">
        <v>281</v>
      </c>
      <c r="E65" s="26" t="s">
        <v>274</v>
      </c>
    </row>
    <row r="66" spans="1:5" x14ac:dyDescent="0.35">
      <c r="A66" s="1">
        <v>43895</v>
      </c>
      <c r="B66" t="s">
        <v>155</v>
      </c>
      <c r="C66" t="s">
        <v>0</v>
      </c>
      <c r="E66" s="25">
        <v>7000</v>
      </c>
    </row>
    <row r="67" spans="1:5" x14ac:dyDescent="0.35">
      <c r="A67" s="1">
        <v>43895</v>
      </c>
      <c r="B67" t="s">
        <v>155</v>
      </c>
      <c r="C67" t="s">
        <v>1</v>
      </c>
      <c r="D67" s="19" t="s">
        <v>281</v>
      </c>
      <c r="E67" s="25" t="s">
        <v>274</v>
      </c>
    </row>
    <row r="68" spans="1:5" x14ac:dyDescent="0.35">
      <c r="A68" s="1">
        <v>43895</v>
      </c>
      <c r="B68" t="s">
        <v>155</v>
      </c>
      <c r="C68" t="s">
        <v>2</v>
      </c>
      <c r="E68" s="25">
        <v>9000</v>
      </c>
    </row>
    <row r="69" spans="1:5" x14ac:dyDescent="0.35">
      <c r="A69" s="1">
        <v>43895</v>
      </c>
      <c r="B69" s="2" t="s">
        <v>155</v>
      </c>
      <c r="C69" s="2" t="s">
        <v>3</v>
      </c>
      <c r="D69" s="27" t="s">
        <v>281</v>
      </c>
      <c r="E69" s="26" t="s">
        <v>273</v>
      </c>
    </row>
    <row r="70" spans="1:5" x14ac:dyDescent="0.35">
      <c r="A70" s="1">
        <v>43818</v>
      </c>
      <c r="B70" t="s">
        <v>170</v>
      </c>
      <c r="C70" t="s">
        <v>0</v>
      </c>
      <c r="E70" s="25">
        <v>37000</v>
      </c>
    </row>
    <row r="71" spans="1:5" x14ac:dyDescent="0.35">
      <c r="A71" s="1">
        <v>43818</v>
      </c>
      <c r="B71" t="s">
        <v>170</v>
      </c>
      <c r="C71" t="s">
        <v>1</v>
      </c>
      <c r="E71" s="25">
        <v>26000</v>
      </c>
    </row>
    <row r="72" spans="1:5" x14ac:dyDescent="0.35">
      <c r="A72" s="1">
        <v>43818</v>
      </c>
      <c r="B72" t="s">
        <v>170</v>
      </c>
      <c r="C72" t="s">
        <v>2</v>
      </c>
      <c r="E72" s="25">
        <v>67000</v>
      </c>
    </row>
    <row r="73" spans="1:5" x14ac:dyDescent="0.35">
      <c r="A73" s="1">
        <v>43818</v>
      </c>
      <c r="B73" s="2" t="s">
        <v>170</v>
      </c>
      <c r="C73" s="2" t="s">
        <v>3</v>
      </c>
      <c r="D73" s="2"/>
      <c r="E73" s="26">
        <v>181000</v>
      </c>
    </row>
    <row r="74" spans="1:5" x14ac:dyDescent="0.35">
      <c r="A74" s="1">
        <v>43860</v>
      </c>
      <c r="B74" t="s">
        <v>170</v>
      </c>
      <c r="C74" t="s">
        <v>0</v>
      </c>
      <c r="E74" s="25">
        <v>130000</v>
      </c>
    </row>
    <row r="75" spans="1:5" x14ac:dyDescent="0.35">
      <c r="A75" s="1">
        <v>43860</v>
      </c>
      <c r="B75" t="s">
        <v>170</v>
      </c>
      <c r="C75" t="s">
        <v>1</v>
      </c>
      <c r="E75" s="25">
        <v>35000</v>
      </c>
    </row>
    <row r="76" spans="1:5" x14ac:dyDescent="0.35">
      <c r="A76" s="1">
        <v>43860</v>
      </c>
      <c r="B76" t="s">
        <v>170</v>
      </c>
      <c r="C76" t="s">
        <v>2</v>
      </c>
      <c r="E76" s="25">
        <v>83000</v>
      </c>
    </row>
    <row r="77" spans="1:5" x14ac:dyDescent="0.35">
      <c r="A77" s="1">
        <v>43860</v>
      </c>
      <c r="B77" s="2" t="s">
        <v>170</v>
      </c>
      <c r="C77" s="2" t="s">
        <v>3</v>
      </c>
      <c r="D77" s="2"/>
      <c r="E77" s="26">
        <v>130000</v>
      </c>
    </row>
    <row r="78" spans="1:5" x14ac:dyDescent="0.35">
      <c r="A78" s="1">
        <v>43895</v>
      </c>
      <c r="B78" t="s">
        <v>170</v>
      </c>
      <c r="C78" t="s">
        <v>0</v>
      </c>
      <c r="D78" t="s">
        <v>309</v>
      </c>
      <c r="E78" s="25" t="s">
        <v>274</v>
      </c>
    </row>
    <row r="79" spans="1:5" x14ac:dyDescent="0.35">
      <c r="A79" s="1">
        <v>43895</v>
      </c>
      <c r="B79" t="s">
        <v>170</v>
      </c>
      <c r="C79" t="s">
        <v>1</v>
      </c>
      <c r="D79" s="20" t="s">
        <v>282</v>
      </c>
      <c r="E79" s="25">
        <v>2900000</v>
      </c>
    </row>
    <row r="80" spans="1:5" x14ac:dyDescent="0.35">
      <c r="A80" s="1">
        <v>43895</v>
      </c>
      <c r="B80" t="s">
        <v>170</v>
      </c>
      <c r="C80" t="s">
        <v>2</v>
      </c>
      <c r="D80" t="s">
        <v>309</v>
      </c>
      <c r="E80" s="25">
        <v>730000</v>
      </c>
    </row>
    <row r="81" spans="1:5" x14ac:dyDescent="0.35">
      <c r="A81" s="1">
        <v>43895</v>
      </c>
      <c r="B81" s="2" t="s">
        <v>170</v>
      </c>
      <c r="C81" s="2" t="s">
        <v>3</v>
      </c>
      <c r="D81" s="2"/>
      <c r="E81" s="26">
        <v>560000</v>
      </c>
    </row>
    <row r="82" spans="1:5" x14ac:dyDescent="0.35">
      <c r="A82" s="1">
        <v>43818</v>
      </c>
      <c r="B82" t="s">
        <v>168</v>
      </c>
      <c r="C82" t="s">
        <v>0</v>
      </c>
      <c r="E82" s="25">
        <v>222000</v>
      </c>
    </row>
    <row r="83" spans="1:5" x14ac:dyDescent="0.35">
      <c r="A83" s="1">
        <v>43818</v>
      </c>
      <c r="B83" t="s">
        <v>168</v>
      </c>
      <c r="C83" t="s">
        <v>1</v>
      </c>
      <c r="D83" s="20" t="s">
        <v>282</v>
      </c>
      <c r="E83" s="25">
        <v>10000</v>
      </c>
    </row>
    <row r="84" spans="1:5" x14ac:dyDescent="0.35">
      <c r="A84" s="1">
        <v>43818</v>
      </c>
      <c r="B84" t="s">
        <v>168</v>
      </c>
      <c r="C84" t="s">
        <v>2</v>
      </c>
      <c r="E84" s="25">
        <v>4000</v>
      </c>
    </row>
    <row r="85" spans="1:5" x14ac:dyDescent="0.35">
      <c r="A85" s="1">
        <v>43818</v>
      </c>
      <c r="B85" s="2" t="s">
        <v>168</v>
      </c>
      <c r="C85" s="2" t="s">
        <v>3</v>
      </c>
      <c r="D85" s="2"/>
      <c r="E85" s="26">
        <v>10000</v>
      </c>
    </row>
    <row r="86" spans="1:5" x14ac:dyDescent="0.35">
      <c r="A86" s="1">
        <v>43860</v>
      </c>
      <c r="B86" t="s">
        <v>168</v>
      </c>
      <c r="C86" t="s">
        <v>0</v>
      </c>
      <c r="E86" s="25">
        <v>2900000</v>
      </c>
    </row>
    <row r="87" spans="1:5" x14ac:dyDescent="0.35">
      <c r="A87" s="1">
        <v>43860</v>
      </c>
      <c r="B87" t="s">
        <v>168</v>
      </c>
      <c r="C87" t="s">
        <v>1</v>
      </c>
      <c r="E87" s="25">
        <v>45000</v>
      </c>
    </row>
    <row r="88" spans="1:5" x14ac:dyDescent="0.35">
      <c r="A88" s="1">
        <v>43860</v>
      </c>
      <c r="B88" t="s">
        <v>168</v>
      </c>
      <c r="C88" t="s">
        <v>2</v>
      </c>
      <c r="D88" t="s">
        <v>275</v>
      </c>
      <c r="E88" s="25">
        <v>250000</v>
      </c>
    </row>
    <row r="89" spans="1:5" x14ac:dyDescent="0.35">
      <c r="A89" s="1">
        <v>43860</v>
      </c>
      <c r="B89" s="2" t="s">
        <v>168</v>
      </c>
      <c r="C89" s="2" t="s">
        <v>3</v>
      </c>
      <c r="D89" s="2"/>
      <c r="E89" s="26">
        <v>21000</v>
      </c>
    </row>
    <row r="90" spans="1:5" x14ac:dyDescent="0.35">
      <c r="A90" s="1">
        <v>43895</v>
      </c>
      <c r="B90" t="s">
        <v>168</v>
      </c>
      <c r="C90" t="s">
        <v>0</v>
      </c>
      <c r="E90" s="25">
        <v>3900000</v>
      </c>
    </row>
    <row r="91" spans="1:5" x14ac:dyDescent="0.35">
      <c r="A91" s="1">
        <v>43895</v>
      </c>
      <c r="B91" t="s">
        <v>168</v>
      </c>
      <c r="C91" t="s">
        <v>1</v>
      </c>
      <c r="E91" s="25">
        <v>76000</v>
      </c>
    </row>
    <row r="92" spans="1:5" x14ac:dyDescent="0.35">
      <c r="A92" s="1">
        <v>43895</v>
      </c>
      <c r="B92" t="s">
        <v>168</v>
      </c>
      <c r="C92" t="s">
        <v>2</v>
      </c>
      <c r="E92" s="25">
        <v>790000</v>
      </c>
    </row>
    <row r="93" spans="1:5" x14ac:dyDescent="0.35">
      <c r="A93" s="1">
        <v>43895</v>
      </c>
      <c r="B93" s="2" t="s">
        <v>168</v>
      </c>
      <c r="C93" s="2" t="s">
        <v>3</v>
      </c>
      <c r="D93" s="27" t="s">
        <v>282</v>
      </c>
      <c r="E93" s="26">
        <v>33000</v>
      </c>
    </row>
    <row r="94" spans="1:5" x14ac:dyDescent="0.35">
      <c r="A94" s="1">
        <v>43818</v>
      </c>
      <c r="B94" t="s">
        <v>181</v>
      </c>
      <c r="C94" t="s">
        <v>0</v>
      </c>
      <c r="E94" s="25">
        <v>10000</v>
      </c>
    </row>
    <row r="95" spans="1:5" x14ac:dyDescent="0.35">
      <c r="A95" s="1">
        <v>43818</v>
      </c>
      <c r="B95" t="s">
        <v>181</v>
      </c>
      <c r="C95" t="s">
        <v>1</v>
      </c>
      <c r="E95" s="25">
        <v>52000</v>
      </c>
    </row>
    <row r="96" spans="1:5" x14ac:dyDescent="0.35">
      <c r="A96" s="1">
        <v>43818</v>
      </c>
      <c r="B96" t="s">
        <v>181</v>
      </c>
      <c r="C96" t="s">
        <v>2</v>
      </c>
      <c r="E96" s="25">
        <v>44000</v>
      </c>
    </row>
    <row r="97" spans="1:5" x14ac:dyDescent="0.35">
      <c r="A97" s="1">
        <v>43818</v>
      </c>
      <c r="B97" s="2" t="s">
        <v>181</v>
      </c>
      <c r="C97" s="2" t="s">
        <v>3</v>
      </c>
      <c r="D97" s="2"/>
      <c r="E97" s="26">
        <v>84000</v>
      </c>
    </row>
    <row r="98" spans="1:5" x14ac:dyDescent="0.35">
      <c r="A98" s="1">
        <v>43860</v>
      </c>
      <c r="B98" t="s">
        <v>184</v>
      </c>
      <c r="C98" t="s">
        <v>0</v>
      </c>
      <c r="D98" t="s">
        <v>276</v>
      </c>
      <c r="E98" s="25">
        <v>200000</v>
      </c>
    </row>
    <row r="99" spans="1:5" x14ac:dyDescent="0.35">
      <c r="A99" s="1">
        <v>43860</v>
      </c>
      <c r="B99" t="s">
        <v>184</v>
      </c>
      <c r="C99" t="s">
        <v>1</v>
      </c>
      <c r="E99" s="25">
        <v>13000</v>
      </c>
    </row>
    <row r="100" spans="1:5" x14ac:dyDescent="0.35">
      <c r="A100" s="1">
        <v>43860</v>
      </c>
      <c r="B100" t="s">
        <v>184</v>
      </c>
      <c r="C100" t="s">
        <v>2</v>
      </c>
      <c r="D100" t="s">
        <v>307</v>
      </c>
      <c r="E100" s="25">
        <v>6800000</v>
      </c>
    </row>
    <row r="101" spans="1:5" x14ac:dyDescent="0.35">
      <c r="A101" s="1">
        <v>43860</v>
      </c>
      <c r="B101" s="2" t="s">
        <v>184</v>
      </c>
      <c r="C101" s="2" t="s">
        <v>3</v>
      </c>
      <c r="D101" s="2"/>
      <c r="E101" s="26">
        <v>130000</v>
      </c>
    </row>
    <row r="102" spans="1:5" x14ac:dyDescent="0.35">
      <c r="A102" s="1">
        <v>43895</v>
      </c>
      <c r="B102" t="s">
        <v>184</v>
      </c>
      <c r="C102" t="s">
        <v>0</v>
      </c>
      <c r="D102" t="s">
        <v>276</v>
      </c>
      <c r="E102" s="25">
        <v>350000</v>
      </c>
    </row>
    <row r="103" spans="1:5" x14ac:dyDescent="0.35">
      <c r="A103" s="1">
        <v>43895</v>
      </c>
      <c r="B103" t="s">
        <v>184</v>
      </c>
      <c r="C103" t="s">
        <v>1</v>
      </c>
      <c r="E103" s="25">
        <v>25000</v>
      </c>
    </row>
    <row r="104" spans="1:5" x14ac:dyDescent="0.35">
      <c r="A104" s="1">
        <v>43895</v>
      </c>
      <c r="B104" t="s">
        <v>184</v>
      </c>
      <c r="C104" t="s">
        <v>2</v>
      </c>
      <c r="E104" s="25">
        <v>3500000</v>
      </c>
    </row>
    <row r="105" spans="1:5" x14ac:dyDescent="0.35">
      <c r="A105" s="1">
        <v>43895</v>
      </c>
      <c r="B105" s="2" t="s">
        <v>184</v>
      </c>
      <c r="C105" s="2" t="s">
        <v>3</v>
      </c>
      <c r="D105" s="2"/>
      <c r="E105" s="26">
        <v>95000</v>
      </c>
    </row>
    <row r="106" spans="1:5" x14ac:dyDescent="0.35">
      <c r="A106" s="1">
        <v>43818</v>
      </c>
      <c r="B106" t="s">
        <v>154</v>
      </c>
      <c r="C106" t="s">
        <v>0</v>
      </c>
      <c r="E106" s="25">
        <v>43000</v>
      </c>
    </row>
    <row r="107" spans="1:5" x14ac:dyDescent="0.35">
      <c r="A107" s="1">
        <v>43818</v>
      </c>
      <c r="B107" t="s">
        <v>154</v>
      </c>
      <c r="C107" t="s">
        <v>1</v>
      </c>
      <c r="E107" s="25">
        <v>33000</v>
      </c>
    </row>
    <row r="108" spans="1:5" x14ac:dyDescent="0.35">
      <c r="A108" s="1">
        <v>43818</v>
      </c>
      <c r="B108" t="s">
        <v>154</v>
      </c>
      <c r="C108" t="s">
        <v>2</v>
      </c>
      <c r="E108" s="25">
        <v>25000</v>
      </c>
    </row>
    <row r="109" spans="1:5" x14ac:dyDescent="0.35">
      <c r="A109" s="1">
        <v>43818</v>
      </c>
      <c r="B109" s="2" t="s">
        <v>154</v>
      </c>
      <c r="C109" s="2" t="s">
        <v>3</v>
      </c>
      <c r="D109" s="2"/>
      <c r="E109" s="26">
        <v>18000</v>
      </c>
    </row>
    <row r="110" spans="1:5" x14ac:dyDescent="0.35">
      <c r="A110" s="1">
        <v>43860</v>
      </c>
      <c r="B110" t="s">
        <v>154</v>
      </c>
      <c r="C110" t="s">
        <v>0</v>
      </c>
      <c r="E110" s="25">
        <v>50000</v>
      </c>
    </row>
    <row r="111" spans="1:5" x14ac:dyDescent="0.35">
      <c r="A111" s="1">
        <v>43860</v>
      </c>
      <c r="B111" t="s">
        <v>154</v>
      </c>
      <c r="C111" t="s">
        <v>1</v>
      </c>
      <c r="E111" s="25">
        <v>32000</v>
      </c>
    </row>
    <row r="112" spans="1:5" x14ac:dyDescent="0.35">
      <c r="A112" s="1">
        <v>43860</v>
      </c>
      <c r="B112" t="s">
        <v>154</v>
      </c>
      <c r="C112" t="s">
        <v>2</v>
      </c>
      <c r="E112" s="25">
        <v>25000</v>
      </c>
    </row>
    <row r="113" spans="1:5" x14ac:dyDescent="0.35">
      <c r="A113" s="1">
        <v>43860</v>
      </c>
      <c r="B113" s="2" t="s">
        <v>154</v>
      </c>
      <c r="C113" s="2" t="s">
        <v>3</v>
      </c>
      <c r="D113" s="2"/>
      <c r="E113" s="26">
        <v>24000</v>
      </c>
    </row>
    <row r="114" spans="1:5" x14ac:dyDescent="0.35">
      <c r="A114" s="1">
        <v>43895</v>
      </c>
      <c r="B114" t="s">
        <v>154</v>
      </c>
      <c r="C114" t="s">
        <v>0</v>
      </c>
      <c r="E114" s="25">
        <v>47000</v>
      </c>
    </row>
    <row r="115" spans="1:5" x14ac:dyDescent="0.35">
      <c r="A115" s="1">
        <v>43895</v>
      </c>
      <c r="B115" t="s">
        <v>154</v>
      </c>
      <c r="C115" t="s">
        <v>1</v>
      </c>
      <c r="E115" s="25">
        <v>39000</v>
      </c>
    </row>
    <row r="116" spans="1:5" x14ac:dyDescent="0.35">
      <c r="A116" s="1">
        <v>43895</v>
      </c>
      <c r="B116" t="s">
        <v>154</v>
      </c>
      <c r="C116" t="s">
        <v>2</v>
      </c>
      <c r="E116" s="25">
        <v>24000</v>
      </c>
    </row>
    <row r="117" spans="1:5" x14ac:dyDescent="0.35">
      <c r="A117" s="1">
        <v>43895</v>
      </c>
      <c r="B117" s="2" t="s">
        <v>154</v>
      </c>
      <c r="C117" s="2" t="s">
        <v>3</v>
      </c>
      <c r="D117" s="2"/>
      <c r="E117" s="26">
        <v>17000</v>
      </c>
    </row>
    <row r="118" spans="1:5" x14ac:dyDescent="0.35">
      <c r="A118" s="1">
        <v>43818</v>
      </c>
      <c r="B118" t="s">
        <v>171</v>
      </c>
      <c r="C118" t="s">
        <v>0</v>
      </c>
      <c r="E118" s="25">
        <v>7000</v>
      </c>
    </row>
    <row r="119" spans="1:5" x14ac:dyDescent="0.35">
      <c r="A119" s="1">
        <v>43818</v>
      </c>
      <c r="B119" t="s">
        <v>171</v>
      </c>
      <c r="C119" t="s">
        <v>1</v>
      </c>
      <c r="E119" s="25">
        <v>6000</v>
      </c>
    </row>
    <row r="120" spans="1:5" x14ac:dyDescent="0.35">
      <c r="A120" s="1">
        <v>43818</v>
      </c>
      <c r="B120" t="s">
        <v>171</v>
      </c>
      <c r="C120" t="s">
        <v>2</v>
      </c>
      <c r="E120" s="25">
        <v>8000</v>
      </c>
    </row>
    <row r="121" spans="1:5" x14ac:dyDescent="0.35">
      <c r="A121" s="1">
        <v>43818</v>
      </c>
      <c r="B121" s="2" t="s">
        <v>171</v>
      </c>
      <c r="C121" s="2" t="s">
        <v>3</v>
      </c>
      <c r="D121" s="2"/>
      <c r="E121" s="26">
        <v>6000</v>
      </c>
    </row>
    <row r="122" spans="1:5" x14ac:dyDescent="0.35">
      <c r="A122" s="1">
        <v>43860</v>
      </c>
      <c r="B122" t="s">
        <v>171</v>
      </c>
      <c r="C122" t="s">
        <v>0</v>
      </c>
      <c r="E122" s="25">
        <v>6000</v>
      </c>
    </row>
    <row r="123" spans="1:5" x14ac:dyDescent="0.35">
      <c r="A123" s="1">
        <v>43860</v>
      </c>
      <c r="B123" t="s">
        <v>171</v>
      </c>
      <c r="C123" t="s">
        <v>1</v>
      </c>
      <c r="E123" s="25">
        <v>6000</v>
      </c>
    </row>
    <row r="124" spans="1:5" x14ac:dyDescent="0.35">
      <c r="A124" s="1">
        <v>43860</v>
      </c>
      <c r="B124" t="s">
        <v>171</v>
      </c>
      <c r="C124" t="s">
        <v>2</v>
      </c>
      <c r="E124" s="25">
        <v>5000</v>
      </c>
    </row>
    <row r="125" spans="1:5" x14ac:dyDescent="0.35">
      <c r="A125" s="1">
        <v>43860</v>
      </c>
      <c r="B125" s="2" t="s">
        <v>171</v>
      </c>
      <c r="C125" s="2" t="s">
        <v>3</v>
      </c>
      <c r="D125" s="2"/>
      <c r="E125" s="26">
        <v>4000</v>
      </c>
    </row>
    <row r="126" spans="1:5" x14ac:dyDescent="0.35">
      <c r="A126" s="1">
        <v>43895</v>
      </c>
      <c r="B126" t="s">
        <v>171</v>
      </c>
      <c r="C126" t="s">
        <v>0</v>
      </c>
      <c r="E126" s="25">
        <v>13000</v>
      </c>
    </row>
    <row r="127" spans="1:5" x14ac:dyDescent="0.35">
      <c r="A127" s="1">
        <v>43895</v>
      </c>
      <c r="B127" t="s">
        <v>171</v>
      </c>
      <c r="C127" t="s">
        <v>1</v>
      </c>
      <c r="E127" s="25">
        <v>22000</v>
      </c>
    </row>
    <row r="128" spans="1:5" x14ac:dyDescent="0.35">
      <c r="A128" s="1">
        <v>43895</v>
      </c>
      <c r="B128" t="s">
        <v>171</v>
      </c>
      <c r="C128" t="s">
        <v>2</v>
      </c>
      <c r="E128" s="25">
        <v>13000</v>
      </c>
    </row>
    <row r="129" spans="1:5" x14ac:dyDescent="0.35">
      <c r="A129" s="1">
        <v>43895</v>
      </c>
      <c r="B129" s="2" t="s">
        <v>171</v>
      </c>
      <c r="C129" s="2" t="s">
        <v>3</v>
      </c>
      <c r="D129" s="2"/>
      <c r="E129" s="26">
        <v>14000</v>
      </c>
    </row>
    <row r="130" spans="1:5" x14ac:dyDescent="0.35">
      <c r="A130" s="1">
        <v>43818</v>
      </c>
      <c r="B130" t="s">
        <v>163</v>
      </c>
      <c r="C130" t="s">
        <v>0</v>
      </c>
      <c r="D130" t="s">
        <v>276</v>
      </c>
      <c r="E130" s="25">
        <v>6000</v>
      </c>
    </row>
    <row r="131" spans="1:5" x14ac:dyDescent="0.35">
      <c r="A131" s="1">
        <v>43818</v>
      </c>
      <c r="B131" t="s">
        <v>163</v>
      </c>
      <c r="C131" t="s">
        <v>1</v>
      </c>
      <c r="E131" s="25">
        <v>6000</v>
      </c>
    </row>
    <row r="132" spans="1:5" x14ac:dyDescent="0.35">
      <c r="A132" s="1">
        <v>43818</v>
      </c>
      <c r="B132" t="s">
        <v>163</v>
      </c>
      <c r="C132" t="s">
        <v>2</v>
      </c>
      <c r="D132" t="s">
        <v>276</v>
      </c>
      <c r="E132" s="25">
        <v>40000</v>
      </c>
    </row>
    <row r="133" spans="1:5" x14ac:dyDescent="0.35">
      <c r="A133" s="1">
        <v>43818</v>
      </c>
      <c r="B133" s="2" t="s">
        <v>163</v>
      </c>
      <c r="C133" s="2" t="s">
        <v>3</v>
      </c>
      <c r="D133" s="2"/>
      <c r="E133" s="26">
        <v>14000</v>
      </c>
    </row>
    <row r="134" spans="1:5" x14ac:dyDescent="0.35">
      <c r="A134" s="1">
        <v>43860</v>
      </c>
      <c r="B134" t="s">
        <v>163</v>
      </c>
      <c r="C134" t="s">
        <v>0</v>
      </c>
      <c r="E134" s="25">
        <v>18000</v>
      </c>
    </row>
    <row r="135" spans="1:5" x14ac:dyDescent="0.35">
      <c r="A135" s="1">
        <v>43860</v>
      </c>
      <c r="B135" t="s">
        <v>163</v>
      </c>
      <c r="C135" t="s">
        <v>1</v>
      </c>
      <c r="E135" s="25">
        <v>9000</v>
      </c>
    </row>
    <row r="136" spans="1:5" x14ac:dyDescent="0.35">
      <c r="A136" s="1">
        <v>43860</v>
      </c>
      <c r="B136" t="s">
        <v>163</v>
      </c>
      <c r="C136" t="s">
        <v>2</v>
      </c>
      <c r="D136" t="s">
        <v>276</v>
      </c>
      <c r="E136" s="25">
        <v>120000</v>
      </c>
    </row>
    <row r="137" spans="1:5" x14ac:dyDescent="0.35">
      <c r="A137" s="1">
        <v>43860</v>
      </c>
      <c r="B137" s="2" t="s">
        <v>163</v>
      </c>
      <c r="C137" s="2" t="s">
        <v>3</v>
      </c>
      <c r="D137" s="2"/>
      <c r="E137" s="26">
        <v>28000</v>
      </c>
    </row>
    <row r="138" spans="1:5" x14ac:dyDescent="0.35">
      <c r="A138" s="1">
        <v>43895</v>
      </c>
      <c r="B138" t="s">
        <v>163</v>
      </c>
      <c r="C138" t="s">
        <v>0</v>
      </c>
      <c r="E138" s="25">
        <v>26000</v>
      </c>
    </row>
    <row r="139" spans="1:5" x14ac:dyDescent="0.35">
      <c r="A139" s="1">
        <v>43895</v>
      </c>
      <c r="B139" t="s">
        <v>163</v>
      </c>
      <c r="C139" t="s">
        <v>1</v>
      </c>
      <c r="E139" s="25">
        <v>28000</v>
      </c>
    </row>
    <row r="140" spans="1:5" x14ac:dyDescent="0.35">
      <c r="A140" s="1">
        <v>43895</v>
      </c>
      <c r="B140" t="s">
        <v>163</v>
      </c>
      <c r="C140" t="s">
        <v>2</v>
      </c>
      <c r="D140" t="s">
        <v>276</v>
      </c>
      <c r="E140" s="25">
        <v>170000</v>
      </c>
    </row>
    <row r="141" spans="1:5" x14ac:dyDescent="0.35">
      <c r="A141" s="1">
        <v>43895</v>
      </c>
      <c r="B141" s="2" t="s">
        <v>163</v>
      </c>
      <c r="C141" s="2" t="s">
        <v>3</v>
      </c>
      <c r="D141" s="2"/>
      <c r="E141" s="26">
        <v>71000</v>
      </c>
    </row>
    <row r="142" spans="1:5" x14ac:dyDescent="0.35">
      <c r="A142" s="1">
        <v>43818</v>
      </c>
      <c r="B142" t="s">
        <v>259</v>
      </c>
      <c r="C142" t="s">
        <v>0</v>
      </c>
      <c r="E142" s="25">
        <v>12000</v>
      </c>
    </row>
    <row r="143" spans="1:5" x14ac:dyDescent="0.35">
      <c r="A143" s="1">
        <v>43818</v>
      </c>
      <c r="B143" t="s">
        <v>259</v>
      </c>
      <c r="C143" t="s">
        <v>1</v>
      </c>
      <c r="D143" t="s">
        <v>276</v>
      </c>
      <c r="E143" s="25">
        <v>33000</v>
      </c>
    </row>
    <row r="144" spans="1:5" x14ac:dyDescent="0.35">
      <c r="A144" s="1">
        <v>43818</v>
      </c>
      <c r="B144" t="s">
        <v>259</v>
      </c>
      <c r="C144" t="s">
        <v>2</v>
      </c>
      <c r="E144" s="25">
        <v>13000</v>
      </c>
    </row>
    <row r="145" spans="1:5" x14ac:dyDescent="0.35">
      <c r="A145" s="1">
        <v>43818</v>
      </c>
      <c r="B145" s="2" t="s">
        <v>259</v>
      </c>
      <c r="C145" s="2" t="s">
        <v>3</v>
      </c>
      <c r="D145" s="2"/>
      <c r="E145" s="26">
        <v>4000</v>
      </c>
    </row>
    <row r="146" spans="1:5" x14ac:dyDescent="0.35">
      <c r="A146" s="1">
        <v>43860</v>
      </c>
      <c r="B146" t="s">
        <v>259</v>
      </c>
      <c r="C146" t="s">
        <v>0</v>
      </c>
      <c r="E146" s="25">
        <v>13000</v>
      </c>
    </row>
    <row r="147" spans="1:5" x14ac:dyDescent="0.35">
      <c r="A147" s="1">
        <v>43860</v>
      </c>
      <c r="B147" t="s">
        <v>259</v>
      </c>
      <c r="C147" t="s">
        <v>1</v>
      </c>
      <c r="D147" t="s">
        <v>276</v>
      </c>
      <c r="E147" s="25">
        <v>48000</v>
      </c>
    </row>
    <row r="148" spans="1:5" x14ac:dyDescent="0.35">
      <c r="A148" s="1">
        <v>43860</v>
      </c>
      <c r="B148" t="s">
        <v>259</v>
      </c>
      <c r="C148" t="s">
        <v>2</v>
      </c>
      <c r="E148" s="25">
        <v>18000</v>
      </c>
    </row>
    <row r="149" spans="1:5" x14ac:dyDescent="0.35">
      <c r="A149" s="1">
        <v>43860</v>
      </c>
      <c r="B149" s="2" t="s">
        <v>259</v>
      </c>
      <c r="C149" s="2" t="s">
        <v>3</v>
      </c>
      <c r="D149" s="2"/>
      <c r="E149" s="26">
        <v>9000</v>
      </c>
    </row>
    <row r="150" spans="1:5" x14ac:dyDescent="0.35">
      <c r="A150" s="1">
        <v>43895</v>
      </c>
      <c r="B150" t="s">
        <v>259</v>
      </c>
      <c r="C150" t="s">
        <v>0</v>
      </c>
      <c r="E150" s="25">
        <v>31000</v>
      </c>
    </row>
    <row r="151" spans="1:5" x14ac:dyDescent="0.35">
      <c r="A151" s="1">
        <v>43895</v>
      </c>
      <c r="B151" t="s">
        <v>259</v>
      </c>
      <c r="C151" t="s">
        <v>1</v>
      </c>
      <c r="D151" t="s">
        <v>276</v>
      </c>
      <c r="E151" s="25">
        <v>54000</v>
      </c>
    </row>
    <row r="152" spans="1:5" x14ac:dyDescent="0.35">
      <c r="A152" s="1">
        <v>43895</v>
      </c>
      <c r="B152" t="s">
        <v>259</v>
      </c>
      <c r="C152" t="s">
        <v>2</v>
      </c>
      <c r="E152" s="25">
        <v>35000</v>
      </c>
    </row>
    <row r="153" spans="1:5" x14ac:dyDescent="0.35">
      <c r="A153" s="1">
        <v>43895</v>
      </c>
      <c r="B153" s="2" t="s">
        <v>259</v>
      </c>
      <c r="C153" s="2" t="s">
        <v>3</v>
      </c>
      <c r="D153" s="2"/>
      <c r="E153" s="26">
        <v>23000</v>
      </c>
    </row>
    <row r="154" spans="1:5" x14ac:dyDescent="0.35">
      <c r="A154" s="1">
        <v>43818</v>
      </c>
      <c r="B154" t="s">
        <v>158</v>
      </c>
      <c r="C154" t="s">
        <v>0</v>
      </c>
      <c r="E154" s="25">
        <v>2000</v>
      </c>
    </row>
    <row r="155" spans="1:5" x14ac:dyDescent="0.35">
      <c r="A155" s="1">
        <v>43818</v>
      </c>
      <c r="B155" t="s">
        <v>158</v>
      </c>
      <c r="C155" t="s">
        <v>1</v>
      </c>
      <c r="E155" s="25">
        <v>4000</v>
      </c>
    </row>
    <row r="156" spans="1:5" x14ac:dyDescent="0.35">
      <c r="A156" s="1">
        <v>43818</v>
      </c>
      <c r="B156" t="s">
        <v>158</v>
      </c>
      <c r="C156" t="s">
        <v>2</v>
      </c>
      <c r="E156" s="25">
        <v>19000</v>
      </c>
    </row>
    <row r="157" spans="1:5" x14ac:dyDescent="0.35">
      <c r="A157" s="1">
        <v>43818</v>
      </c>
      <c r="B157" s="2" t="s">
        <v>158</v>
      </c>
      <c r="C157" s="2" t="s">
        <v>3</v>
      </c>
      <c r="D157" s="2" t="s">
        <v>276</v>
      </c>
      <c r="E157" s="26">
        <v>90000</v>
      </c>
    </row>
    <row r="158" spans="1:5" x14ac:dyDescent="0.35">
      <c r="A158" s="1">
        <v>43860</v>
      </c>
      <c r="B158" t="s">
        <v>158</v>
      </c>
      <c r="C158" t="s">
        <v>0</v>
      </c>
      <c r="E158" s="25">
        <v>3000</v>
      </c>
    </row>
    <row r="159" spans="1:5" x14ac:dyDescent="0.35">
      <c r="A159" s="1">
        <v>43860</v>
      </c>
      <c r="B159" t="s">
        <v>158</v>
      </c>
      <c r="C159" t="s">
        <v>1</v>
      </c>
      <c r="E159" s="25">
        <v>4000</v>
      </c>
    </row>
    <row r="160" spans="1:5" x14ac:dyDescent="0.35">
      <c r="A160" s="1">
        <v>43860</v>
      </c>
      <c r="B160" t="s">
        <v>158</v>
      </c>
      <c r="C160" t="s">
        <v>2</v>
      </c>
      <c r="E160" s="25">
        <v>12000</v>
      </c>
    </row>
    <row r="161" spans="1:5" x14ac:dyDescent="0.35">
      <c r="A161" s="1">
        <v>43860</v>
      </c>
      <c r="B161" s="2" t="s">
        <v>158</v>
      </c>
      <c r="C161" s="2" t="s">
        <v>3</v>
      </c>
      <c r="D161" s="2" t="s">
        <v>276</v>
      </c>
      <c r="E161" s="26">
        <v>83000</v>
      </c>
    </row>
    <row r="162" spans="1:5" x14ac:dyDescent="0.35">
      <c r="A162" s="1">
        <v>43895</v>
      </c>
      <c r="B162" t="s">
        <v>158</v>
      </c>
      <c r="C162" t="s">
        <v>0</v>
      </c>
      <c r="E162" s="25">
        <v>7000</v>
      </c>
    </row>
    <row r="163" spans="1:5" x14ac:dyDescent="0.35">
      <c r="A163" s="1">
        <v>43895</v>
      </c>
      <c r="B163" t="s">
        <v>158</v>
      </c>
      <c r="C163" t="s">
        <v>1</v>
      </c>
      <c r="E163" s="25">
        <v>6000</v>
      </c>
    </row>
    <row r="164" spans="1:5" x14ac:dyDescent="0.35">
      <c r="A164" s="1">
        <v>43895</v>
      </c>
      <c r="B164" t="s">
        <v>158</v>
      </c>
      <c r="C164" t="s">
        <v>2</v>
      </c>
      <c r="E164" s="25">
        <v>18000</v>
      </c>
    </row>
    <row r="165" spans="1:5" x14ac:dyDescent="0.35">
      <c r="A165" s="1">
        <v>43895</v>
      </c>
      <c r="B165" s="2" t="s">
        <v>158</v>
      </c>
      <c r="C165" s="2" t="s">
        <v>3</v>
      </c>
      <c r="D165" s="2" t="s">
        <v>276</v>
      </c>
      <c r="E165" s="26">
        <v>230000</v>
      </c>
    </row>
    <row r="166" spans="1:5" x14ac:dyDescent="0.35">
      <c r="A166" s="1">
        <v>43818</v>
      </c>
      <c r="B166" t="s">
        <v>160</v>
      </c>
      <c r="C166" t="s">
        <v>0</v>
      </c>
      <c r="E166" s="25">
        <v>61000</v>
      </c>
    </row>
    <row r="167" spans="1:5" x14ac:dyDescent="0.35">
      <c r="A167" s="1">
        <v>43818</v>
      </c>
      <c r="B167" t="s">
        <v>160</v>
      </c>
      <c r="C167" t="s">
        <v>1</v>
      </c>
      <c r="E167" s="25">
        <v>259000</v>
      </c>
    </row>
    <row r="168" spans="1:5" x14ac:dyDescent="0.35">
      <c r="A168" s="1">
        <v>43818</v>
      </c>
      <c r="B168" t="s">
        <v>160</v>
      </c>
      <c r="C168" t="s">
        <v>2</v>
      </c>
      <c r="E168" s="25">
        <v>69000</v>
      </c>
    </row>
    <row r="169" spans="1:5" x14ac:dyDescent="0.35">
      <c r="A169" s="1">
        <v>43818</v>
      </c>
      <c r="B169" s="2" t="s">
        <v>160</v>
      </c>
      <c r="C169" s="2" t="s">
        <v>3</v>
      </c>
      <c r="D169" s="2"/>
      <c r="E169" s="26">
        <v>266000</v>
      </c>
    </row>
    <row r="170" spans="1:5" x14ac:dyDescent="0.35">
      <c r="A170" s="1">
        <v>43860</v>
      </c>
      <c r="B170" t="s">
        <v>160</v>
      </c>
      <c r="C170" t="s">
        <v>0</v>
      </c>
      <c r="D170" t="s">
        <v>275</v>
      </c>
      <c r="E170" s="25">
        <v>150000</v>
      </c>
    </row>
    <row r="171" spans="1:5" x14ac:dyDescent="0.35">
      <c r="A171" s="1">
        <v>43860</v>
      </c>
      <c r="B171" t="s">
        <v>160</v>
      </c>
      <c r="C171" t="s">
        <v>1</v>
      </c>
      <c r="E171" s="25">
        <v>86000</v>
      </c>
    </row>
    <row r="172" spans="1:5" x14ac:dyDescent="0.35">
      <c r="A172" s="1">
        <v>43860</v>
      </c>
      <c r="B172" t="s">
        <v>160</v>
      </c>
      <c r="C172" t="s">
        <v>2</v>
      </c>
      <c r="E172" s="25">
        <v>9000</v>
      </c>
    </row>
    <row r="173" spans="1:5" x14ac:dyDescent="0.35">
      <c r="A173" s="1">
        <v>43860</v>
      </c>
      <c r="B173" s="2" t="s">
        <v>160</v>
      </c>
      <c r="C173" s="2" t="s">
        <v>3</v>
      </c>
      <c r="D173" s="2"/>
      <c r="E173" s="26">
        <v>34000</v>
      </c>
    </row>
    <row r="174" spans="1:5" x14ac:dyDescent="0.35">
      <c r="A174" s="1">
        <v>43895</v>
      </c>
      <c r="B174" t="s">
        <v>160</v>
      </c>
      <c r="C174" t="s">
        <v>0</v>
      </c>
      <c r="D174" t="s">
        <v>275</v>
      </c>
      <c r="E174" s="25">
        <v>110000</v>
      </c>
    </row>
    <row r="175" spans="1:5" x14ac:dyDescent="0.35">
      <c r="A175" s="1">
        <v>43895</v>
      </c>
      <c r="B175" t="s">
        <v>160</v>
      </c>
      <c r="C175" t="s">
        <v>1</v>
      </c>
      <c r="E175" s="25">
        <v>130000</v>
      </c>
    </row>
    <row r="176" spans="1:5" x14ac:dyDescent="0.35">
      <c r="A176" s="1">
        <v>43895</v>
      </c>
      <c r="B176" t="s">
        <v>160</v>
      </c>
      <c r="C176" t="s">
        <v>2</v>
      </c>
      <c r="E176" s="25">
        <v>18000</v>
      </c>
    </row>
    <row r="177" spans="1:5" x14ac:dyDescent="0.35">
      <c r="A177" s="1">
        <v>43895</v>
      </c>
      <c r="B177" s="2" t="s">
        <v>160</v>
      </c>
      <c r="C177" s="2" t="s">
        <v>3</v>
      </c>
      <c r="D177" s="2"/>
      <c r="E177" s="26">
        <v>41000</v>
      </c>
    </row>
    <row r="178" spans="1:5" x14ac:dyDescent="0.35">
      <c r="A178" s="1">
        <v>43818</v>
      </c>
      <c r="B178" t="s">
        <v>164</v>
      </c>
      <c r="C178" t="s">
        <v>0</v>
      </c>
      <c r="E178" s="25">
        <v>4000</v>
      </c>
    </row>
    <row r="179" spans="1:5" x14ac:dyDescent="0.35">
      <c r="A179" s="1">
        <v>43818</v>
      </c>
      <c r="B179" t="s">
        <v>164</v>
      </c>
      <c r="C179" t="s">
        <v>1</v>
      </c>
      <c r="D179" t="s">
        <v>276</v>
      </c>
      <c r="E179" s="25">
        <v>15000</v>
      </c>
    </row>
    <row r="180" spans="1:5" x14ac:dyDescent="0.35">
      <c r="A180" s="1">
        <v>43818</v>
      </c>
      <c r="B180" t="s">
        <v>164</v>
      </c>
      <c r="C180" t="s">
        <v>2</v>
      </c>
      <c r="E180" s="25">
        <v>2210000</v>
      </c>
    </row>
    <row r="181" spans="1:5" x14ac:dyDescent="0.35">
      <c r="A181" s="1">
        <v>43818</v>
      </c>
      <c r="B181" s="2" t="s">
        <v>164</v>
      </c>
      <c r="C181" s="2" t="s">
        <v>3</v>
      </c>
      <c r="D181" s="2" t="s">
        <v>276</v>
      </c>
      <c r="E181" s="26">
        <v>55000</v>
      </c>
    </row>
    <row r="182" spans="1:5" x14ac:dyDescent="0.35">
      <c r="A182" s="1">
        <v>43860</v>
      </c>
      <c r="B182" t="s">
        <v>164</v>
      </c>
      <c r="C182" t="s">
        <v>0</v>
      </c>
      <c r="E182" s="25">
        <v>41000</v>
      </c>
    </row>
    <row r="183" spans="1:5" x14ac:dyDescent="0.35">
      <c r="A183" s="1">
        <v>43860</v>
      </c>
      <c r="B183" t="s">
        <v>164</v>
      </c>
      <c r="C183" t="s">
        <v>1</v>
      </c>
      <c r="D183" t="s">
        <v>276</v>
      </c>
      <c r="E183" s="25">
        <v>74000</v>
      </c>
    </row>
    <row r="184" spans="1:5" x14ac:dyDescent="0.35">
      <c r="A184" s="1">
        <v>43860</v>
      </c>
      <c r="B184" t="s">
        <v>164</v>
      </c>
      <c r="C184" t="s">
        <v>2</v>
      </c>
      <c r="E184" s="25">
        <v>3500000</v>
      </c>
    </row>
    <row r="185" spans="1:5" x14ac:dyDescent="0.35">
      <c r="A185" s="1">
        <v>43860</v>
      </c>
      <c r="B185" s="2" t="s">
        <v>164</v>
      </c>
      <c r="C185" s="2" t="s">
        <v>3</v>
      </c>
      <c r="D185" s="2" t="s">
        <v>276</v>
      </c>
      <c r="E185" s="26">
        <v>420000</v>
      </c>
    </row>
    <row r="186" spans="1:5" x14ac:dyDescent="0.35">
      <c r="A186" s="1">
        <v>43895</v>
      </c>
      <c r="B186" t="s">
        <v>164</v>
      </c>
      <c r="C186" t="s">
        <v>0</v>
      </c>
      <c r="D186" s="20" t="s">
        <v>282</v>
      </c>
      <c r="E186" s="25">
        <v>17000</v>
      </c>
    </row>
    <row r="187" spans="1:5" x14ac:dyDescent="0.35">
      <c r="A187" s="1">
        <v>43895</v>
      </c>
      <c r="B187" t="s">
        <v>164</v>
      </c>
      <c r="C187" t="s">
        <v>1</v>
      </c>
      <c r="D187" t="s">
        <v>276</v>
      </c>
      <c r="E187" s="25">
        <v>230000</v>
      </c>
    </row>
    <row r="188" spans="1:5" x14ac:dyDescent="0.35">
      <c r="A188" s="1">
        <v>43895</v>
      </c>
      <c r="B188" t="s">
        <v>164</v>
      </c>
      <c r="C188" t="s">
        <v>2</v>
      </c>
      <c r="D188" t="s">
        <v>276</v>
      </c>
      <c r="E188" s="25">
        <v>880000</v>
      </c>
    </row>
    <row r="189" spans="1:5" x14ac:dyDescent="0.35">
      <c r="A189" s="1">
        <v>43895</v>
      </c>
      <c r="B189" s="2" t="s">
        <v>164</v>
      </c>
      <c r="C189" s="2" t="s">
        <v>3</v>
      </c>
      <c r="D189" s="2" t="s">
        <v>276</v>
      </c>
      <c r="E189" s="26">
        <v>160000</v>
      </c>
    </row>
    <row r="190" spans="1:5" x14ac:dyDescent="0.35">
      <c r="A190" s="1">
        <v>43818</v>
      </c>
      <c r="B190" t="s">
        <v>174</v>
      </c>
      <c r="C190" t="s">
        <v>0</v>
      </c>
      <c r="D190" s="20" t="s">
        <v>282</v>
      </c>
      <c r="E190" s="25">
        <v>18000</v>
      </c>
    </row>
    <row r="191" spans="1:5" x14ac:dyDescent="0.35">
      <c r="A191" s="1">
        <v>43818</v>
      </c>
      <c r="B191" t="s">
        <v>174</v>
      </c>
      <c r="C191" t="s">
        <v>1</v>
      </c>
      <c r="D191" t="s">
        <v>276</v>
      </c>
      <c r="E191" s="25">
        <v>52000</v>
      </c>
    </row>
    <row r="192" spans="1:5" x14ac:dyDescent="0.35">
      <c r="A192" s="1">
        <v>43818</v>
      </c>
      <c r="B192" t="s">
        <v>174</v>
      </c>
      <c r="C192" t="s">
        <v>2</v>
      </c>
      <c r="D192" t="s">
        <v>276</v>
      </c>
      <c r="E192" s="25">
        <v>71000</v>
      </c>
    </row>
    <row r="193" spans="1:5" x14ac:dyDescent="0.35">
      <c r="A193" s="1">
        <v>43818</v>
      </c>
      <c r="B193" s="2" t="s">
        <v>174</v>
      </c>
      <c r="C193" s="2" t="s">
        <v>3</v>
      </c>
      <c r="D193" s="2" t="s">
        <v>276</v>
      </c>
      <c r="E193" s="26">
        <v>51000</v>
      </c>
    </row>
    <row r="194" spans="1:5" x14ac:dyDescent="0.35">
      <c r="A194" s="1">
        <v>43860</v>
      </c>
      <c r="B194" t="s">
        <v>174</v>
      </c>
      <c r="C194" t="s">
        <v>0</v>
      </c>
      <c r="E194" s="25">
        <v>20000</v>
      </c>
    </row>
    <row r="195" spans="1:5" x14ac:dyDescent="0.35">
      <c r="A195" s="1">
        <v>43860</v>
      </c>
      <c r="B195" t="s">
        <v>174</v>
      </c>
      <c r="C195" t="s">
        <v>1</v>
      </c>
      <c r="D195" t="s">
        <v>276</v>
      </c>
      <c r="E195" s="25">
        <v>88000</v>
      </c>
    </row>
    <row r="196" spans="1:5" x14ac:dyDescent="0.35">
      <c r="A196" s="1">
        <v>43860</v>
      </c>
      <c r="B196" t="s">
        <v>174</v>
      </c>
      <c r="C196" t="s">
        <v>2</v>
      </c>
      <c r="D196" t="s">
        <v>276</v>
      </c>
      <c r="E196" s="25">
        <v>160000</v>
      </c>
    </row>
    <row r="197" spans="1:5" x14ac:dyDescent="0.35">
      <c r="A197" s="1">
        <v>43860</v>
      </c>
      <c r="B197" s="2" t="s">
        <v>174</v>
      </c>
      <c r="C197" s="2" t="s">
        <v>3</v>
      </c>
      <c r="D197" s="2" t="s">
        <v>276</v>
      </c>
      <c r="E197" s="26">
        <v>89000</v>
      </c>
    </row>
    <row r="198" spans="1:5" x14ac:dyDescent="0.35">
      <c r="A198" s="1">
        <v>43895</v>
      </c>
      <c r="B198" t="s">
        <v>174</v>
      </c>
      <c r="C198" t="s">
        <v>0</v>
      </c>
      <c r="E198" s="25">
        <v>910000</v>
      </c>
    </row>
    <row r="199" spans="1:5" x14ac:dyDescent="0.35">
      <c r="A199" s="1">
        <v>43895</v>
      </c>
      <c r="B199" t="s">
        <v>174</v>
      </c>
      <c r="C199" t="s">
        <v>1</v>
      </c>
      <c r="D199" t="s">
        <v>276</v>
      </c>
      <c r="E199" s="25">
        <v>120000</v>
      </c>
    </row>
    <row r="200" spans="1:5" x14ac:dyDescent="0.35">
      <c r="A200" s="1">
        <v>43895</v>
      </c>
      <c r="B200" t="s">
        <v>174</v>
      </c>
      <c r="C200" t="s">
        <v>2</v>
      </c>
      <c r="D200" t="s">
        <v>276</v>
      </c>
      <c r="E200" s="25">
        <v>180000</v>
      </c>
    </row>
    <row r="201" spans="1:5" x14ac:dyDescent="0.35">
      <c r="A201" s="1">
        <v>43895</v>
      </c>
      <c r="B201" s="2" t="s">
        <v>174</v>
      </c>
      <c r="C201" s="2" t="s">
        <v>3</v>
      </c>
      <c r="D201" s="2" t="s">
        <v>276</v>
      </c>
      <c r="E201" s="26">
        <v>130000</v>
      </c>
    </row>
    <row r="202" spans="1:5" x14ac:dyDescent="0.35">
      <c r="A202" s="1">
        <v>43818</v>
      </c>
      <c r="B202" t="s">
        <v>257</v>
      </c>
      <c r="C202" t="s">
        <v>0</v>
      </c>
      <c r="E202" s="25">
        <v>4000</v>
      </c>
    </row>
    <row r="203" spans="1:5" x14ac:dyDescent="0.35">
      <c r="A203" s="1">
        <v>43818</v>
      </c>
      <c r="B203" t="s">
        <v>257</v>
      </c>
      <c r="C203" t="s">
        <v>1</v>
      </c>
      <c r="E203" s="25">
        <v>2000</v>
      </c>
    </row>
    <row r="204" spans="1:5" x14ac:dyDescent="0.35">
      <c r="A204" s="1">
        <v>43818</v>
      </c>
      <c r="B204" t="s">
        <v>257</v>
      </c>
      <c r="C204" t="s">
        <v>2</v>
      </c>
      <c r="D204" t="s">
        <v>276</v>
      </c>
      <c r="E204" s="25">
        <v>68000</v>
      </c>
    </row>
    <row r="205" spans="1:5" x14ac:dyDescent="0.35">
      <c r="A205" s="1">
        <v>43818</v>
      </c>
      <c r="B205" s="2" t="s">
        <v>257</v>
      </c>
      <c r="C205" s="2" t="s">
        <v>3</v>
      </c>
      <c r="D205" s="2"/>
      <c r="E205" s="26">
        <v>3000</v>
      </c>
    </row>
    <row r="206" spans="1:5" x14ac:dyDescent="0.35">
      <c r="A206" s="1">
        <v>43860</v>
      </c>
      <c r="B206" t="s">
        <v>257</v>
      </c>
      <c r="C206" t="s">
        <v>0</v>
      </c>
      <c r="E206" s="25">
        <v>16000</v>
      </c>
    </row>
    <row r="207" spans="1:5" x14ac:dyDescent="0.35">
      <c r="A207" s="1">
        <v>43860</v>
      </c>
      <c r="B207" t="s">
        <v>257</v>
      </c>
      <c r="C207" t="s">
        <v>1</v>
      </c>
      <c r="E207" s="25">
        <v>12000</v>
      </c>
    </row>
    <row r="208" spans="1:5" x14ac:dyDescent="0.35">
      <c r="A208" s="1">
        <v>43860</v>
      </c>
      <c r="B208" t="s">
        <v>257</v>
      </c>
      <c r="C208" t="s">
        <v>2</v>
      </c>
      <c r="D208" t="s">
        <v>276</v>
      </c>
      <c r="E208" s="25">
        <v>82000</v>
      </c>
    </row>
    <row r="209" spans="1:5" x14ac:dyDescent="0.35">
      <c r="A209" s="1">
        <v>43860</v>
      </c>
      <c r="B209" s="2" t="s">
        <v>257</v>
      </c>
      <c r="C209" s="2" t="s">
        <v>3</v>
      </c>
      <c r="D209" s="2"/>
      <c r="E209" s="26">
        <v>15000</v>
      </c>
    </row>
    <row r="210" spans="1:5" x14ac:dyDescent="0.35">
      <c r="A210" s="1">
        <v>43895</v>
      </c>
      <c r="B210" t="s">
        <v>257</v>
      </c>
      <c r="C210" t="s">
        <v>0</v>
      </c>
      <c r="E210" s="25">
        <v>21000</v>
      </c>
    </row>
    <row r="211" spans="1:5" x14ac:dyDescent="0.35">
      <c r="A211" s="1">
        <v>43895</v>
      </c>
      <c r="B211" t="s">
        <v>257</v>
      </c>
      <c r="C211" t="s">
        <v>1</v>
      </c>
      <c r="E211" s="25">
        <v>10000</v>
      </c>
    </row>
    <row r="212" spans="1:5" x14ac:dyDescent="0.35">
      <c r="A212" s="1">
        <v>43895</v>
      </c>
      <c r="B212" t="s">
        <v>257</v>
      </c>
      <c r="C212" t="s">
        <v>2</v>
      </c>
      <c r="D212" t="s">
        <v>276</v>
      </c>
      <c r="E212" s="25">
        <v>81000</v>
      </c>
    </row>
    <row r="213" spans="1:5" x14ac:dyDescent="0.35">
      <c r="A213" s="1">
        <v>43895</v>
      </c>
      <c r="B213" s="2" t="s">
        <v>257</v>
      </c>
      <c r="C213" s="2" t="s">
        <v>3</v>
      </c>
      <c r="D213" s="2"/>
      <c r="E213" s="26">
        <v>14000</v>
      </c>
    </row>
    <row r="214" spans="1:5" x14ac:dyDescent="0.35">
      <c r="A214" s="1">
        <v>43818</v>
      </c>
      <c r="B214" t="s">
        <v>182</v>
      </c>
      <c r="C214" t="s">
        <v>0</v>
      </c>
      <c r="E214" s="25">
        <v>39000</v>
      </c>
    </row>
    <row r="215" spans="1:5" x14ac:dyDescent="0.35">
      <c r="A215" s="1">
        <v>43818</v>
      </c>
      <c r="B215" t="s">
        <v>182</v>
      </c>
      <c r="C215" t="s">
        <v>1</v>
      </c>
      <c r="E215" s="25">
        <v>573000</v>
      </c>
    </row>
    <row r="216" spans="1:5" x14ac:dyDescent="0.35">
      <c r="A216" s="1">
        <v>43818</v>
      </c>
      <c r="B216" t="s">
        <v>182</v>
      </c>
      <c r="C216" t="s">
        <v>2</v>
      </c>
      <c r="E216" s="25">
        <v>36000</v>
      </c>
    </row>
    <row r="217" spans="1:5" x14ac:dyDescent="0.35">
      <c r="A217" s="1">
        <v>43818</v>
      </c>
      <c r="B217" s="2" t="s">
        <v>182</v>
      </c>
      <c r="C217" s="2" t="s">
        <v>3</v>
      </c>
      <c r="D217" s="2" t="s">
        <v>276</v>
      </c>
      <c r="E217" s="26">
        <v>48000</v>
      </c>
    </row>
    <row r="218" spans="1:5" x14ac:dyDescent="0.35">
      <c r="A218" s="1">
        <v>43860</v>
      </c>
      <c r="B218" t="s">
        <v>182</v>
      </c>
      <c r="C218" t="s">
        <v>0</v>
      </c>
      <c r="D218" t="s">
        <v>308</v>
      </c>
      <c r="E218" s="25">
        <v>200000</v>
      </c>
    </row>
    <row r="219" spans="1:5" x14ac:dyDescent="0.35">
      <c r="A219" s="1">
        <v>43860</v>
      </c>
      <c r="B219" t="s">
        <v>182</v>
      </c>
      <c r="C219" t="s">
        <v>1</v>
      </c>
      <c r="E219" s="25">
        <v>20000</v>
      </c>
    </row>
    <row r="220" spans="1:5" x14ac:dyDescent="0.35">
      <c r="A220" s="1">
        <v>43860</v>
      </c>
      <c r="B220" t="s">
        <v>182</v>
      </c>
      <c r="C220" t="s">
        <v>2</v>
      </c>
      <c r="E220" s="25">
        <v>13000</v>
      </c>
    </row>
    <row r="221" spans="1:5" x14ac:dyDescent="0.35">
      <c r="A221" s="1">
        <v>43860</v>
      </c>
      <c r="B221" s="2" t="s">
        <v>182</v>
      </c>
      <c r="C221" s="2" t="s">
        <v>3</v>
      </c>
      <c r="D221" s="2" t="s">
        <v>276</v>
      </c>
      <c r="E221" s="26">
        <v>100000</v>
      </c>
    </row>
    <row r="222" spans="1:5" x14ac:dyDescent="0.35">
      <c r="A222" s="1">
        <v>43818</v>
      </c>
      <c r="B222" t="s">
        <v>175</v>
      </c>
      <c r="C222" t="s">
        <v>0</v>
      </c>
      <c r="E222" s="25">
        <v>4000</v>
      </c>
    </row>
    <row r="223" spans="1:5" x14ac:dyDescent="0.35">
      <c r="A223" s="1">
        <v>43818</v>
      </c>
      <c r="B223" t="s">
        <v>175</v>
      </c>
      <c r="C223" t="s">
        <v>1</v>
      </c>
      <c r="D223" s="19" t="s">
        <v>281</v>
      </c>
      <c r="E223" s="25">
        <v>2000</v>
      </c>
    </row>
    <row r="224" spans="1:5" x14ac:dyDescent="0.35">
      <c r="A224" s="1">
        <v>43818</v>
      </c>
      <c r="B224" t="s">
        <v>175</v>
      </c>
      <c r="C224" t="s">
        <v>2</v>
      </c>
      <c r="E224" s="25">
        <v>5000</v>
      </c>
    </row>
    <row r="225" spans="1:5" x14ac:dyDescent="0.35">
      <c r="A225" s="1">
        <v>43818</v>
      </c>
      <c r="B225" s="2" t="s">
        <v>175</v>
      </c>
      <c r="C225" s="2" t="s">
        <v>3</v>
      </c>
      <c r="D225" s="2"/>
      <c r="E225" s="26">
        <v>4000</v>
      </c>
    </row>
    <row r="226" spans="1:5" x14ac:dyDescent="0.35">
      <c r="A226" s="1">
        <v>43860</v>
      </c>
      <c r="B226" t="s">
        <v>175</v>
      </c>
      <c r="C226" t="s">
        <v>0</v>
      </c>
      <c r="E226" s="25">
        <v>3000</v>
      </c>
    </row>
    <row r="227" spans="1:5" x14ac:dyDescent="0.35">
      <c r="A227" s="1">
        <v>43860</v>
      </c>
      <c r="B227" t="s">
        <v>175</v>
      </c>
      <c r="C227" t="s">
        <v>1</v>
      </c>
      <c r="D227" s="19" t="s">
        <v>281</v>
      </c>
      <c r="E227" s="25" t="s">
        <v>274</v>
      </c>
    </row>
    <row r="228" spans="1:5" x14ac:dyDescent="0.35">
      <c r="A228" s="1">
        <v>43860</v>
      </c>
      <c r="B228" t="s">
        <v>175</v>
      </c>
      <c r="C228" t="s">
        <v>2</v>
      </c>
      <c r="E228" s="25">
        <v>5000</v>
      </c>
    </row>
    <row r="229" spans="1:5" x14ac:dyDescent="0.35">
      <c r="A229" s="1">
        <v>43860</v>
      </c>
      <c r="B229" s="2" t="s">
        <v>175</v>
      </c>
      <c r="C229" s="2" t="s">
        <v>3</v>
      </c>
      <c r="D229" s="2" t="s">
        <v>276</v>
      </c>
      <c r="E229" s="26">
        <v>18000</v>
      </c>
    </row>
    <row r="230" spans="1:5" x14ac:dyDescent="0.35">
      <c r="A230" s="1">
        <v>43895</v>
      </c>
      <c r="B230" t="s">
        <v>175</v>
      </c>
      <c r="C230" t="s">
        <v>0</v>
      </c>
      <c r="E230" s="25">
        <v>9000</v>
      </c>
    </row>
    <row r="231" spans="1:5" x14ac:dyDescent="0.35">
      <c r="A231" s="1">
        <v>43895</v>
      </c>
      <c r="B231" t="s">
        <v>175</v>
      </c>
      <c r="C231" t="s">
        <v>1</v>
      </c>
      <c r="D231" s="19" t="s">
        <v>281</v>
      </c>
      <c r="E231" s="25" t="s">
        <v>274</v>
      </c>
    </row>
    <row r="232" spans="1:5" x14ac:dyDescent="0.35">
      <c r="A232" s="1">
        <v>43895</v>
      </c>
      <c r="B232" t="s">
        <v>175</v>
      </c>
      <c r="C232" t="s">
        <v>2</v>
      </c>
      <c r="E232" s="25">
        <v>13000</v>
      </c>
    </row>
    <row r="233" spans="1:5" x14ac:dyDescent="0.35">
      <c r="A233" s="1">
        <v>43895</v>
      </c>
      <c r="B233" s="2" t="s">
        <v>175</v>
      </c>
      <c r="C233" s="2" t="s">
        <v>3</v>
      </c>
      <c r="D233" s="2"/>
      <c r="E233" s="26">
        <v>32000</v>
      </c>
    </row>
    <row r="234" spans="1:5" x14ac:dyDescent="0.35">
      <c r="A234" s="1">
        <v>43818</v>
      </c>
      <c r="B234" t="s">
        <v>162</v>
      </c>
      <c r="C234" t="s">
        <v>0</v>
      </c>
      <c r="D234" t="s">
        <v>276</v>
      </c>
      <c r="E234" s="25">
        <v>36000</v>
      </c>
    </row>
    <row r="235" spans="1:5" x14ac:dyDescent="0.35">
      <c r="A235" s="1">
        <v>43818</v>
      </c>
      <c r="B235" t="s">
        <v>162</v>
      </c>
      <c r="C235" t="s">
        <v>1</v>
      </c>
      <c r="D235" s="19" t="s">
        <v>281</v>
      </c>
      <c r="E235" s="25" t="s">
        <v>274</v>
      </c>
    </row>
    <row r="236" spans="1:5" x14ac:dyDescent="0.35">
      <c r="A236" s="1">
        <v>43818</v>
      </c>
      <c r="B236" t="s">
        <v>162</v>
      </c>
      <c r="C236" t="s">
        <v>2</v>
      </c>
      <c r="D236" t="s">
        <v>276</v>
      </c>
      <c r="E236" s="25">
        <v>63000</v>
      </c>
    </row>
    <row r="237" spans="1:5" x14ac:dyDescent="0.35">
      <c r="A237" s="1">
        <v>43818</v>
      </c>
      <c r="B237" s="2" t="s">
        <v>162</v>
      </c>
      <c r="C237" s="2" t="s">
        <v>3</v>
      </c>
      <c r="D237" s="2"/>
      <c r="E237" s="26">
        <v>11000</v>
      </c>
    </row>
    <row r="238" spans="1:5" x14ac:dyDescent="0.35">
      <c r="A238" s="1">
        <v>43860</v>
      </c>
      <c r="B238" t="s">
        <v>162</v>
      </c>
      <c r="C238" t="s">
        <v>0</v>
      </c>
      <c r="D238" s="20" t="s">
        <v>282</v>
      </c>
      <c r="E238" s="25">
        <v>23000</v>
      </c>
    </row>
    <row r="239" spans="1:5" x14ac:dyDescent="0.35">
      <c r="A239" s="1">
        <v>43860</v>
      </c>
      <c r="B239" t="s">
        <v>162</v>
      </c>
      <c r="C239" t="s">
        <v>1</v>
      </c>
      <c r="D239" s="19" t="s">
        <v>281</v>
      </c>
      <c r="E239" s="25" t="s">
        <v>274</v>
      </c>
    </row>
    <row r="240" spans="1:5" x14ac:dyDescent="0.35">
      <c r="A240" s="1">
        <v>43860</v>
      </c>
      <c r="B240" t="s">
        <v>162</v>
      </c>
      <c r="C240" t="s">
        <v>2</v>
      </c>
      <c r="D240" t="s">
        <v>276</v>
      </c>
      <c r="E240" s="25">
        <v>70000</v>
      </c>
    </row>
    <row r="241" spans="1:5" x14ac:dyDescent="0.35">
      <c r="A241" s="1">
        <v>43860</v>
      </c>
      <c r="B241" s="2" t="s">
        <v>162</v>
      </c>
      <c r="C241" s="2" t="s">
        <v>3</v>
      </c>
      <c r="D241" s="2"/>
      <c r="E241" s="26">
        <v>10000</v>
      </c>
    </row>
    <row r="242" spans="1:5" x14ac:dyDescent="0.35">
      <c r="A242" s="1">
        <v>43895</v>
      </c>
      <c r="B242" t="s">
        <v>162</v>
      </c>
      <c r="C242" t="s">
        <v>0</v>
      </c>
      <c r="E242" s="25">
        <v>44000</v>
      </c>
    </row>
    <row r="243" spans="1:5" x14ac:dyDescent="0.35">
      <c r="A243" s="1">
        <v>43895</v>
      </c>
      <c r="B243" t="s">
        <v>162</v>
      </c>
      <c r="C243" t="s">
        <v>1</v>
      </c>
      <c r="D243" s="19" t="s">
        <v>281</v>
      </c>
      <c r="E243" s="25">
        <v>21000</v>
      </c>
    </row>
    <row r="244" spans="1:5" x14ac:dyDescent="0.35">
      <c r="A244" s="1">
        <v>43895</v>
      </c>
      <c r="B244" t="s">
        <v>162</v>
      </c>
      <c r="C244" t="s">
        <v>2</v>
      </c>
      <c r="D244" t="s">
        <v>276</v>
      </c>
      <c r="E244" s="25">
        <v>73000</v>
      </c>
    </row>
    <row r="245" spans="1:5" x14ac:dyDescent="0.35">
      <c r="A245" s="1">
        <v>43895</v>
      </c>
      <c r="B245" s="2" t="s">
        <v>162</v>
      </c>
      <c r="C245" s="2" t="s">
        <v>3</v>
      </c>
      <c r="D245" s="2"/>
      <c r="E245" s="26" t="s">
        <v>274</v>
      </c>
    </row>
    <row r="246" spans="1:5" x14ac:dyDescent="0.35">
      <c r="A246" s="1">
        <v>43818</v>
      </c>
      <c r="B246" t="s">
        <v>156</v>
      </c>
      <c r="C246" t="s">
        <v>0</v>
      </c>
      <c r="D246" t="s">
        <v>275</v>
      </c>
      <c r="E246" s="25">
        <v>80000</v>
      </c>
    </row>
    <row r="247" spans="1:5" x14ac:dyDescent="0.35">
      <c r="A247" s="1">
        <v>43818</v>
      </c>
      <c r="B247" t="s">
        <v>156</v>
      </c>
      <c r="C247" t="s">
        <v>1</v>
      </c>
      <c r="D247" t="s">
        <v>276</v>
      </c>
      <c r="E247" s="25">
        <v>37000</v>
      </c>
    </row>
    <row r="248" spans="1:5" x14ac:dyDescent="0.35">
      <c r="A248" s="1">
        <v>43818</v>
      </c>
      <c r="B248" t="s">
        <v>156</v>
      </c>
      <c r="C248" t="s">
        <v>2</v>
      </c>
      <c r="D248" s="20" t="s">
        <v>282</v>
      </c>
      <c r="E248" s="25">
        <v>9000</v>
      </c>
    </row>
    <row r="249" spans="1:5" x14ac:dyDescent="0.35">
      <c r="A249" s="1">
        <v>43818</v>
      </c>
      <c r="B249" s="2" t="s">
        <v>156</v>
      </c>
      <c r="C249" s="2" t="s">
        <v>3</v>
      </c>
      <c r="D249" s="2"/>
      <c r="E249" s="26">
        <v>9000</v>
      </c>
    </row>
    <row r="250" spans="1:5" x14ac:dyDescent="0.35">
      <c r="A250" s="1">
        <v>43860</v>
      </c>
      <c r="B250" t="s">
        <v>156</v>
      </c>
      <c r="C250" t="s">
        <v>0</v>
      </c>
      <c r="D250" t="s">
        <v>275</v>
      </c>
      <c r="E250" s="25">
        <v>51000</v>
      </c>
    </row>
    <row r="251" spans="1:5" x14ac:dyDescent="0.35">
      <c r="A251" s="1">
        <v>43860</v>
      </c>
      <c r="B251" t="s">
        <v>156</v>
      </c>
      <c r="C251" t="s">
        <v>1</v>
      </c>
      <c r="D251" t="s">
        <v>276</v>
      </c>
      <c r="E251" s="25">
        <v>27000</v>
      </c>
    </row>
    <row r="252" spans="1:5" x14ac:dyDescent="0.35">
      <c r="A252" s="1">
        <v>43860</v>
      </c>
      <c r="B252" t="s">
        <v>156</v>
      </c>
      <c r="C252" t="s">
        <v>2</v>
      </c>
      <c r="E252" s="25">
        <v>6000</v>
      </c>
    </row>
    <row r="253" spans="1:5" x14ac:dyDescent="0.35">
      <c r="A253" s="1">
        <v>43860</v>
      </c>
      <c r="B253" s="2" t="s">
        <v>156</v>
      </c>
      <c r="C253" s="2" t="s">
        <v>3</v>
      </c>
      <c r="D253" s="2"/>
      <c r="E253" s="26">
        <v>6000</v>
      </c>
    </row>
    <row r="254" spans="1:5" x14ac:dyDescent="0.35">
      <c r="A254" s="1">
        <v>43895</v>
      </c>
      <c r="B254" t="s">
        <v>156</v>
      </c>
      <c r="C254" t="s">
        <v>0</v>
      </c>
      <c r="D254" t="s">
        <v>275</v>
      </c>
      <c r="E254" s="25">
        <v>50000</v>
      </c>
    </row>
    <row r="255" spans="1:5" x14ac:dyDescent="0.35">
      <c r="A255" s="1">
        <v>43895</v>
      </c>
      <c r="B255" t="s">
        <v>156</v>
      </c>
      <c r="C255" t="s">
        <v>1</v>
      </c>
      <c r="D255" t="s">
        <v>276</v>
      </c>
      <c r="E255" s="25">
        <v>74000</v>
      </c>
    </row>
    <row r="256" spans="1:5" x14ac:dyDescent="0.35">
      <c r="A256" s="1">
        <v>43895</v>
      </c>
      <c r="B256" t="s">
        <v>156</v>
      </c>
      <c r="C256" t="s">
        <v>2</v>
      </c>
      <c r="E256" s="25">
        <v>4000</v>
      </c>
    </row>
    <row r="257" spans="1:5" x14ac:dyDescent="0.35">
      <c r="A257" s="1">
        <v>43895</v>
      </c>
      <c r="B257" s="2" t="s">
        <v>156</v>
      </c>
      <c r="C257" s="2" t="s">
        <v>3</v>
      </c>
      <c r="D257" s="2"/>
      <c r="E257" s="26">
        <v>5000</v>
      </c>
    </row>
    <row r="258" spans="1:5" x14ac:dyDescent="0.35">
      <c r="A258" s="1">
        <v>43818</v>
      </c>
      <c r="B258" t="s">
        <v>21</v>
      </c>
      <c r="C258" t="s">
        <v>0</v>
      </c>
      <c r="E258" s="25">
        <v>10000</v>
      </c>
    </row>
    <row r="259" spans="1:5" x14ac:dyDescent="0.35">
      <c r="A259" s="1">
        <v>43818</v>
      </c>
      <c r="B259" t="s">
        <v>21</v>
      </c>
      <c r="C259" t="s">
        <v>1</v>
      </c>
      <c r="E259" s="25">
        <v>4000</v>
      </c>
    </row>
    <row r="260" spans="1:5" x14ac:dyDescent="0.35">
      <c r="A260" s="1">
        <v>43818</v>
      </c>
      <c r="B260" t="s">
        <v>21</v>
      </c>
      <c r="C260" t="s">
        <v>2</v>
      </c>
      <c r="D260" t="s">
        <v>276</v>
      </c>
      <c r="E260" s="25">
        <v>20000</v>
      </c>
    </row>
    <row r="261" spans="1:5" x14ac:dyDescent="0.35">
      <c r="A261" s="1">
        <v>43818</v>
      </c>
      <c r="B261" s="2" t="s">
        <v>21</v>
      </c>
      <c r="C261" s="2" t="s">
        <v>3</v>
      </c>
      <c r="D261" s="2"/>
      <c r="E261" s="26">
        <v>4000</v>
      </c>
    </row>
    <row r="262" spans="1:5" x14ac:dyDescent="0.35">
      <c r="A262" s="1">
        <v>43860</v>
      </c>
      <c r="B262" t="s">
        <v>21</v>
      </c>
      <c r="C262" t="s">
        <v>0</v>
      </c>
      <c r="E262" s="25">
        <v>12000</v>
      </c>
    </row>
    <row r="263" spans="1:5" x14ac:dyDescent="0.35">
      <c r="A263" s="1">
        <v>43860</v>
      </c>
      <c r="B263" t="s">
        <v>21</v>
      </c>
      <c r="C263" t="s">
        <v>1</v>
      </c>
      <c r="E263" s="25">
        <v>15000</v>
      </c>
    </row>
    <row r="264" spans="1:5" x14ac:dyDescent="0.35">
      <c r="A264" s="1">
        <v>43860</v>
      </c>
      <c r="B264" t="s">
        <v>21</v>
      </c>
      <c r="C264" t="s">
        <v>2</v>
      </c>
      <c r="D264" t="s">
        <v>276</v>
      </c>
      <c r="E264" s="25">
        <v>21000</v>
      </c>
    </row>
    <row r="265" spans="1:5" x14ac:dyDescent="0.35">
      <c r="A265" s="1">
        <v>43860</v>
      </c>
      <c r="B265" s="2" t="s">
        <v>21</v>
      </c>
      <c r="C265" s="2" t="s">
        <v>3</v>
      </c>
      <c r="D265" s="2"/>
      <c r="E265" s="26">
        <v>7000</v>
      </c>
    </row>
    <row r="266" spans="1:5" x14ac:dyDescent="0.35">
      <c r="A266" s="1">
        <v>43895</v>
      </c>
      <c r="B266" t="s">
        <v>21</v>
      </c>
      <c r="C266" t="s">
        <v>0</v>
      </c>
      <c r="E266" s="25">
        <v>10000</v>
      </c>
    </row>
    <row r="267" spans="1:5" x14ac:dyDescent="0.35">
      <c r="A267" s="1">
        <v>43895</v>
      </c>
      <c r="B267" t="s">
        <v>21</v>
      </c>
      <c r="C267" t="s">
        <v>1</v>
      </c>
      <c r="E267" s="25">
        <v>9000</v>
      </c>
    </row>
    <row r="268" spans="1:5" x14ac:dyDescent="0.35">
      <c r="A268" s="1">
        <v>43895</v>
      </c>
      <c r="B268" t="s">
        <v>21</v>
      </c>
      <c r="C268" t="s">
        <v>2</v>
      </c>
      <c r="D268" t="s">
        <v>276</v>
      </c>
      <c r="E268" s="25">
        <v>38000</v>
      </c>
    </row>
    <row r="269" spans="1:5" x14ac:dyDescent="0.35">
      <c r="A269" s="1">
        <v>43895</v>
      </c>
      <c r="B269" s="2" t="s">
        <v>21</v>
      </c>
      <c r="C269" s="2" t="s">
        <v>3</v>
      </c>
      <c r="D269" s="2"/>
      <c r="E269" s="26">
        <v>8000</v>
      </c>
    </row>
    <row r="270" spans="1:5" x14ac:dyDescent="0.35">
      <c r="A270" s="1">
        <v>43818</v>
      </c>
      <c r="B270" t="s">
        <v>178</v>
      </c>
      <c r="C270" t="s">
        <v>0</v>
      </c>
      <c r="E270" s="25">
        <v>5000</v>
      </c>
    </row>
    <row r="271" spans="1:5" x14ac:dyDescent="0.35">
      <c r="A271" s="1">
        <v>43818</v>
      </c>
      <c r="B271" t="s">
        <v>178</v>
      </c>
      <c r="C271" t="s">
        <v>1</v>
      </c>
      <c r="E271" s="25">
        <v>4000</v>
      </c>
    </row>
    <row r="272" spans="1:5" x14ac:dyDescent="0.35">
      <c r="A272" s="1">
        <v>43818</v>
      </c>
      <c r="B272" t="s">
        <v>178</v>
      </c>
      <c r="C272" t="s">
        <v>2</v>
      </c>
      <c r="D272" s="20" t="s">
        <v>282</v>
      </c>
      <c r="E272" s="25">
        <v>59000</v>
      </c>
    </row>
    <row r="273" spans="1:5" x14ac:dyDescent="0.35">
      <c r="A273" s="1">
        <v>43818</v>
      </c>
      <c r="B273" s="2" t="s">
        <v>178</v>
      </c>
      <c r="C273" s="2" t="s">
        <v>3</v>
      </c>
      <c r="D273" s="2"/>
      <c r="E273" s="26">
        <v>17000</v>
      </c>
    </row>
    <row r="274" spans="1:5" x14ac:dyDescent="0.35">
      <c r="A274" s="1">
        <v>43860</v>
      </c>
      <c r="B274" t="s">
        <v>178</v>
      </c>
      <c r="C274" t="s">
        <v>0</v>
      </c>
      <c r="E274" s="25">
        <v>6000</v>
      </c>
    </row>
    <row r="275" spans="1:5" x14ac:dyDescent="0.35">
      <c r="A275" s="1">
        <v>43860</v>
      </c>
      <c r="B275" t="s">
        <v>178</v>
      </c>
      <c r="C275" t="s">
        <v>1</v>
      </c>
      <c r="E275" s="25">
        <v>2000</v>
      </c>
    </row>
    <row r="276" spans="1:5" x14ac:dyDescent="0.35">
      <c r="A276" s="1">
        <v>43860</v>
      </c>
      <c r="B276" t="s">
        <v>178</v>
      </c>
      <c r="C276" t="s">
        <v>2</v>
      </c>
      <c r="D276" t="s">
        <v>276</v>
      </c>
      <c r="E276" s="25">
        <v>250000</v>
      </c>
    </row>
    <row r="277" spans="1:5" x14ac:dyDescent="0.35">
      <c r="A277" s="1">
        <v>43860</v>
      </c>
      <c r="B277" s="2" t="s">
        <v>178</v>
      </c>
      <c r="C277" s="2" t="s">
        <v>3</v>
      </c>
      <c r="D277" s="2"/>
      <c r="E277" s="26">
        <v>9000</v>
      </c>
    </row>
    <row r="278" spans="1:5" x14ac:dyDescent="0.35">
      <c r="A278" s="1">
        <v>43895</v>
      </c>
      <c r="B278" t="s">
        <v>178</v>
      </c>
      <c r="C278" t="s">
        <v>0</v>
      </c>
      <c r="E278" s="25">
        <v>13000</v>
      </c>
    </row>
    <row r="279" spans="1:5" x14ac:dyDescent="0.35">
      <c r="A279" s="1">
        <v>43895</v>
      </c>
      <c r="B279" t="s">
        <v>178</v>
      </c>
      <c r="C279" t="s">
        <v>1</v>
      </c>
      <c r="E279" s="25">
        <v>16000</v>
      </c>
    </row>
    <row r="280" spans="1:5" x14ac:dyDescent="0.35">
      <c r="A280" s="1">
        <v>43895</v>
      </c>
      <c r="B280" t="s">
        <v>178</v>
      </c>
      <c r="C280" t="s">
        <v>2</v>
      </c>
      <c r="D280" t="s">
        <v>276</v>
      </c>
      <c r="E280" s="25">
        <v>130000</v>
      </c>
    </row>
    <row r="281" spans="1:5" x14ac:dyDescent="0.35">
      <c r="A281" s="1">
        <v>43895</v>
      </c>
      <c r="B281" s="2" t="s">
        <v>178</v>
      </c>
      <c r="C281" s="2" t="s">
        <v>3</v>
      </c>
      <c r="D281" s="2"/>
      <c r="E281" s="26">
        <v>43000</v>
      </c>
    </row>
    <row r="282" spans="1:5" x14ac:dyDescent="0.35">
      <c r="A282" s="1">
        <v>43818</v>
      </c>
      <c r="B282" t="s">
        <v>176</v>
      </c>
      <c r="C282" t="s">
        <v>0</v>
      </c>
      <c r="D282" t="s">
        <v>276</v>
      </c>
      <c r="E282" s="25">
        <v>56000</v>
      </c>
    </row>
    <row r="283" spans="1:5" x14ac:dyDescent="0.35">
      <c r="A283" s="1">
        <v>43818</v>
      </c>
      <c r="B283" t="s">
        <v>176</v>
      </c>
      <c r="C283" t="s">
        <v>1</v>
      </c>
      <c r="E283" s="25">
        <v>5000</v>
      </c>
    </row>
    <row r="284" spans="1:5" x14ac:dyDescent="0.35">
      <c r="A284" s="1">
        <v>43818</v>
      </c>
      <c r="B284" t="s">
        <v>176</v>
      </c>
      <c r="C284" t="s">
        <v>2</v>
      </c>
      <c r="D284" s="19" t="s">
        <v>281</v>
      </c>
      <c r="E284" s="25" t="s">
        <v>274</v>
      </c>
    </row>
    <row r="285" spans="1:5" x14ac:dyDescent="0.35">
      <c r="A285" s="1">
        <v>43818</v>
      </c>
      <c r="B285" s="2" t="s">
        <v>176</v>
      </c>
      <c r="C285" s="2" t="s">
        <v>3</v>
      </c>
      <c r="D285" s="2"/>
      <c r="E285" s="26">
        <v>4000</v>
      </c>
    </row>
    <row r="286" spans="1:5" x14ac:dyDescent="0.35">
      <c r="A286" s="1">
        <v>43860</v>
      </c>
      <c r="B286" t="s">
        <v>176</v>
      </c>
      <c r="C286" t="s">
        <v>0</v>
      </c>
      <c r="D286" t="s">
        <v>276</v>
      </c>
      <c r="E286" s="25">
        <v>62000</v>
      </c>
    </row>
    <row r="287" spans="1:5" x14ac:dyDescent="0.35">
      <c r="A287" s="1">
        <v>43860</v>
      </c>
      <c r="B287" t="s">
        <v>176</v>
      </c>
      <c r="C287" t="s">
        <v>1</v>
      </c>
      <c r="E287" s="25">
        <v>7000</v>
      </c>
    </row>
    <row r="288" spans="1:5" x14ac:dyDescent="0.35">
      <c r="A288" s="1">
        <v>43860</v>
      </c>
      <c r="B288" t="s">
        <v>176</v>
      </c>
      <c r="C288" t="s">
        <v>2</v>
      </c>
      <c r="D288" s="19" t="s">
        <v>281</v>
      </c>
      <c r="E288" s="25" t="s">
        <v>274</v>
      </c>
    </row>
    <row r="289" spans="1:5" x14ac:dyDescent="0.35">
      <c r="A289" s="1">
        <v>43860</v>
      </c>
      <c r="B289" s="2" t="s">
        <v>176</v>
      </c>
      <c r="C289" s="2" t="s">
        <v>3</v>
      </c>
      <c r="D289" s="2"/>
      <c r="E289" s="26">
        <v>12000</v>
      </c>
    </row>
    <row r="290" spans="1:5" x14ac:dyDescent="0.35">
      <c r="A290" s="1">
        <v>43895</v>
      </c>
      <c r="B290" t="s">
        <v>176</v>
      </c>
      <c r="C290" t="s">
        <v>0</v>
      </c>
      <c r="D290" t="s">
        <v>276</v>
      </c>
      <c r="E290" s="25">
        <v>71000</v>
      </c>
    </row>
    <row r="291" spans="1:5" x14ac:dyDescent="0.35">
      <c r="A291" s="1">
        <v>43895</v>
      </c>
      <c r="B291" t="s">
        <v>176</v>
      </c>
      <c r="C291" t="s">
        <v>1</v>
      </c>
      <c r="E291" s="25">
        <v>31000</v>
      </c>
    </row>
    <row r="292" spans="1:5" x14ac:dyDescent="0.35">
      <c r="A292" s="1">
        <v>43895</v>
      </c>
      <c r="B292" t="s">
        <v>176</v>
      </c>
      <c r="C292" t="s">
        <v>2</v>
      </c>
      <c r="D292" s="19" t="s">
        <v>281</v>
      </c>
      <c r="E292" s="25" t="s">
        <v>274</v>
      </c>
    </row>
    <row r="293" spans="1:5" x14ac:dyDescent="0.35">
      <c r="A293" s="1">
        <v>43895</v>
      </c>
      <c r="B293" s="2" t="s">
        <v>176</v>
      </c>
      <c r="C293" s="2" t="s">
        <v>3</v>
      </c>
      <c r="D293" s="2"/>
      <c r="E293" s="26">
        <v>3000</v>
      </c>
    </row>
    <row r="294" spans="1:5" x14ac:dyDescent="0.35">
      <c r="A294" s="1">
        <v>43895</v>
      </c>
      <c r="B294" t="s">
        <v>186</v>
      </c>
      <c r="C294" t="s">
        <v>0</v>
      </c>
      <c r="E294" s="25">
        <v>27000</v>
      </c>
    </row>
    <row r="295" spans="1:5" x14ac:dyDescent="0.35">
      <c r="A295" s="1">
        <v>43895</v>
      </c>
      <c r="B295" t="s">
        <v>186</v>
      </c>
      <c r="C295" t="s">
        <v>1</v>
      </c>
      <c r="E295" s="25">
        <v>100000</v>
      </c>
    </row>
    <row r="296" spans="1:5" x14ac:dyDescent="0.35">
      <c r="A296" s="1">
        <v>43895</v>
      </c>
      <c r="B296" t="s">
        <v>186</v>
      </c>
      <c r="C296" t="s">
        <v>2</v>
      </c>
      <c r="E296" s="25">
        <v>31000</v>
      </c>
    </row>
    <row r="297" spans="1:5" x14ac:dyDescent="0.35">
      <c r="A297" s="1">
        <v>43895</v>
      </c>
      <c r="B297" s="2" t="s">
        <v>186</v>
      </c>
      <c r="C297" s="2" t="s">
        <v>3</v>
      </c>
      <c r="D297" s="2" t="s">
        <v>276</v>
      </c>
      <c r="E297" s="26">
        <v>78000</v>
      </c>
    </row>
    <row r="298" spans="1:5" x14ac:dyDescent="0.35">
      <c r="A298" s="1">
        <v>43818</v>
      </c>
      <c r="B298" t="s">
        <v>167</v>
      </c>
      <c r="C298" t="s">
        <v>0</v>
      </c>
      <c r="D298" t="s">
        <v>275</v>
      </c>
      <c r="E298" s="25">
        <v>12827000</v>
      </c>
    </row>
    <row r="299" spans="1:5" x14ac:dyDescent="0.35">
      <c r="A299" s="1">
        <v>43818</v>
      </c>
      <c r="B299" t="s">
        <v>167</v>
      </c>
      <c r="C299" t="s">
        <v>1</v>
      </c>
      <c r="D299" t="s">
        <v>275</v>
      </c>
      <c r="E299" s="25">
        <v>3910000</v>
      </c>
    </row>
    <row r="300" spans="1:5" x14ac:dyDescent="0.35">
      <c r="A300" s="1">
        <v>43818</v>
      </c>
      <c r="B300" t="s">
        <v>167</v>
      </c>
      <c r="C300" t="s">
        <v>2</v>
      </c>
      <c r="E300" s="25">
        <v>970000</v>
      </c>
    </row>
    <row r="301" spans="1:5" x14ac:dyDescent="0.35">
      <c r="A301" s="1">
        <v>43818</v>
      </c>
      <c r="B301" s="2" t="s">
        <v>167</v>
      </c>
      <c r="C301" s="2" t="s">
        <v>3</v>
      </c>
      <c r="D301" s="2" t="s">
        <v>275</v>
      </c>
      <c r="E301" s="26">
        <v>6754000</v>
      </c>
    </row>
    <row r="302" spans="1:5" x14ac:dyDescent="0.35">
      <c r="A302" s="1">
        <v>43860</v>
      </c>
      <c r="B302" t="s">
        <v>167</v>
      </c>
      <c r="C302" t="s">
        <v>0</v>
      </c>
      <c r="E302" s="25">
        <v>21000</v>
      </c>
    </row>
    <row r="303" spans="1:5" x14ac:dyDescent="0.35">
      <c r="A303" s="1">
        <v>43860</v>
      </c>
      <c r="B303" t="s">
        <v>167</v>
      </c>
      <c r="C303" t="s">
        <v>1</v>
      </c>
      <c r="D303" t="s">
        <v>276</v>
      </c>
      <c r="E303" s="25">
        <v>180000</v>
      </c>
    </row>
    <row r="304" spans="1:5" x14ac:dyDescent="0.35">
      <c r="A304" s="1">
        <v>43860</v>
      </c>
      <c r="B304" t="s">
        <v>167</v>
      </c>
      <c r="C304" t="s">
        <v>2</v>
      </c>
      <c r="E304" s="25">
        <v>23000</v>
      </c>
    </row>
    <row r="305" spans="1:5" x14ac:dyDescent="0.35">
      <c r="A305" s="1">
        <v>43860</v>
      </c>
      <c r="B305" s="2" t="s">
        <v>167</v>
      </c>
      <c r="C305" s="2" t="s">
        <v>3</v>
      </c>
      <c r="D305" s="2" t="s">
        <v>307</v>
      </c>
      <c r="E305" s="26">
        <v>2300000</v>
      </c>
    </row>
    <row r="306" spans="1:5" x14ac:dyDescent="0.35">
      <c r="A306" s="1">
        <v>43895</v>
      </c>
      <c r="B306" t="s">
        <v>167</v>
      </c>
      <c r="C306" t="s">
        <v>0</v>
      </c>
      <c r="E306" s="25">
        <v>24000</v>
      </c>
    </row>
    <row r="307" spans="1:5" x14ac:dyDescent="0.35">
      <c r="A307" s="1">
        <v>43895</v>
      </c>
      <c r="B307" t="s">
        <v>167</v>
      </c>
      <c r="C307" t="s">
        <v>1</v>
      </c>
      <c r="D307" t="s">
        <v>276</v>
      </c>
      <c r="E307" s="25">
        <v>94000</v>
      </c>
    </row>
    <row r="308" spans="1:5" x14ac:dyDescent="0.35">
      <c r="A308" s="1">
        <v>43895</v>
      </c>
      <c r="B308" t="s">
        <v>167</v>
      </c>
      <c r="C308" t="s">
        <v>2</v>
      </c>
      <c r="E308" s="25">
        <v>20000</v>
      </c>
    </row>
    <row r="309" spans="1:5" x14ac:dyDescent="0.35">
      <c r="A309" s="1">
        <v>43895</v>
      </c>
      <c r="B309" s="2" t="s">
        <v>167</v>
      </c>
      <c r="C309" s="2" t="s">
        <v>3</v>
      </c>
      <c r="D309" s="27" t="s">
        <v>281</v>
      </c>
      <c r="E309" s="26" t="s">
        <v>274</v>
      </c>
    </row>
    <row r="310" spans="1:5" x14ac:dyDescent="0.35">
      <c r="A310" s="1">
        <v>43818</v>
      </c>
      <c r="B310" t="s">
        <v>256</v>
      </c>
      <c r="C310" t="s">
        <v>0</v>
      </c>
      <c r="E310" s="25">
        <v>70000</v>
      </c>
    </row>
    <row r="311" spans="1:5" x14ac:dyDescent="0.35">
      <c r="A311" s="1">
        <v>43818</v>
      </c>
      <c r="B311" t="s">
        <v>256</v>
      </c>
      <c r="C311" t="s">
        <v>1</v>
      </c>
      <c r="D311" t="s">
        <v>276</v>
      </c>
      <c r="E311" s="25">
        <v>84000</v>
      </c>
    </row>
    <row r="312" spans="1:5" x14ac:dyDescent="0.35">
      <c r="A312" s="1">
        <v>43818</v>
      </c>
      <c r="B312" t="s">
        <v>256</v>
      </c>
      <c r="C312" t="s">
        <v>2</v>
      </c>
      <c r="E312" s="25">
        <v>29000</v>
      </c>
    </row>
    <row r="313" spans="1:5" x14ac:dyDescent="0.35">
      <c r="A313" s="1">
        <v>43818</v>
      </c>
      <c r="B313" s="2" t="s">
        <v>256</v>
      </c>
      <c r="C313" s="2" t="s">
        <v>3</v>
      </c>
      <c r="D313" s="2"/>
      <c r="E313" s="26">
        <v>13000</v>
      </c>
    </row>
    <row r="314" spans="1:5" x14ac:dyDescent="0.35">
      <c r="A314" s="1">
        <v>43860</v>
      </c>
      <c r="B314" t="s">
        <v>256</v>
      </c>
      <c r="C314" t="s">
        <v>0</v>
      </c>
      <c r="E314" s="25">
        <v>110000</v>
      </c>
    </row>
    <row r="315" spans="1:5" x14ac:dyDescent="0.35">
      <c r="A315" s="1">
        <v>43860</v>
      </c>
      <c r="B315" t="s">
        <v>256</v>
      </c>
      <c r="C315" t="s">
        <v>1</v>
      </c>
      <c r="D315" t="s">
        <v>276</v>
      </c>
      <c r="E315" s="25">
        <v>85000</v>
      </c>
    </row>
    <row r="316" spans="1:5" x14ac:dyDescent="0.35">
      <c r="A316" s="1">
        <v>43860</v>
      </c>
      <c r="B316" t="s">
        <v>256</v>
      </c>
      <c r="C316" t="s">
        <v>2</v>
      </c>
      <c r="E316" s="25">
        <v>39000</v>
      </c>
    </row>
    <row r="317" spans="1:5" x14ac:dyDescent="0.35">
      <c r="A317" s="1">
        <v>43860</v>
      </c>
      <c r="B317" s="2" t="s">
        <v>256</v>
      </c>
      <c r="C317" s="2" t="s">
        <v>3</v>
      </c>
      <c r="D317" s="2"/>
      <c r="E317" s="26">
        <v>17000</v>
      </c>
    </row>
    <row r="318" spans="1:5" x14ac:dyDescent="0.35">
      <c r="A318" s="1">
        <v>43895</v>
      </c>
      <c r="B318" t="s">
        <v>256</v>
      </c>
      <c r="C318" t="s">
        <v>0</v>
      </c>
      <c r="E318" s="25">
        <v>69000</v>
      </c>
    </row>
    <row r="319" spans="1:5" x14ac:dyDescent="0.35">
      <c r="A319" s="1">
        <v>43895</v>
      </c>
      <c r="B319" t="s">
        <v>256</v>
      </c>
      <c r="C319" t="s">
        <v>1</v>
      </c>
      <c r="D319" t="s">
        <v>276</v>
      </c>
      <c r="E319" s="25">
        <v>81000</v>
      </c>
    </row>
    <row r="320" spans="1:5" x14ac:dyDescent="0.35">
      <c r="A320" s="1">
        <v>43895</v>
      </c>
      <c r="B320" t="s">
        <v>256</v>
      </c>
      <c r="C320" t="s">
        <v>2</v>
      </c>
      <c r="E320" s="25">
        <v>43000</v>
      </c>
    </row>
    <row r="321" spans="1:5" x14ac:dyDescent="0.35">
      <c r="A321" s="1">
        <v>43895</v>
      </c>
      <c r="B321" s="2" t="s">
        <v>256</v>
      </c>
      <c r="C321" s="2" t="s">
        <v>3</v>
      </c>
      <c r="D321" s="2"/>
      <c r="E321" s="26">
        <v>21000</v>
      </c>
    </row>
    <row r="322" spans="1:5" x14ac:dyDescent="0.35">
      <c r="A322" s="1">
        <v>43818</v>
      </c>
      <c r="B322" t="s">
        <v>169</v>
      </c>
      <c r="C322" t="s">
        <v>0</v>
      </c>
      <c r="E322" s="25">
        <v>12000</v>
      </c>
    </row>
    <row r="323" spans="1:5" x14ac:dyDescent="0.35">
      <c r="A323" s="1">
        <v>43818</v>
      </c>
      <c r="B323" t="s">
        <v>169</v>
      </c>
      <c r="C323" t="s">
        <v>1</v>
      </c>
      <c r="E323" s="25">
        <v>15000</v>
      </c>
    </row>
    <row r="324" spans="1:5" x14ac:dyDescent="0.35">
      <c r="A324" s="1">
        <v>43818</v>
      </c>
      <c r="B324" t="s">
        <v>169</v>
      </c>
      <c r="C324" t="s">
        <v>2</v>
      </c>
      <c r="E324" s="25">
        <v>125000</v>
      </c>
    </row>
    <row r="325" spans="1:5" x14ac:dyDescent="0.35">
      <c r="A325" s="1">
        <v>43818</v>
      </c>
      <c r="B325" s="2" t="s">
        <v>169</v>
      </c>
      <c r="C325" s="2" t="s">
        <v>3</v>
      </c>
      <c r="D325" s="2"/>
      <c r="E325" s="26">
        <v>13000</v>
      </c>
    </row>
    <row r="326" spans="1:5" x14ac:dyDescent="0.35">
      <c r="A326" s="1">
        <v>43860</v>
      </c>
      <c r="B326" t="s">
        <v>169</v>
      </c>
      <c r="C326" t="s">
        <v>0</v>
      </c>
      <c r="E326" s="25">
        <v>10000</v>
      </c>
    </row>
    <row r="327" spans="1:5" x14ac:dyDescent="0.35">
      <c r="A327" s="1">
        <v>43860</v>
      </c>
      <c r="B327" t="s">
        <v>169</v>
      </c>
      <c r="C327" t="s">
        <v>1</v>
      </c>
      <c r="E327" s="25">
        <v>11000</v>
      </c>
    </row>
    <row r="328" spans="1:5" x14ac:dyDescent="0.35">
      <c r="A328" s="1">
        <v>43860</v>
      </c>
      <c r="B328" t="s">
        <v>169</v>
      </c>
      <c r="C328" t="s">
        <v>2</v>
      </c>
      <c r="E328" s="25">
        <v>91000</v>
      </c>
    </row>
    <row r="329" spans="1:5" x14ac:dyDescent="0.35">
      <c r="A329" s="1">
        <v>43860</v>
      </c>
      <c r="B329" s="2" t="s">
        <v>169</v>
      </c>
      <c r="C329" s="2" t="s">
        <v>3</v>
      </c>
      <c r="D329" s="2"/>
      <c r="E329" s="26">
        <v>11000</v>
      </c>
    </row>
    <row r="330" spans="1:5" x14ac:dyDescent="0.35">
      <c r="A330" s="1">
        <v>43895</v>
      </c>
      <c r="B330" t="s">
        <v>169</v>
      </c>
      <c r="C330" t="s">
        <v>0</v>
      </c>
      <c r="E330" s="25">
        <v>12000</v>
      </c>
    </row>
    <row r="331" spans="1:5" x14ac:dyDescent="0.35">
      <c r="A331" s="1">
        <v>43895</v>
      </c>
      <c r="B331" t="s">
        <v>169</v>
      </c>
      <c r="C331" t="s">
        <v>1</v>
      </c>
      <c r="E331" s="25">
        <v>16000</v>
      </c>
    </row>
    <row r="332" spans="1:5" x14ac:dyDescent="0.35">
      <c r="A332" s="1">
        <v>43895</v>
      </c>
      <c r="B332" t="s">
        <v>169</v>
      </c>
      <c r="C332" t="s">
        <v>2</v>
      </c>
      <c r="E332" s="25">
        <v>31000</v>
      </c>
    </row>
    <row r="333" spans="1:5" x14ac:dyDescent="0.35">
      <c r="A333" s="1">
        <v>43895</v>
      </c>
      <c r="B333" s="2" t="s">
        <v>169</v>
      </c>
      <c r="C333" s="2" t="s">
        <v>3</v>
      </c>
      <c r="D333" s="2"/>
      <c r="E333" s="26">
        <v>13000</v>
      </c>
    </row>
    <row r="334" spans="1:5" x14ac:dyDescent="0.35">
      <c r="A334" s="1">
        <v>43818</v>
      </c>
      <c r="B334" t="s">
        <v>180</v>
      </c>
      <c r="C334" t="s">
        <v>0</v>
      </c>
      <c r="D334" t="s">
        <v>276</v>
      </c>
      <c r="E334" s="25">
        <v>168000</v>
      </c>
    </row>
    <row r="335" spans="1:5" x14ac:dyDescent="0.35">
      <c r="A335" s="1">
        <v>43818</v>
      </c>
      <c r="B335" t="s">
        <v>180</v>
      </c>
      <c r="C335" t="s">
        <v>1</v>
      </c>
      <c r="D335" t="s">
        <v>275</v>
      </c>
      <c r="E335" s="25">
        <v>1445000</v>
      </c>
    </row>
    <row r="336" spans="1:5" x14ac:dyDescent="0.35">
      <c r="A336" s="1">
        <v>43818</v>
      </c>
      <c r="B336" t="s">
        <v>180</v>
      </c>
      <c r="C336" t="s">
        <v>2</v>
      </c>
      <c r="D336" t="s">
        <v>306</v>
      </c>
      <c r="E336" s="25">
        <v>24000</v>
      </c>
    </row>
    <row r="337" spans="1:5" x14ac:dyDescent="0.35">
      <c r="A337" s="1">
        <v>43818</v>
      </c>
      <c r="B337" s="2" t="s">
        <v>180</v>
      </c>
      <c r="C337" s="2" t="s">
        <v>3</v>
      </c>
      <c r="D337" s="27" t="s">
        <v>281</v>
      </c>
      <c r="E337" s="26" t="s">
        <v>273</v>
      </c>
    </row>
    <row r="338" spans="1:5" x14ac:dyDescent="0.35">
      <c r="A338" s="1">
        <v>43860</v>
      </c>
      <c r="B338" t="s">
        <v>180</v>
      </c>
      <c r="C338" t="s">
        <v>0</v>
      </c>
      <c r="D338" t="s">
        <v>276</v>
      </c>
      <c r="E338" s="25">
        <v>600000</v>
      </c>
    </row>
    <row r="339" spans="1:5" x14ac:dyDescent="0.35">
      <c r="A339" s="1">
        <v>43860</v>
      </c>
      <c r="B339" t="s">
        <v>180</v>
      </c>
      <c r="C339" t="s">
        <v>1</v>
      </c>
      <c r="E339" s="25">
        <v>21000</v>
      </c>
    </row>
    <row r="340" spans="1:5" x14ac:dyDescent="0.35">
      <c r="A340" s="1">
        <v>43860</v>
      </c>
      <c r="B340" t="s">
        <v>180</v>
      </c>
      <c r="C340" t="s">
        <v>2</v>
      </c>
      <c r="E340" s="25">
        <v>5000</v>
      </c>
    </row>
    <row r="341" spans="1:5" x14ac:dyDescent="0.35">
      <c r="A341" s="1">
        <v>43860</v>
      </c>
      <c r="B341" s="2" t="s">
        <v>180</v>
      </c>
      <c r="C341" s="2" t="s">
        <v>3</v>
      </c>
      <c r="D341" s="27" t="s">
        <v>281</v>
      </c>
      <c r="E341" s="26" t="s">
        <v>274</v>
      </c>
    </row>
    <row r="342" spans="1:5" x14ac:dyDescent="0.35">
      <c r="A342" s="1">
        <v>43895</v>
      </c>
      <c r="B342" t="s">
        <v>180</v>
      </c>
      <c r="C342" t="s">
        <v>0</v>
      </c>
      <c r="D342" t="s">
        <v>276</v>
      </c>
      <c r="E342" s="25">
        <v>500000</v>
      </c>
    </row>
    <row r="343" spans="1:5" x14ac:dyDescent="0.35">
      <c r="A343" s="1">
        <v>43895</v>
      </c>
      <c r="B343" t="s">
        <v>180</v>
      </c>
      <c r="C343" t="s">
        <v>1</v>
      </c>
      <c r="E343" s="25">
        <v>31000</v>
      </c>
    </row>
    <row r="344" spans="1:5" x14ac:dyDescent="0.35">
      <c r="A344" s="1">
        <v>43895</v>
      </c>
      <c r="B344" t="s">
        <v>180</v>
      </c>
      <c r="C344" t="s">
        <v>2</v>
      </c>
      <c r="E344" s="25">
        <v>7000</v>
      </c>
    </row>
    <row r="345" spans="1:5" x14ac:dyDescent="0.35">
      <c r="A345" s="1">
        <v>43895</v>
      </c>
      <c r="B345" s="2" t="s">
        <v>180</v>
      </c>
      <c r="C345" s="2" t="s">
        <v>3</v>
      </c>
      <c r="D345" s="27" t="s">
        <v>281</v>
      </c>
      <c r="E345" s="26" t="s">
        <v>274</v>
      </c>
    </row>
    <row r="346" spans="1:5" x14ac:dyDescent="0.35">
      <c r="A346" s="1">
        <v>43818</v>
      </c>
      <c r="B346" t="s">
        <v>177</v>
      </c>
      <c r="C346" t="s">
        <v>0</v>
      </c>
      <c r="E346" s="25">
        <v>13000</v>
      </c>
    </row>
    <row r="347" spans="1:5" x14ac:dyDescent="0.35">
      <c r="A347" s="1">
        <v>43818</v>
      </c>
      <c r="B347" t="s">
        <v>177</v>
      </c>
      <c r="C347" t="s">
        <v>1</v>
      </c>
      <c r="E347" s="25">
        <v>31000</v>
      </c>
    </row>
    <row r="348" spans="1:5" x14ac:dyDescent="0.35">
      <c r="A348" s="1">
        <v>43818</v>
      </c>
      <c r="B348" t="s">
        <v>177</v>
      </c>
      <c r="C348" t="s">
        <v>2</v>
      </c>
      <c r="E348" s="25">
        <v>30000</v>
      </c>
    </row>
    <row r="349" spans="1:5" x14ac:dyDescent="0.35">
      <c r="A349" s="1">
        <v>43818</v>
      </c>
      <c r="B349" s="2" t="s">
        <v>177</v>
      </c>
      <c r="C349" s="2" t="s">
        <v>3</v>
      </c>
      <c r="D349" s="27" t="s">
        <v>282</v>
      </c>
      <c r="E349" s="26">
        <v>27000</v>
      </c>
    </row>
    <row r="350" spans="1:5" x14ac:dyDescent="0.35">
      <c r="A350" s="1">
        <v>43860</v>
      </c>
      <c r="B350" t="s">
        <v>177</v>
      </c>
      <c r="C350" t="s">
        <v>0</v>
      </c>
      <c r="E350" s="25">
        <v>9000</v>
      </c>
    </row>
    <row r="351" spans="1:5" x14ac:dyDescent="0.35">
      <c r="A351" s="1">
        <v>43860</v>
      </c>
      <c r="B351" t="s">
        <v>177</v>
      </c>
      <c r="C351" t="s">
        <v>1</v>
      </c>
      <c r="E351" s="25">
        <v>76000</v>
      </c>
    </row>
    <row r="352" spans="1:5" x14ac:dyDescent="0.35">
      <c r="A352" s="1">
        <v>43860</v>
      </c>
      <c r="B352" t="s">
        <v>177</v>
      </c>
      <c r="C352" t="s">
        <v>2</v>
      </c>
      <c r="E352" s="25">
        <v>33000</v>
      </c>
    </row>
    <row r="353" spans="1:5" x14ac:dyDescent="0.35">
      <c r="A353" s="1">
        <v>43860</v>
      </c>
      <c r="B353" s="2" t="s">
        <v>177</v>
      </c>
      <c r="C353" s="2" t="s">
        <v>3</v>
      </c>
      <c r="D353" s="2"/>
      <c r="E353" s="26">
        <v>58000</v>
      </c>
    </row>
    <row r="354" spans="1:5" x14ac:dyDescent="0.35">
      <c r="A354" s="1">
        <v>43895</v>
      </c>
      <c r="B354" t="s">
        <v>177</v>
      </c>
      <c r="C354" t="s">
        <v>0</v>
      </c>
      <c r="E354" s="25">
        <v>13000</v>
      </c>
    </row>
    <row r="355" spans="1:5" x14ac:dyDescent="0.35">
      <c r="A355" s="1">
        <v>43895</v>
      </c>
      <c r="B355" t="s">
        <v>177</v>
      </c>
      <c r="C355" t="s">
        <v>1</v>
      </c>
      <c r="E355" s="25">
        <v>640000</v>
      </c>
    </row>
    <row r="356" spans="1:5" x14ac:dyDescent="0.35">
      <c r="A356" s="1">
        <v>43895</v>
      </c>
      <c r="B356" t="s">
        <v>177</v>
      </c>
      <c r="C356" t="s">
        <v>2</v>
      </c>
      <c r="E356" s="25">
        <v>40000</v>
      </c>
    </row>
    <row r="357" spans="1:5" x14ac:dyDescent="0.35">
      <c r="A357" s="1">
        <v>43895</v>
      </c>
      <c r="B357" s="2" t="s">
        <v>177</v>
      </c>
      <c r="C357" s="2" t="s">
        <v>3</v>
      </c>
      <c r="D357" s="2"/>
      <c r="E357" s="26">
        <v>65000</v>
      </c>
    </row>
    <row r="358" spans="1:5" x14ac:dyDescent="0.35">
      <c r="A358" s="1">
        <v>43818</v>
      </c>
      <c r="B358" t="s">
        <v>173</v>
      </c>
      <c r="C358" t="s">
        <v>0</v>
      </c>
      <c r="D358" t="s">
        <v>277</v>
      </c>
      <c r="E358" s="25">
        <v>1407000</v>
      </c>
    </row>
    <row r="359" spans="1:5" x14ac:dyDescent="0.35">
      <c r="A359" s="1">
        <v>43818</v>
      </c>
      <c r="B359" t="s">
        <v>173</v>
      </c>
      <c r="C359" t="s">
        <v>1</v>
      </c>
      <c r="E359" s="25">
        <v>26000</v>
      </c>
    </row>
    <row r="360" spans="1:5" x14ac:dyDescent="0.35">
      <c r="A360" s="1">
        <v>43818</v>
      </c>
      <c r="B360" t="s">
        <v>173</v>
      </c>
      <c r="C360" t="s">
        <v>2</v>
      </c>
      <c r="E360" s="25">
        <v>563000</v>
      </c>
    </row>
    <row r="361" spans="1:5" x14ac:dyDescent="0.35">
      <c r="A361" s="1">
        <v>43818</v>
      </c>
      <c r="B361" s="2" t="s">
        <v>173</v>
      </c>
      <c r="C361" s="2" t="s">
        <v>3</v>
      </c>
      <c r="D361" s="2" t="s">
        <v>277</v>
      </c>
      <c r="E361" s="26">
        <v>122000</v>
      </c>
    </row>
    <row r="362" spans="1:5" x14ac:dyDescent="0.35">
      <c r="A362" s="1">
        <v>43818</v>
      </c>
      <c r="B362" t="s">
        <v>183</v>
      </c>
      <c r="C362" t="s">
        <v>0</v>
      </c>
      <c r="E362" s="25">
        <v>6000</v>
      </c>
    </row>
    <row r="363" spans="1:5" x14ac:dyDescent="0.35">
      <c r="A363" s="1">
        <v>43818</v>
      </c>
      <c r="B363" t="s">
        <v>183</v>
      </c>
      <c r="C363" t="s">
        <v>1</v>
      </c>
      <c r="E363" s="25">
        <v>4000</v>
      </c>
    </row>
    <row r="364" spans="1:5" x14ac:dyDescent="0.35">
      <c r="A364" s="1">
        <v>43818</v>
      </c>
      <c r="B364" t="s">
        <v>183</v>
      </c>
      <c r="C364" t="s">
        <v>2</v>
      </c>
      <c r="E364" s="25">
        <v>4000</v>
      </c>
    </row>
    <row r="365" spans="1:5" x14ac:dyDescent="0.35">
      <c r="A365" s="1">
        <v>43818</v>
      </c>
      <c r="B365" s="2" t="s">
        <v>183</v>
      </c>
      <c r="C365" s="2" t="s">
        <v>3</v>
      </c>
      <c r="D365" s="2"/>
      <c r="E365" s="26">
        <v>5000</v>
      </c>
    </row>
    <row r="366" spans="1:5" x14ac:dyDescent="0.35">
      <c r="A366" s="1">
        <v>43860</v>
      </c>
      <c r="B366" t="s">
        <v>183</v>
      </c>
      <c r="C366" t="s">
        <v>0</v>
      </c>
      <c r="E366" s="25">
        <v>10000</v>
      </c>
    </row>
    <row r="367" spans="1:5" x14ac:dyDescent="0.35">
      <c r="A367" s="1">
        <v>43860</v>
      </c>
      <c r="B367" t="s">
        <v>183</v>
      </c>
      <c r="C367" t="s">
        <v>1</v>
      </c>
      <c r="E367" s="25">
        <v>8000</v>
      </c>
    </row>
    <row r="368" spans="1:5" x14ac:dyDescent="0.35">
      <c r="A368" s="1">
        <v>43860</v>
      </c>
      <c r="B368" t="s">
        <v>183</v>
      </c>
      <c r="C368" t="s">
        <v>2</v>
      </c>
      <c r="E368" s="25">
        <v>9000</v>
      </c>
    </row>
    <row r="369" spans="1:5" x14ac:dyDescent="0.35">
      <c r="A369" s="1">
        <v>43860</v>
      </c>
      <c r="B369" s="2" t="s">
        <v>183</v>
      </c>
      <c r="C369" s="2" t="s">
        <v>3</v>
      </c>
      <c r="D369" s="2"/>
      <c r="E369" s="26">
        <v>11000</v>
      </c>
    </row>
    <row r="370" spans="1:5" x14ac:dyDescent="0.35">
      <c r="A370" s="1">
        <v>43895</v>
      </c>
      <c r="B370" t="s">
        <v>183</v>
      </c>
      <c r="C370" t="s">
        <v>0</v>
      </c>
      <c r="E370" s="25">
        <v>8000</v>
      </c>
    </row>
    <row r="371" spans="1:5" x14ac:dyDescent="0.35">
      <c r="A371" s="1">
        <v>43895</v>
      </c>
      <c r="B371" t="s">
        <v>183</v>
      </c>
      <c r="C371" t="s">
        <v>1</v>
      </c>
      <c r="E371" s="25">
        <v>12000</v>
      </c>
    </row>
    <row r="372" spans="1:5" x14ac:dyDescent="0.35">
      <c r="A372" s="1">
        <v>43895</v>
      </c>
      <c r="B372" t="s">
        <v>183</v>
      </c>
      <c r="C372" t="s">
        <v>2</v>
      </c>
      <c r="E372" s="25">
        <v>8000</v>
      </c>
    </row>
    <row r="373" spans="1:5" x14ac:dyDescent="0.35">
      <c r="A373" s="1">
        <v>43895</v>
      </c>
      <c r="B373" s="2" t="s">
        <v>183</v>
      </c>
      <c r="C373" s="2" t="s">
        <v>3</v>
      </c>
      <c r="D373" s="2"/>
      <c r="E373" s="26">
        <v>12000</v>
      </c>
    </row>
    <row r="374" spans="1:5" x14ac:dyDescent="0.35">
      <c r="A374" s="1">
        <v>43818</v>
      </c>
      <c r="B374" t="s">
        <v>159</v>
      </c>
      <c r="C374" t="s">
        <v>0</v>
      </c>
      <c r="E374" s="25">
        <v>4000</v>
      </c>
    </row>
    <row r="375" spans="1:5" x14ac:dyDescent="0.35">
      <c r="A375" s="1">
        <v>43818</v>
      </c>
      <c r="B375" t="s">
        <v>159</v>
      </c>
      <c r="C375" t="s">
        <v>1</v>
      </c>
      <c r="E375" s="25">
        <v>5000</v>
      </c>
    </row>
    <row r="376" spans="1:5" x14ac:dyDescent="0.35">
      <c r="A376" s="1">
        <v>43818</v>
      </c>
      <c r="B376" t="s">
        <v>159</v>
      </c>
      <c r="C376" t="s">
        <v>2</v>
      </c>
      <c r="E376" s="25">
        <v>4000</v>
      </c>
    </row>
    <row r="377" spans="1:5" x14ac:dyDescent="0.35">
      <c r="A377" s="1">
        <v>43818</v>
      </c>
      <c r="B377" s="2" t="s">
        <v>159</v>
      </c>
      <c r="C377" s="2" t="s">
        <v>3</v>
      </c>
      <c r="D377" s="2" t="s">
        <v>276</v>
      </c>
      <c r="E377" s="26">
        <v>187000</v>
      </c>
    </row>
    <row r="378" spans="1:5" x14ac:dyDescent="0.35">
      <c r="A378" s="1">
        <v>43860</v>
      </c>
      <c r="B378" t="s">
        <v>159</v>
      </c>
      <c r="C378" t="s">
        <v>0</v>
      </c>
      <c r="E378" s="25">
        <v>4000</v>
      </c>
    </row>
    <row r="379" spans="1:5" x14ac:dyDescent="0.35">
      <c r="A379" s="1">
        <v>43860</v>
      </c>
      <c r="B379" t="s">
        <v>159</v>
      </c>
      <c r="C379" t="s">
        <v>1</v>
      </c>
      <c r="E379" s="25">
        <v>8000</v>
      </c>
    </row>
    <row r="380" spans="1:5" x14ac:dyDescent="0.35">
      <c r="A380" s="1">
        <v>43860</v>
      </c>
      <c r="B380" t="s">
        <v>159</v>
      </c>
      <c r="C380" t="s">
        <v>2</v>
      </c>
      <c r="E380" s="25">
        <v>7000</v>
      </c>
    </row>
    <row r="381" spans="1:5" x14ac:dyDescent="0.35">
      <c r="A381" s="1">
        <v>43860</v>
      </c>
      <c r="B381" s="2" t="s">
        <v>159</v>
      </c>
      <c r="C381" s="2" t="s">
        <v>3</v>
      </c>
      <c r="D381" s="2" t="s">
        <v>276</v>
      </c>
      <c r="E381" s="26">
        <v>140000</v>
      </c>
    </row>
    <row r="382" spans="1:5" x14ac:dyDescent="0.35">
      <c r="A382" s="1">
        <v>43895</v>
      </c>
      <c r="B382" t="s">
        <v>159</v>
      </c>
      <c r="C382" t="s">
        <v>0</v>
      </c>
      <c r="E382" s="25">
        <v>35000</v>
      </c>
    </row>
    <row r="383" spans="1:5" x14ac:dyDescent="0.35">
      <c r="A383" s="1">
        <v>43895</v>
      </c>
      <c r="B383" t="s">
        <v>159</v>
      </c>
      <c r="C383" t="s">
        <v>1</v>
      </c>
      <c r="E383" s="25">
        <v>14000</v>
      </c>
    </row>
    <row r="384" spans="1:5" x14ac:dyDescent="0.35">
      <c r="A384" s="1">
        <v>43895</v>
      </c>
      <c r="B384" t="s">
        <v>159</v>
      </c>
      <c r="C384" t="s">
        <v>2</v>
      </c>
      <c r="E384" s="25">
        <v>14000</v>
      </c>
    </row>
    <row r="385" spans="1:5" x14ac:dyDescent="0.35">
      <c r="A385" s="1">
        <v>43895</v>
      </c>
      <c r="B385" s="2" t="s">
        <v>159</v>
      </c>
      <c r="C385" s="2" t="s">
        <v>3</v>
      </c>
      <c r="D385" s="2" t="s">
        <v>276</v>
      </c>
      <c r="E385" s="26">
        <v>240000</v>
      </c>
    </row>
    <row r="386" spans="1:5" x14ac:dyDescent="0.35">
      <c r="A386" s="1">
        <v>43818</v>
      </c>
      <c r="B386" t="s">
        <v>179</v>
      </c>
      <c r="C386" t="s">
        <v>0</v>
      </c>
      <c r="E386" s="25">
        <v>9000</v>
      </c>
    </row>
    <row r="387" spans="1:5" x14ac:dyDescent="0.35">
      <c r="A387" s="1">
        <v>43818</v>
      </c>
      <c r="B387" t="s">
        <v>179</v>
      </c>
      <c r="C387" t="s">
        <v>1</v>
      </c>
      <c r="E387" s="25">
        <v>41000</v>
      </c>
    </row>
    <row r="388" spans="1:5" x14ac:dyDescent="0.35">
      <c r="A388" s="1">
        <v>43818</v>
      </c>
      <c r="B388" t="s">
        <v>179</v>
      </c>
      <c r="C388" t="s">
        <v>2</v>
      </c>
      <c r="E388" s="25">
        <v>17000</v>
      </c>
    </row>
    <row r="389" spans="1:5" x14ac:dyDescent="0.35">
      <c r="A389" s="1">
        <v>43818</v>
      </c>
      <c r="B389" s="2" t="s">
        <v>179</v>
      </c>
      <c r="C389" s="2" t="s">
        <v>3</v>
      </c>
      <c r="D389" s="2" t="s">
        <v>276</v>
      </c>
      <c r="E389" s="26">
        <v>47000</v>
      </c>
    </row>
    <row r="390" spans="1:5" x14ac:dyDescent="0.35">
      <c r="A390" s="1">
        <v>43860</v>
      </c>
      <c r="B390" t="s">
        <v>179</v>
      </c>
      <c r="C390" t="s">
        <v>0</v>
      </c>
      <c r="E390" s="25">
        <v>25000</v>
      </c>
    </row>
    <row r="391" spans="1:5" x14ac:dyDescent="0.35">
      <c r="A391" s="1">
        <v>43860</v>
      </c>
      <c r="B391" t="s">
        <v>179</v>
      </c>
      <c r="C391" t="s">
        <v>1</v>
      </c>
      <c r="E391" s="25">
        <v>140000</v>
      </c>
    </row>
    <row r="392" spans="1:5" x14ac:dyDescent="0.35">
      <c r="A392" s="1">
        <v>43860</v>
      </c>
      <c r="B392" t="s">
        <v>179</v>
      </c>
      <c r="C392" t="s">
        <v>2</v>
      </c>
      <c r="E392" s="25">
        <v>45000</v>
      </c>
    </row>
    <row r="393" spans="1:5" x14ac:dyDescent="0.35">
      <c r="A393" s="1">
        <v>43860</v>
      </c>
      <c r="B393" s="2" t="s">
        <v>179</v>
      </c>
      <c r="C393" s="2" t="s">
        <v>3</v>
      </c>
      <c r="D393" s="2" t="s">
        <v>276</v>
      </c>
      <c r="E393" s="26">
        <v>250000</v>
      </c>
    </row>
    <row r="394" spans="1:5" x14ac:dyDescent="0.35">
      <c r="A394" s="1">
        <v>43895</v>
      </c>
      <c r="B394" t="s">
        <v>179</v>
      </c>
      <c r="C394" t="s">
        <v>0</v>
      </c>
      <c r="E394" s="25">
        <v>41000</v>
      </c>
    </row>
    <row r="395" spans="1:5" x14ac:dyDescent="0.35">
      <c r="A395" s="1">
        <v>43895</v>
      </c>
      <c r="B395" t="s">
        <v>179</v>
      </c>
      <c r="C395" t="s">
        <v>1</v>
      </c>
      <c r="E395" s="25">
        <v>330000</v>
      </c>
    </row>
    <row r="396" spans="1:5" x14ac:dyDescent="0.35">
      <c r="A396" s="1">
        <v>43895</v>
      </c>
      <c r="B396" t="s">
        <v>179</v>
      </c>
      <c r="C396" t="s">
        <v>2</v>
      </c>
      <c r="E396" s="25">
        <v>69000</v>
      </c>
    </row>
    <row r="397" spans="1:5" x14ac:dyDescent="0.35">
      <c r="A397" s="1">
        <v>43895</v>
      </c>
      <c r="B397" s="2" t="s">
        <v>179</v>
      </c>
      <c r="C397" s="2" t="s">
        <v>3</v>
      </c>
      <c r="D397" s="2" t="s">
        <v>276</v>
      </c>
      <c r="E397" s="26">
        <v>120000</v>
      </c>
    </row>
    <row r="398" spans="1:5" x14ac:dyDescent="0.35">
      <c r="A398" s="1">
        <v>43818</v>
      </c>
      <c r="B398" t="s">
        <v>172</v>
      </c>
      <c r="C398" t="s">
        <v>0</v>
      </c>
      <c r="E398" s="25">
        <v>8000</v>
      </c>
    </row>
    <row r="399" spans="1:5" x14ac:dyDescent="0.35">
      <c r="A399" s="1">
        <v>43818</v>
      </c>
      <c r="B399" t="s">
        <v>172</v>
      </c>
      <c r="C399" t="s">
        <v>1</v>
      </c>
      <c r="E399" s="25">
        <v>7000</v>
      </c>
    </row>
    <row r="400" spans="1:5" x14ac:dyDescent="0.35">
      <c r="A400" s="1">
        <v>43818</v>
      </c>
      <c r="B400" t="s">
        <v>172</v>
      </c>
      <c r="C400" t="s">
        <v>2</v>
      </c>
      <c r="E400" s="25">
        <v>7000</v>
      </c>
    </row>
    <row r="401" spans="1:5" x14ac:dyDescent="0.35">
      <c r="A401" s="1">
        <v>43818</v>
      </c>
      <c r="B401" s="2" t="s">
        <v>172</v>
      </c>
      <c r="C401" s="2" t="s">
        <v>3</v>
      </c>
      <c r="D401" s="2"/>
      <c r="E401" s="26">
        <v>7000</v>
      </c>
    </row>
    <row r="402" spans="1:5" x14ac:dyDescent="0.35">
      <c r="A402" s="1">
        <v>43860</v>
      </c>
      <c r="B402" t="s">
        <v>172</v>
      </c>
      <c r="C402" t="s">
        <v>0</v>
      </c>
      <c r="E402" s="25">
        <v>26000</v>
      </c>
    </row>
    <row r="403" spans="1:5" x14ac:dyDescent="0.35">
      <c r="A403" s="1">
        <v>43860</v>
      </c>
      <c r="B403" t="s">
        <v>172</v>
      </c>
      <c r="C403" t="s">
        <v>1</v>
      </c>
      <c r="E403" s="25">
        <v>28000</v>
      </c>
    </row>
    <row r="404" spans="1:5" x14ac:dyDescent="0.35">
      <c r="A404" s="1">
        <v>43860</v>
      </c>
      <c r="B404" t="s">
        <v>172</v>
      </c>
      <c r="C404" t="s">
        <v>2</v>
      </c>
      <c r="E404" s="25">
        <v>27000</v>
      </c>
    </row>
    <row r="405" spans="1:5" x14ac:dyDescent="0.35">
      <c r="A405" s="1">
        <v>43860</v>
      </c>
      <c r="B405" s="2" t="s">
        <v>172</v>
      </c>
      <c r="C405" s="2" t="s">
        <v>3</v>
      </c>
      <c r="D405" s="2"/>
      <c r="E405" s="26">
        <v>16000</v>
      </c>
    </row>
    <row r="406" spans="1:5" x14ac:dyDescent="0.35">
      <c r="A406" s="1">
        <v>43895</v>
      </c>
      <c r="B406" t="s">
        <v>172</v>
      </c>
      <c r="C406" t="s">
        <v>0</v>
      </c>
      <c r="E406" s="25">
        <v>28000</v>
      </c>
    </row>
    <row r="407" spans="1:5" x14ac:dyDescent="0.35">
      <c r="A407" s="1">
        <v>43895</v>
      </c>
      <c r="B407" t="s">
        <v>172</v>
      </c>
      <c r="C407" t="s">
        <v>1</v>
      </c>
      <c r="E407" s="25">
        <v>43000</v>
      </c>
    </row>
    <row r="408" spans="1:5" x14ac:dyDescent="0.35">
      <c r="A408" s="1">
        <v>43895</v>
      </c>
      <c r="B408" t="s">
        <v>172</v>
      </c>
      <c r="C408" t="s">
        <v>2</v>
      </c>
      <c r="E408" s="25">
        <v>34000</v>
      </c>
    </row>
    <row r="409" spans="1:5" x14ac:dyDescent="0.35">
      <c r="A409" s="1">
        <v>43895</v>
      </c>
      <c r="B409" s="2" t="s">
        <v>172</v>
      </c>
      <c r="C409" s="2" t="s">
        <v>3</v>
      </c>
      <c r="D409" s="2" t="s">
        <v>278</v>
      </c>
      <c r="E409" s="26">
        <v>38000</v>
      </c>
    </row>
    <row r="410" spans="1:5" x14ac:dyDescent="0.35">
      <c r="A410" s="1">
        <v>43818</v>
      </c>
      <c r="B410" t="s">
        <v>185</v>
      </c>
      <c r="C410" t="s">
        <v>0</v>
      </c>
      <c r="E410" s="25">
        <v>3000</v>
      </c>
    </row>
    <row r="411" spans="1:5" x14ac:dyDescent="0.35">
      <c r="A411" s="1">
        <v>43818</v>
      </c>
      <c r="B411" t="s">
        <v>185</v>
      </c>
      <c r="C411" t="s">
        <v>1</v>
      </c>
      <c r="E411" s="25">
        <v>3000</v>
      </c>
    </row>
    <row r="412" spans="1:5" x14ac:dyDescent="0.35">
      <c r="A412" s="1">
        <v>43818</v>
      </c>
      <c r="B412" t="s">
        <v>185</v>
      </c>
      <c r="C412" t="s">
        <v>2</v>
      </c>
      <c r="E412" s="25">
        <v>2000</v>
      </c>
    </row>
    <row r="413" spans="1:5" x14ac:dyDescent="0.35">
      <c r="A413" s="1">
        <v>43818</v>
      </c>
      <c r="B413" s="2" t="s">
        <v>185</v>
      </c>
      <c r="C413" s="2" t="s">
        <v>3</v>
      </c>
      <c r="D413" s="2" t="s">
        <v>275</v>
      </c>
      <c r="E413" s="26">
        <v>3000</v>
      </c>
    </row>
    <row r="414" spans="1:5" x14ac:dyDescent="0.35">
      <c r="A414" s="1">
        <v>43860</v>
      </c>
      <c r="B414" t="s">
        <v>185</v>
      </c>
      <c r="C414" t="s">
        <v>0</v>
      </c>
      <c r="E414" s="25">
        <v>5000</v>
      </c>
    </row>
    <row r="415" spans="1:5" x14ac:dyDescent="0.35">
      <c r="A415" s="1">
        <v>43860</v>
      </c>
      <c r="B415" t="s">
        <v>185</v>
      </c>
      <c r="C415" t="s">
        <v>1</v>
      </c>
      <c r="E415" s="25">
        <v>2000</v>
      </c>
    </row>
    <row r="416" spans="1:5" x14ac:dyDescent="0.35">
      <c r="A416" s="1">
        <v>43860</v>
      </c>
      <c r="B416" t="s">
        <v>185</v>
      </c>
      <c r="C416" t="s">
        <v>2</v>
      </c>
      <c r="E416" s="25">
        <v>2000</v>
      </c>
    </row>
    <row r="417" spans="1:5" x14ac:dyDescent="0.35">
      <c r="A417" s="1">
        <v>43860</v>
      </c>
      <c r="B417" s="2" t="s">
        <v>185</v>
      </c>
      <c r="C417" s="2" t="s">
        <v>3</v>
      </c>
      <c r="D417" s="2" t="s">
        <v>275</v>
      </c>
      <c r="E417" s="26">
        <v>180000</v>
      </c>
    </row>
    <row r="418" spans="1:5" x14ac:dyDescent="0.35">
      <c r="A418" s="1">
        <v>43895</v>
      </c>
      <c r="B418" t="s">
        <v>185</v>
      </c>
      <c r="C418" t="s">
        <v>0</v>
      </c>
      <c r="E418" s="25">
        <v>13000</v>
      </c>
    </row>
    <row r="419" spans="1:5" x14ac:dyDescent="0.35">
      <c r="A419" s="1">
        <v>43895</v>
      </c>
      <c r="B419" t="s">
        <v>185</v>
      </c>
      <c r="C419" t="s">
        <v>1</v>
      </c>
      <c r="E419" s="25">
        <v>5000</v>
      </c>
    </row>
    <row r="420" spans="1:5" x14ac:dyDescent="0.35">
      <c r="A420" s="1">
        <v>43895</v>
      </c>
      <c r="B420" t="s">
        <v>185</v>
      </c>
      <c r="C420" t="s">
        <v>2</v>
      </c>
      <c r="E420" s="25">
        <v>4000</v>
      </c>
    </row>
    <row r="421" spans="1:5" x14ac:dyDescent="0.35">
      <c r="A421" s="1">
        <v>43895</v>
      </c>
      <c r="B421" s="2" t="s">
        <v>185</v>
      </c>
      <c r="C421" s="2" t="s">
        <v>3</v>
      </c>
      <c r="D421" s="2"/>
      <c r="E421" s="26">
        <v>6000</v>
      </c>
    </row>
    <row r="422" spans="1:5" x14ac:dyDescent="0.35">
      <c r="A422" s="1">
        <v>43818</v>
      </c>
      <c r="B422" t="s">
        <v>260</v>
      </c>
      <c r="C422" t="s">
        <v>0</v>
      </c>
      <c r="E422" s="25">
        <v>3000</v>
      </c>
    </row>
    <row r="423" spans="1:5" x14ac:dyDescent="0.35">
      <c r="A423" s="1">
        <v>43818</v>
      </c>
      <c r="B423" t="s">
        <v>260</v>
      </c>
      <c r="C423" t="s">
        <v>1</v>
      </c>
      <c r="E423" s="25">
        <v>4000</v>
      </c>
    </row>
    <row r="424" spans="1:5" x14ac:dyDescent="0.35">
      <c r="A424" s="1">
        <v>43818</v>
      </c>
      <c r="B424" t="s">
        <v>260</v>
      </c>
      <c r="C424" t="s">
        <v>2</v>
      </c>
      <c r="D424" t="s">
        <v>275</v>
      </c>
      <c r="E424" s="25">
        <v>146000</v>
      </c>
    </row>
    <row r="425" spans="1:5" x14ac:dyDescent="0.35">
      <c r="A425" s="1">
        <v>43818</v>
      </c>
      <c r="B425" s="2" t="s">
        <v>260</v>
      </c>
      <c r="C425" s="2" t="s">
        <v>3</v>
      </c>
      <c r="D425" s="2"/>
      <c r="E425" s="26">
        <v>34000</v>
      </c>
    </row>
    <row r="426" spans="1:5" x14ac:dyDescent="0.35">
      <c r="A426" s="1">
        <v>43860</v>
      </c>
      <c r="B426" t="s">
        <v>260</v>
      </c>
      <c r="C426" t="s">
        <v>0</v>
      </c>
      <c r="E426" s="25">
        <v>2000</v>
      </c>
    </row>
    <row r="427" spans="1:5" x14ac:dyDescent="0.35">
      <c r="A427" s="1">
        <v>43860</v>
      </c>
      <c r="B427" t="s">
        <v>260</v>
      </c>
      <c r="C427" t="s">
        <v>1</v>
      </c>
      <c r="E427" s="25">
        <v>3000</v>
      </c>
    </row>
    <row r="428" spans="1:5" x14ac:dyDescent="0.35">
      <c r="A428" s="1">
        <v>43860</v>
      </c>
      <c r="B428" t="s">
        <v>260</v>
      </c>
      <c r="C428" t="s">
        <v>2</v>
      </c>
      <c r="D428" t="s">
        <v>275</v>
      </c>
      <c r="E428" s="25">
        <v>380000</v>
      </c>
    </row>
    <row r="429" spans="1:5" x14ac:dyDescent="0.35">
      <c r="A429" s="1">
        <v>43860</v>
      </c>
      <c r="B429" s="2" t="s">
        <v>260</v>
      </c>
      <c r="C429" s="2" t="s">
        <v>3</v>
      </c>
      <c r="D429" s="2"/>
      <c r="E429" s="26">
        <v>37000</v>
      </c>
    </row>
    <row r="430" spans="1:5" x14ac:dyDescent="0.35">
      <c r="A430" s="1">
        <v>43895</v>
      </c>
      <c r="B430" t="s">
        <v>260</v>
      </c>
      <c r="C430" t="s">
        <v>0</v>
      </c>
      <c r="E430" s="25">
        <v>6000</v>
      </c>
    </row>
    <row r="431" spans="1:5" x14ac:dyDescent="0.35">
      <c r="A431" s="1">
        <v>43895</v>
      </c>
      <c r="B431" t="s">
        <v>260</v>
      </c>
      <c r="C431" t="s">
        <v>1</v>
      </c>
      <c r="E431" s="25">
        <v>14000</v>
      </c>
    </row>
    <row r="432" spans="1:5" x14ac:dyDescent="0.35">
      <c r="A432" s="1">
        <v>43895</v>
      </c>
      <c r="B432" t="s">
        <v>260</v>
      </c>
      <c r="C432" t="s">
        <v>2</v>
      </c>
      <c r="D432" t="s">
        <v>275</v>
      </c>
      <c r="E432" s="25">
        <v>350000</v>
      </c>
    </row>
    <row r="433" spans="1:5" x14ac:dyDescent="0.35">
      <c r="A433" s="1">
        <v>43895</v>
      </c>
      <c r="B433" s="2" t="s">
        <v>260</v>
      </c>
      <c r="C433" s="2" t="s">
        <v>3</v>
      </c>
      <c r="D433" s="2"/>
      <c r="E433" s="26">
        <v>47000</v>
      </c>
    </row>
    <row r="435" spans="1:5" x14ac:dyDescent="0.35">
      <c r="A435" s="147" t="s">
        <v>387</v>
      </c>
      <c r="B435" s="147"/>
      <c r="E435"/>
    </row>
    <row r="436" spans="1:5" ht="29.5" thickBot="1" x14ac:dyDescent="0.4">
      <c r="A436" s="72"/>
      <c r="B436" s="72"/>
      <c r="C436" s="72"/>
      <c r="D436" s="77" t="s">
        <v>280</v>
      </c>
      <c r="E436" s="78" t="s">
        <v>396</v>
      </c>
    </row>
    <row r="437" spans="1:5" x14ac:dyDescent="0.35">
      <c r="A437" s="1">
        <v>43860</v>
      </c>
      <c r="B437" s="13" t="s">
        <v>270</v>
      </c>
      <c r="C437" s="68" t="s">
        <v>0</v>
      </c>
      <c r="D437" s="69" t="s">
        <v>275</v>
      </c>
      <c r="E437" s="70">
        <v>3700000</v>
      </c>
    </row>
    <row r="438" spans="1:5" x14ac:dyDescent="0.35">
      <c r="A438" s="1">
        <v>43860</v>
      </c>
      <c r="B438" s="13" t="s">
        <v>270</v>
      </c>
      <c r="C438" s="68" t="s">
        <v>1</v>
      </c>
      <c r="D438" s="69" t="s">
        <v>277</v>
      </c>
      <c r="E438" s="70">
        <v>240000</v>
      </c>
    </row>
    <row r="439" spans="1:5" x14ac:dyDescent="0.35">
      <c r="A439" s="1">
        <v>43860</v>
      </c>
      <c r="B439" s="13" t="s">
        <v>270</v>
      </c>
      <c r="C439" s="68" t="s">
        <v>2</v>
      </c>
      <c r="D439" s="69"/>
      <c r="E439" s="70">
        <v>17000</v>
      </c>
    </row>
    <row r="440" spans="1:5" ht="15" thickBot="1" x14ac:dyDescent="0.4">
      <c r="A440" s="71">
        <v>43860</v>
      </c>
      <c r="B440" s="16" t="s">
        <v>270</v>
      </c>
      <c r="C440" s="73" t="s">
        <v>3</v>
      </c>
      <c r="D440" s="74"/>
      <c r="E440" s="75">
        <v>5000</v>
      </c>
    </row>
    <row r="441" spans="1:5" x14ac:dyDescent="0.35">
      <c r="B441" s="69"/>
      <c r="C441" s="68"/>
      <c r="E441" s="76"/>
    </row>
    <row r="442" spans="1:5" x14ac:dyDescent="0.35">
      <c r="A442" s="1">
        <v>43895</v>
      </c>
      <c r="B442" s="69" t="s">
        <v>271</v>
      </c>
      <c r="C442" s="14" t="s">
        <v>0</v>
      </c>
      <c r="E442" s="70">
        <v>17000000</v>
      </c>
    </row>
    <row r="443" spans="1:5" x14ac:dyDescent="0.35">
      <c r="A443" s="1">
        <v>43895</v>
      </c>
      <c r="B443" s="69" t="s">
        <v>271</v>
      </c>
      <c r="C443" s="14" t="s">
        <v>1</v>
      </c>
      <c r="E443" s="70">
        <v>12000000</v>
      </c>
    </row>
    <row r="444" spans="1:5" x14ac:dyDescent="0.35">
      <c r="A444" s="1">
        <v>43895</v>
      </c>
      <c r="B444" s="69" t="s">
        <v>271</v>
      </c>
      <c r="C444" s="14" t="s">
        <v>2</v>
      </c>
      <c r="D444" s="69" t="s">
        <v>395</v>
      </c>
      <c r="E444" s="12" t="s">
        <v>274</v>
      </c>
    </row>
    <row r="445" spans="1:5" ht="15" thickBot="1" x14ac:dyDescent="0.4">
      <c r="A445" s="71">
        <v>43895</v>
      </c>
      <c r="B445" s="74" t="s">
        <v>271</v>
      </c>
      <c r="C445" s="15" t="s">
        <v>3</v>
      </c>
      <c r="D445" s="72"/>
      <c r="E445" s="75">
        <v>36000000</v>
      </c>
    </row>
  </sheetData>
  <sortState xmlns:xlrd2="http://schemas.microsoft.com/office/spreadsheetml/2017/richdata2" ref="A2:E433">
    <sortCondition ref="B2:B433"/>
    <sortCondition ref="A2:A433"/>
  </sortState>
  <mergeCells count="1">
    <mergeCell ref="A435:B43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4BA7D-81D8-40A4-B5B6-880BD2F8A9B8}">
  <dimension ref="B3:M29"/>
  <sheetViews>
    <sheetView topLeftCell="C1" zoomScale="84" workbookViewId="0">
      <selection activeCell="G6" sqref="G6:H12"/>
    </sheetView>
  </sheetViews>
  <sheetFormatPr defaultRowHeight="14.5" x14ac:dyDescent="0.35"/>
  <cols>
    <col min="2" max="2" width="61.26953125" customWidth="1"/>
    <col min="3" max="3" width="27.90625" customWidth="1"/>
    <col min="4" max="4" width="11.1796875" bestFit="1" customWidth="1"/>
    <col min="5" max="5" width="12.6328125" bestFit="1" customWidth="1"/>
    <col min="6" max="6" width="16.6328125" style="47" customWidth="1"/>
    <col min="7" max="7" width="55.26953125" customWidth="1"/>
    <col min="8" max="8" width="10.90625" bestFit="1" customWidth="1"/>
    <col min="9" max="9" width="16.26953125" customWidth="1"/>
    <col min="10" max="10" width="18.08984375" customWidth="1"/>
    <col min="12" max="12" width="35.453125" customWidth="1"/>
    <col min="13" max="13" width="8.81640625" bestFit="1" customWidth="1"/>
  </cols>
  <sheetData>
    <row r="3" spans="2:13" x14ac:dyDescent="0.35">
      <c r="D3" s="134" t="s">
        <v>340</v>
      </c>
      <c r="E3" s="134"/>
      <c r="G3" s="51"/>
      <c r="H3" s="52"/>
      <c r="I3" s="52"/>
      <c r="J3" s="52"/>
    </row>
    <row r="4" spans="2:13" ht="15" thickBot="1" x14ac:dyDescent="0.4">
      <c r="B4" s="49" t="s">
        <v>335</v>
      </c>
      <c r="C4" s="49" t="s">
        <v>336</v>
      </c>
      <c r="D4" s="50" t="s">
        <v>337</v>
      </c>
      <c r="E4" s="50" t="s">
        <v>338</v>
      </c>
      <c r="G4" s="51"/>
      <c r="H4" s="53"/>
      <c r="I4" s="53"/>
      <c r="J4" s="53"/>
      <c r="K4" s="29"/>
      <c r="L4" s="29"/>
      <c r="M4" s="61"/>
    </row>
    <row r="5" spans="2:13" x14ac:dyDescent="0.35">
      <c r="B5" s="51" t="s">
        <v>307</v>
      </c>
      <c r="C5" s="52">
        <v>4550000</v>
      </c>
      <c r="D5" s="52">
        <v>2300000</v>
      </c>
      <c r="E5" s="52">
        <v>6800000</v>
      </c>
      <c r="F5" s="116"/>
      <c r="G5" s="103"/>
      <c r="H5" s="103"/>
      <c r="I5" s="103"/>
      <c r="J5" s="104"/>
      <c r="K5" s="56"/>
      <c r="L5" s="51"/>
      <c r="M5" s="57"/>
    </row>
    <row r="6" spans="2:13" x14ac:dyDescent="0.35">
      <c r="B6" s="51" t="s">
        <v>275</v>
      </c>
      <c r="C6" s="52">
        <v>1671687.5</v>
      </c>
      <c r="D6" s="52">
        <v>3000</v>
      </c>
      <c r="E6" s="52">
        <v>12827000</v>
      </c>
      <c r="F6" s="117"/>
      <c r="G6" s="106" t="s">
        <v>335</v>
      </c>
      <c r="H6" s="106" t="s">
        <v>403</v>
      </c>
      <c r="I6" s="4"/>
      <c r="J6" s="107"/>
      <c r="K6" s="56"/>
      <c r="L6" s="51"/>
      <c r="M6" s="57"/>
    </row>
    <row r="7" spans="2:13" x14ac:dyDescent="0.35">
      <c r="B7" s="51" t="s">
        <v>277</v>
      </c>
      <c r="C7" s="52">
        <v>1089000</v>
      </c>
      <c r="D7" s="52">
        <v>122000</v>
      </c>
      <c r="E7" s="52">
        <v>2600000</v>
      </c>
      <c r="F7" s="117"/>
      <c r="G7" s="51" t="s">
        <v>276</v>
      </c>
      <c r="H7" s="52">
        <v>35</v>
      </c>
      <c r="I7" s="4"/>
      <c r="J7" s="107"/>
      <c r="K7" s="56"/>
      <c r="L7" s="51"/>
      <c r="M7" s="57"/>
    </row>
    <row r="8" spans="2:13" x14ac:dyDescent="0.35">
      <c r="B8" s="51" t="s">
        <v>309</v>
      </c>
      <c r="C8" s="52">
        <v>730000</v>
      </c>
      <c r="D8" s="52">
        <v>730000</v>
      </c>
      <c r="E8" s="52">
        <v>730000</v>
      </c>
      <c r="F8" s="117"/>
      <c r="G8" s="51" t="s">
        <v>275</v>
      </c>
      <c r="H8" s="52">
        <v>11</v>
      </c>
      <c r="I8" s="4"/>
      <c r="J8" s="107"/>
      <c r="K8" s="56"/>
      <c r="L8" s="29"/>
      <c r="M8" s="57"/>
    </row>
    <row r="9" spans="2:13" x14ac:dyDescent="0.35">
      <c r="B9" s="51" t="s">
        <v>308</v>
      </c>
      <c r="C9" s="52">
        <v>200000</v>
      </c>
      <c r="D9" s="52">
        <v>200000</v>
      </c>
      <c r="E9" s="52">
        <v>200000</v>
      </c>
      <c r="F9" s="117"/>
      <c r="G9" s="51" t="s">
        <v>277</v>
      </c>
      <c r="H9" s="52">
        <v>4</v>
      </c>
      <c r="I9" s="4"/>
      <c r="J9" s="107"/>
      <c r="K9" s="56"/>
      <c r="L9" s="51"/>
      <c r="M9" s="57"/>
    </row>
    <row r="10" spans="2:13" x14ac:dyDescent="0.35">
      <c r="B10" s="51" t="s">
        <v>276</v>
      </c>
      <c r="C10" s="52">
        <v>137783.1</v>
      </c>
      <c r="D10" s="52">
        <v>5000</v>
      </c>
      <c r="E10" s="52">
        <v>880000</v>
      </c>
      <c r="F10" s="117"/>
      <c r="G10" s="51" t="s">
        <v>378</v>
      </c>
      <c r="H10" s="52">
        <v>6</v>
      </c>
      <c r="I10" s="4"/>
      <c r="J10" s="107"/>
      <c r="K10" s="56"/>
      <c r="L10" s="29"/>
      <c r="M10" s="57"/>
    </row>
    <row r="11" spans="2:13" x14ac:dyDescent="0.35">
      <c r="B11" s="51" t="s">
        <v>278</v>
      </c>
      <c r="C11" s="52">
        <v>38000</v>
      </c>
      <c r="D11" s="52">
        <v>38000</v>
      </c>
      <c r="E11" s="52">
        <v>38000</v>
      </c>
      <c r="F11" s="117"/>
      <c r="G11" s="51" t="s">
        <v>278</v>
      </c>
      <c r="H11" s="52">
        <v>1</v>
      </c>
      <c r="I11" s="4"/>
      <c r="J11" s="107"/>
      <c r="K11" s="56"/>
      <c r="L11" s="29"/>
      <c r="M11" s="57"/>
    </row>
    <row r="12" spans="2:13" x14ac:dyDescent="0.35">
      <c r="B12" s="51" t="s">
        <v>306</v>
      </c>
      <c r="C12" s="52">
        <v>24000</v>
      </c>
      <c r="D12" s="52">
        <v>24000</v>
      </c>
      <c r="E12" s="52">
        <v>24000</v>
      </c>
      <c r="F12" s="117"/>
      <c r="G12" s="51" t="s">
        <v>306</v>
      </c>
      <c r="H12" s="52">
        <v>1</v>
      </c>
      <c r="I12" s="4"/>
      <c r="J12" s="107"/>
      <c r="K12" s="56"/>
      <c r="L12" s="51"/>
      <c r="M12" s="57"/>
    </row>
    <row r="13" spans="2:13" x14ac:dyDescent="0.35">
      <c r="B13" s="29"/>
      <c r="C13" s="52"/>
      <c r="D13" s="52"/>
      <c r="E13" s="52"/>
      <c r="F13" s="117"/>
      <c r="G13" s="51"/>
      <c r="H13" s="52"/>
      <c r="I13" s="52"/>
      <c r="J13" s="118"/>
      <c r="K13" s="56"/>
      <c r="L13" s="51"/>
      <c r="M13" s="57"/>
    </row>
    <row r="14" spans="2:13" x14ac:dyDescent="0.35">
      <c r="B14" s="29"/>
      <c r="C14" s="52"/>
      <c r="D14" s="52"/>
      <c r="E14" s="52"/>
      <c r="F14" s="117"/>
      <c r="G14" s="51"/>
      <c r="H14" s="57"/>
      <c r="I14" s="115"/>
      <c r="J14" s="107"/>
      <c r="K14" s="56"/>
      <c r="L14" s="51"/>
      <c r="M14" s="57"/>
    </row>
    <row r="15" spans="2:13" ht="15" thickBot="1" x14ac:dyDescent="0.4">
      <c r="B15" s="51"/>
      <c r="C15" s="52"/>
      <c r="D15" s="52"/>
      <c r="E15" s="52"/>
      <c r="F15" s="119"/>
      <c r="G15" s="112"/>
      <c r="H15" s="113"/>
      <c r="I15" s="120"/>
      <c r="J15" s="111"/>
    </row>
    <row r="16" spans="2:13" x14ac:dyDescent="0.35">
      <c r="B16" s="51"/>
      <c r="C16" s="46"/>
      <c r="G16" s="51"/>
      <c r="H16" s="57"/>
      <c r="I16" s="46"/>
    </row>
    <row r="17" spans="2:9" x14ac:dyDescent="0.35">
      <c r="B17" s="51"/>
      <c r="C17" s="46"/>
      <c r="G17" s="51" t="s">
        <v>276</v>
      </c>
      <c r="H17" s="57">
        <v>83</v>
      </c>
      <c r="I17" s="46">
        <f>H17/109</f>
        <v>0.76146788990825687</v>
      </c>
    </row>
    <row r="18" spans="2:9" x14ac:dyDescent="0.35">
      <c r="B18" s="49" t="s">
        <v>335</v>
      </c>
      <c r="C18" s="49" t="s">
        <v>339</v>
      </c>
      <c r="G18" s="51" t="s">
        <v>275</v>
      </c>
      <c r="H18" s="57">
        <v>16</v>
      </c>
      <c r="I18" s="46">
        <f t="shared" ref="I18:I22" si="0">H18/109</f>
        <v>0.14678899082568808</v>
      </c>
    </row>
    <row r="19" spans="2:9" x14ac:dyDescent="0.35">
      <c r="B19" s="51" t="s">
        <v>276</v>
      </c>
      <c r="C19" s="46">
        <v>0.76146788990825687</v>
      </c>
      <c r="G19" s="51" t="s">
        <v>277</v>
      </c>
      <c r="H19" s="57">
        <v>4</v>
      </c>
      <c r="I19" s="46">
        <f t="shared" si="0"/>
        <v>3.669724770642202E-2</v>
      </c>
    </row>
    <row r="20" spans="2:9" x14ac:dyDescent="0.35">
      <c r="B20" s="51" t="s">
        <v>275</v>
      </c>
      <c r="C20" s="46">
        <v>0.14678899082568808</v>
      </c>
      <c r="G20" s="51" t="s">
        <v>378</v>
      </c>
      <c r="H20" s="57">
        <v>4</v>
      </c>
      <c r="I20" s="46">
        <f t="shared" si="0"/>
        <v>3.669724770642202E-2</v>
      </c>
    </row>
    <row r="21" spans="2:9" x14ac:dyDescent="0.35">
      <c r="B21" s="51" t="s">
        <v>277</v>
      </c>
      <c r="C21" s="46">
        <v>3.669724770642202E-2</v>
      </c>
      <c r="G21" s="51" t="s">
        <v>278</v>
      </c>
      <c r="H21" s="57">
        <v>1</v>
      </c>
      <c r="I21" s="46">
        <f t="shared" si="0"/>
        <v>9.1743119266055051E-3</v>
      </c>
    </row>
    <row r="22" spans="2:9" x14ac:dyDescent="0.35">
      <c r="B22" s="51" t="s">
        <v>378</v>
      </c>
      <c r="C22" s="46">
        <v>3.669724770642202E-2</v>
      </c>
      <c r="G22" s="51" t="s">
        <v>306</v>
      </c>
      <c r="H22" s="57">
        <v>1</v>
      </c>
      <c r="I22" s="46">
        <f t="shared" si="0"/>
        <v>9.1743119266055051E-3</v>
      </c>
    </row>
    <row r="23" spans="2:9" x14ac:dyDescent="0.35">
      <c r="B23" s="51" t="s">
        <v>278</v>
      </c>
      <c r="C23" s="46">
        <v>9.1743119266055051E-3</v>
      </c>
      <c r="I23" s="46"/>
    </row>
    <row r="24" spans="2:9" x14ac:dyDescent="0.35">
      <c r="B24" s="51" t="s">
        <v>306</v>
      </c>
      <c r="C24" s="46">
        <v>9.1743119266055051E-3</v>
      </c>
      <c r="H24">
        <f>SUM(H17:H22)</f>
        <v>109</v>
      </c>
      <c r="I24" s="46"/>
    </row>
    <row r="25" spans="2:9" x14ac:dyDescent="0.35">
      <c r="B25" s="29"/>
      <c r="C25" s="46"/>
      <c r="I25" s="46"/>
    </row>
    <row r="26" spans="2:9" x14ac:dyDescent="0.35">
      <c r="B26" s="29"/>
      <c r="C26" s="46"/>
    </row>
    <row r="27" spans="2:9" x14ac:dyDescent="0.35">
      <c r="B27" s="29"/>
      <c r="C27" s="46"/>
    </row>
    <row r="28" spans="2:9" x14ac:dyDescent="0.35">
      <c r="B28" s="29"/>
      <c r="C28" s="46"/>
    </row>
    <row r="29" spans="2:9" x14ac:dyDescent="0.35">
      <c r="B29" s="29"/>
      <c r="C29" s="46"/>
    </row>
  </sheetData>
  <sortState xmlns:xlrd2="http://schemas.microsoft.com/office/spreadsheetml/2017/richdata2" ref="B5:E12">
    <sortCondition descending="1" ref="C5:C12"/>
  </sortState>
  <mergeCells count="1">
    <mergeCell ref="D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2ECBA-DE5F-489C-A1D0-9D68DD77C206}">
  <dimension ref="A1:G36"/>
  <sheetViews>
    <sheetView zoomScale="82" workbookViewId="0">
      <selection activeCell="A23" sqref="A23:G29"/>
    </sheetView>
  </sheetViews>
  <sheetFormatPr defaultRowHeight="14.5" x14ac:dyDescent="0.35"/>
  <cols>
    <col min="1" max="1" width="41.90625" customWidth="1"/>
    <col min="2" max="2" width="9.08984375" customWidth="1"/>
    <col min="3" max="3" width="2.7265625" customWidth="1"/>
    <col min="4" max="4" width="37.453125" customWidth="1"/>
    <col min="5" max="5" width="14.36328125" customWidth="1"/>
    <col min="6" max="6" width="10.7265625" customWidth="1"/>
    <col min="7" max="7" width="11.6328125" customWidth="1"/>
    <col min="8" max="8" width="2.08984375" customWidth="1"/>
  </cols>
  <sheetData>
    <row r="1" spans="1:7" ht="19" customHeight="1" x14ac:dyDescent="0.35">
      <c r="A1" s="136" t="s">
        <v>377</v>
      </c>
      <c r="D1" s="64"/>
      <c r="E1" s="64"/>
      <c r="G1" s="81"/>
    </row>
    <row r="2" spans="1:7" ht="24.5" customHeight="1" thickBot="1" x14ac:dyDescent="0.4">
      <c r="A2" s="137"/>
      <c r="D2" s="64"/>
      <c r="E2" s="64"/>
      <c r="F2" s="135" t="s">
        <v>340</v>
      </c>
      <c r="G2" s="135"/>
    </row>
    <row r="3" spans="1:7" ht="58.5" customHeight="1" thickBot="1" x14ac:dyDescent="0.4">
      <c r="A3" s="97" t="s">
        <v>375</v>
      </c>
      <c r="B3" s="98" t="s">
        <v>411</v>
      </c>
      <c r="C3" s="72"/>
      <c r="D3" s="97" t="s">
        <v>335</v>
      </c>
      <c r="E3" s="98" t="s">
        <v>409</v>
      </c>
      <c r="F3" s="99" t="s">
        <v>337</v>
      </c>
      <c r="G3" s="99" t="s">
        <v>338</v>
      </c>
    </row>
    <row r="4" spans="1:7" ht="14.5" customHeight="1" x14ac:dyDescent="0.35">
      <c r="A4" s="51" t="s">
        <v>276</v>
      </c>
      <c r="B4" s="52">
        <v>35</v>
      </c>
      <c r="D4" s="51" t="s">
        <v>431</v>
      </c>
      <c r="E4" s="52">
        <v>4550000</v>
      </c>
      <c r="F4" s="52">
        <v>2300000</v>
      </c>
      <c r="G4" s="52">
        <v>6800000</v>
      </c>
    </row>
    <row r="5" spans="1:7" ht="14.5" customHeight="1" x14ac:dyDescent="0.35">
      <c r="A5" s="51" t="s">
        <v>275</v>
      </c>
      <c r="B5" s="52">
        <v>11</v>
      </c>
      <c r="D5" s="51" t="s">
        <v>275</v>
      </c>
      <c r="E5" s="52">
        <v>1671687.5</v>
      </c>
      <c r="F5" s="52">
        <v>3000</v>
      </c>
      <c r="G5" s="52">
        <v>12827000</v>
      </c>
    </row>
    <row r="6" spans="1:7" ht="32" customHeight="1" x14ac:dyDescent="0.35">
      <c r="A6" s="100" t="s">
        <v>378</v>
      </c>
      <c r="B6" s="52">
        <v>6</v>
      </c>
      <c r="D6" s="51" t="s">
        <v>277</v>
      </c>
      <c r="E6" s="52">
        <v>1089000</v>
      </c>
      <c r="F6" s="52">
        <v>122000</v>
      </c>
      <c r="G6" s="52">
        <v>2600000</v>
      </c>
    </row>
    <row r="7" spans="1:7" x14ac:dyDescent="0.35">
      <c r="A7" s="51" t="s">
        <v>277</v>
      </c>
      <c r="B7" s="52">
        <v>4</v>
      </c>
      <c r="D7" s="51" t="s">
        <v>309</v>
      </c>
      <c r="E7" s="52">
        <v>730000</v>
      </c>
      <c r="F7" s="52">
        <v>730000</v>
      </c>
      <c r="G7" s="52">
        <v>730000</v>
      </c>
    </row>
    <row r="8" spans="1:7" x14ac:dyDescent="0.35">
      <c r="A8" s="51" t="s">
        <v>278</v>
      </c>
      <c r="B8" s="52">
        <v>1</v>
      </c>
      <c r="D8" s="51" t="s">
        <v>432</v>
      </c>
      <c r="E8" s="52">
        <v>200000</v>
      </c>
      <c r="F8" s="52">
        <v>200000</v>
      </c>
      <c r="G8" s="52">
        <v>200000</v>
      </c>
    </row>
    <row r="9" spans="1:7" x14ac:dyDescent="0.35">
      <c r="A9" s="51" t="s">
        <v>430</v>
      </c>
      <c r="B9" s="52">
        <v>1</v>
      </c>
      <c r="D9" s="51" t="s">
        <v>276</v>
      </c>
      <c r="E9" s="52">
        <v>137783.1</v>
      </c>
      <c r="F9" s="52">
        <v>5000</v>
      </c>
      <c r="G9" s="52">
        <v>880000</v>
      </c>
    </row>
    <row r="10" spans="1:7" x14ac:dyDescent="0.35">
      <c r="A10" s="64"/>
      <c r="D10" s="51" t="s">
        <v>278</v>
      </c>
      <c r="E10" s="52">
        <v>38000</v>
      </c>
      <c r="F10" s="52">
        <v>38000</v>
      </c>
      <c r="G10" s="52">
        <v>38000</v>
      </c>
    </row>
    <row r="11" spans="1:7" x14ac:dyDescent="0.35">
      <c r="A11" s="64"/>
      <c r="D11" s="51" t="s">
        <v>430</v>
      </c>
      <c r="E11" s="52">
        <v>24000</v>
      </c>
      <c r="F11" s="52">
        <v>24000</v>
      </c>
      <c r="G11" s="52">
        <v>24000</v>
      </c>
    </row>
    <row r="12" spans="1:7" x14ac:dyDescent="0.35">
      <c r="A12" s="64"/>
      <c r="D12" s="64"/>
      <c r="E12" s="65"/>
      <c r="F12" s="65"/>
      <c r="G12" s="65"/>
    </row>
    <row r="13" spans="1:7" ht="13.5" customHeight="1" thickBot="1" x14ac:dyDescent="0.4"/>
    <row r="14" spans="1:7" ht="14.5" customHeight="1" x14ac:dyDescent="0.35">
      <c r="A14" s="138" t="s">
        <v>433</v>
      </c>
      <c r="B14" s="139"/>
      <c r="C14" s="139"/>
      <c r="D14" s="139"/>
      <c r="E14" s="139"/>
      <c r="F14" s="139"/>
      <c r="G14" s="140"/>
    </row>
    <row r="15" spans="1:7" x14ac:dyDescent="0.35">
      <c r="A15" s="141"/>
      <c r="B15" s="142"/>
      <c r="C15" s="142"/>
      <c r="D15" s="142"/>
      <c r="E15" s="142"/>
      <c r="F15" s="142"/>
      <c r="G15" s="143"/>
    </row>
    <row r="16" spans="1:7" x14ac:dyDescent="0.35">
      <c r="A16" s="141"/>
      <c r="B16" s="142"/>
      <c r="C16" s="142"/>
      <c r="D16" s="142"/>
      <c r="E16" s="142"/>
      <c r="F16" s="142"/>
      <c r="G16" s="143"/>
    </row>
    <row r="17" spans="1:7" x14ac:dyDescent="0.35">
      <c r="A17" s="141"/>
      <c r="B17" s="142"/>
      <c r="C17" s="142"/>
      <c r="D17" s="142"/>
      <c r="E17" s="142"/>
      <c r="F17" s="142"/>
      <c r="G17" s="143"/>
    </row>
    <row r="18" spans="1:7" x14ac:dyDescent="0.35">
      <c r="A18" s="141"/>
      <c r="B18" s="142"/>
      <c r="C18" s="142"/>
      <c r="D18" s="142"/>
      <c r="E18" s="142"/>
      <c r="F18" s="142"/>
      <c r="G18" s="143"/>
    </row>
    <row r="19" spans="1:7" x14ac:dyDescent="0.35">
      <c r="A19" s="141"/>
      <c r="B19" s="142"/>
      <c r="C19" s="142"/>
      <c r="D19" s="142"/>
      <c r="E19" s="142"/>
      <c r="F19" s="142"/>
      <c r="G19" s="143"/>
    </row>
    <row r="20" spans="1:7" x14ac:dyDescent="0.35">
      <c r="A20" s="141"/>
      <c r="B20" s="142"/>
      <c r="C20" s="142"/>
      <c r="D20" s="142"/>
      <c r="E20" s="142"/>
      <c r="F20" s="142"/>
      <c r="G20" s="143"/>
    </row>
    <row r="21" spans="1:7" ht="15" thickBot="1" x14ac:dyDescent="0.4">
      <c r="A21" s="144"/>
      <c r="B21" s="145"/>
      <c r="C21" s="145"/>
      <c r="D21" s="145"/>
      <c r="E21" s="145"/>
      <c r="F21" s="145"/>
      <c r="G21" s="146"/>
    </row>
    <row r="22" spans="1:7" ht="15" thickBot="1" x14ac:dyDescent="0.4"/>
    <row r="23" spans="1:7" x14ac:dyDescent="0.35">
      <c r="A23" s="138" t="s">
        <v>434</v>
      </c>
      <c r="B23" s="139"/>
      <c r="C23" s="139"/>
      <c r="D23" s="139"/>
      <c r="E23" s="139"/>
      <c r="F23" s="139"/>
      <c r="G23" s="140"/>
    </row>
    <row r="24" spans="1:7" ht="15.5" customHeight="1" x14ac:dyDescent="0.35">
      <c r="A24" s="141"/>
      <c r="B24" s="142"/>
      <c r="C24" s="142"/>
      <c r="D24" s="142"/>
      <c r="E24" s="142"/>
      <c r="F24" s="142"/>
      <c r="G24" s="143"/>
    </row>
    <row r="25" spans="1:7" ht="14.5" customHeight="1" x14ac:dyDescent="0.35">
      <c r="A25" s="141"/>
      <c r="B25" s="142"/>
      <c r="C25" s="142"/>
      <c r="D25" s="142"/>
      <c r="E25" s="142"/>
      <c r="F25" s="142"/>
      <c r="G25" s="143"/>
    </row>
    <row r="26" spans="1:7" ht="14.5" customHeight="1" x14ac:dyDescent="0.35">
      <c r="A26" s="141"/>
      <c r="B26" s="142"/>
      <c r="C26" s="142"/>
      <c r="D26" s="142"/>
      <c r="E26" s="142"/>
      <c r="F26" s="142"/>
      <c r="G26" s="143"/>
    </row>
    <row r="27" spans="1:7" x14ac:dyDescent="0.35">
      <c r="A27" s="141"/>
      <c r="B27" s="142"/>
      <c r="C27" s="142"/>
      <c r="D27" s="142"/>
      <c r="E27" s="142"/>
      <c r="F27" s="142"/>
      <c r="G27" s="143"/>
    </row>
    <row r="28" spans="1:7" x14ac:dyDescent="0.35">
      <c r="A28" s="141"/>
      <c r="B28" s="142"/>
      <c r="C28" s="142"/>
      <c r="D28" s="142"/>
      <c r="E28" s="142"/>
      <c r="F28" s="142"/>
      <c r="G28" s="143"/>
    </row>
    <row r="29" spans="1:7" ht="15" thickBot="1" x14ac:dyDescent="0.4">
      <c r="A29" s="144"/>
      <c r="B29" s="145"/>
      <c r="C29" s="145"/>
      <c r="D29" s="145"/>
      <c r="E29" s="145"/>
      <c r="F29" s="145"/>
      <c r="G29" s="146"/>
    </row>
    <row r="31" spans="1:7" ht="156" customHeight="1" x14ac:dyDescent="0.35"/>
    <row r="36" ht="14.5" customHeight="1" x14ac:dyDescent="0.35"/>
  </sheetData>
  <sortState xmlns:xlrd2="http://schemas.microsoft.com/office/spreadsheetml/2017/richdata2" ref="A4:B9">
    <sortCondition descending="1" ref="B4:B9"/>
  </sortState>
  <mergeCells count="4">
    <mergeCell ref="A1:A2"/>
    <mergeCell ref="F2:G2"/>
    <mergeCell ref="A14:G21"/>
    <mergeCell ref="A23:G29"/>
  </mergeCells>
  <printOptions gridLines="1"/>
  <pageMargins left="0.25" right="0.25" top="0.75" bottom="0.7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EFA5-C831-9641-9D42-A16A4F53C303}">
  <dimension ref="A1:E433"/>
  <sheetViews>
    <sheetView zoomScale="67" workbookViewId="0">
      <selection activeCell="H382" sqref="H382"/>
    </sheetView>
  </sheetViews>
  <sheetFormatPr defaultColWidth="8.81640625" defaultRowHeight="14.5" x14ac:dyDescent="0.35"/>
  <cols>
    <col min="1" max="1" width="15.36328125" customWidth="1"/>
    <col min="2" max="2" width="14" customWidth="1"/>
    <col min="3" max="3" width="8.08984375" customWidth="1"/>
    <col min="4" max="4" width="42.54296875" customWidth="1"/>
    <col min="5" max="5" width="11.453125" style="25" customWidth="1"/>
  </cols>
  <sheetData>
    <row r="1" spans="1:5" s="10" customFormat="1" ht="58.5" thickBot="1" x14ac:dyDescent="0.4">
      <c r="A1" s="37" t="s">
        <v>290</v>
      </c>
      <c r="B1" s="37" t="s">
        <v>288</v>
      </c>
      <c r="C1" s="37" t="s">
        <v>289</v>
      </c>
      <c r="D1" s="37" t="s">
        <v>280</v>
      </c>
      <c r="E1" s="40" t="s">
        <v>284</v>
      </c>
    </row>
    <row r="2" spans="1:5" ht="15" thickTop="1" x14ac:dyDescent="0.35">
      <c r="A2" s="1">
        <v>43833</v>
      </c>
      <c r="B2" t="s">
        <v>61</v>
      </c>
      <c r="C2" t="s">
        <v>0</v>
      </c>
      <c r="D2" s="19" t="s">
        <v>281</v>
      </c>
      <c r="E2" s="25" t="s">
        <v>273</v>
      </c>
    </row>
    <row r="3" spans="1:5" x14ac:dyDescent="0.35">
      <c r="A3" s="1">
        <v>43833</v>
      </c>
      <c r="B3" t="s">
        <v>61</v>
      </c>
      <c r="C3" t="s">
        <v>1</v>
      </c>
      <c r="E3" s="25">
        <v>13000</v>
      </c>
    </row>
    <row r="4" spans="1:5" x14ac:dyDescent="0.35">
      <c r="A4" s="1">
        <v>43833</v>
      </c>
      <c r="B4" t="s">
        <v>61</v>
      </c>
      <c r="C4" t="s">
        <v>2</v>
      </c>
      <c r="E4" s="25">
        <v>2000</v>
      </c>
    </row>
    <row r="5" spans="1:5" x14ac:dyDescent="0.35">
      <c r="A5" s="1">
        <v>43833</v>
      </c>
      <c r="B5" s="2" t="s">
        <v>61</v>
      </c>
      <c r="C5" s="2" t="s">
        <v>3</v>
      </c>
      <c r="D5" s="2" t="s">
        <v>276</v>
      </c>
      <c r="E5" s="26">
        <v>450000</v>
      </c>
    </row>
    <row r="6" spans="1:5" x14ac:dyDescent="0.35">
      <c r="A6" s="7">
        <v>43875</v>
      </c>
      <c r="B6" t="s">
        <v>61</v>
      </c>
      <c r="C6" t="s">
        <v>0</v>
      </c>
      <c r="D6" s="19" t="s">
        <v>281</v>
      </c>
      <c r="E6" s="25" t="s">
        <v>274</v>
      </c>
    </row>
    <row r="7" spans="1:5" x14ac:dyDescent="0.35">
      <c r="A7" s="7">
        <v>43875</v>
      </c>
      <c r="B7" t="s">
        <v>61</v>
      </c>
      <c r="C7" t="s">
        <v>1</v>
      </c>
      <c r="E7" s="25">
        <v>130000</v>
      </c>
    </row>
    <row r="8" spans="1:5" x14ac:dyDescent="0.35">
      <c r="A8" s="7">
        <v>43875</v>
      </c>
      <c r="B8" t="s">
        <v>61</v>
      </c>
      <c r="C8" t="s">
        <v>2</v>
      </c>
      <c r="E8" s="25">
        <v>42000</v>
      </c>
    </row>
    <row r="9" spans="1:5" x14ac:dyDescent="0.35">
      <c r="A9" s="7">
        <v>43875</v>
      </c>
      <c r="B9" s="2" t="s">
        <v>61</v>
      </c>
      <c r="C9" s="2" t="s">
        <v>3</v>
      </c>
      <c r="D9" s="2" t="s">
        <v>276</v>
      </c>
      <c r="E9" s="26">
        <v>1000000</v>
      </c>
    </row>
    <row r="10" spans="1:5" x14ac:dyDescent="0.35">
      <c r="A10" s="7">
        <v>43902</v>
      </c>
      <c r="B10" t="s">
        <v>61</v>
      </c>
      <c r="C10" t="s">
        <v>0</v>
      </c>
      <c r="D10" s="19" t="s">
        <v>281</v>
      </c>
      <c r="E10" s="25" t="s">
        <v>274</v>
      </c>
    </row>
    <row r="11" spans="1:5" x14ac:dyDescent="0.35">
      <c r="A11" s="7">
        <v>43902</v>
      </c>
      <c r="B11" t="s">
        <v>61</v>
      </c>
      <c r="C11" t="s">
        <v>1</v>
      </c>
      <c r="E11" s="25">
        <v>49000</v>
      </c>
    </row>
    <row r="12" spans="1:5" x14ac:dyDescent="0.35">
      <c r="A12" s="7">
        <v>43902</v>
      </c>
      <c r="B12" t="s">
        <v>61</v>
      </c>
      <c r="C12" t="s">
        <v>2</v>
      </c>
      <c r="E12" s="25">
        <v>33000</v>
      </c>
    </row>
    <row r="13" spans="1:5" x14ac:dyDescent="0.35">
      <c r="A13" s="7">
        <v>43902</v>
      </c>
      <c r="B13" s="2" t="s">
        <v>61</v>
      </c>
      <c r="C13" s="2" t="s">
        <v>3</v>
      </c>
      <c r="D13" s="2" t="s">
        <v>276</v>
      </c>
      <c r="E13" s="26">
        <v>410000</v>
      </c>
    </row>
    <row r="14" spans="1:5" x14ac:dyDescent="0.35">
      <c r="A14" s="1">
        <v>43833</v>
      </c>
      <c r="B14" t="s">
        <v>43</v>
      </c>
      <c r="C14" t="s">
        <v>0</v>
      </c>
      <c r="D14" t="s">
        <v>276</v>
      </c>
      <c r="E14" s="25">
        <v>550000</v>
      </c>
    </row>
    <row r="15" spans="1:5" x14ac:dyDescent="0.35">
      <c r="A15" s="1">
        <v>43833</v>
      </c>
      <c r="B15" t="s">
        <v>43</v>
      </c>
      <c r="C15" t="s">
        <v>1</v>
      </c>
      <c r="E15" s="25">
        <v>11000</v>
      </c>
    </row>
    <row r="16" spans="1:5" x14ac:dyDescent="0.35">
      <c r="A16" s="1">
        <v>43833</v>
      </c>
      <c r="B16" t="s">
        <v>43</v>
      </c>
      <c r="C16" t="s">
        <v>2</v>
      </c>
      <c r="E16" s="25">
        <v>4000</v>
      </c>
    </row>
    <row r="17" spans="1:5" x14ac:dyDescent="0.35">
      <c r="A17" s="1">
        <v>43833</v>
      </c>
      <c r="B17" s="2" t="s">
        <v>43</v>
      </c>
      <c r="C17" s="2" t="s">
        <v>3</v>
      </c>
      <c r="D17" s="2"/>
      <c r="E17" s="26">
        <v>2000</v>
      </c>
    </row>
    <row r="18" spans="1:5" x14ac:dyDescent="0.35">
      <c r="A18" s="7">
        <v>43875</v>
      </c>
      <c r="B18" t="s">
        <v>43</v>
      </c>
      <c r="C18" t="s">
        <v>0</v>
      </c>
      <c r="D18" t="s">
        <v>276</v>
      </c>
      <c r="E18" s="25">
        <v>2600000</v>
      </c>
    </row>
    <row r="19" spans="1:5" x14ac:dyDescent="0.35">
      <c r="A19" s="7">
        <v>43875</v>
      </c>
      <c r="B19" t="s">
        <v>43</v>
      </c>
      <c r="C19" t="s">
        <v>1</v>
      </c>
      <c r="E19" s="25">
        <v>51000</v>
      </c>
    </row>
    <row r="20" spans="1:5" x14ac:dyDescent="0.35">
      <c r="A20" s="7">
        <v>43875</v>
      </c>
      <c r="B20" t="s">
        <v>43</v>
      </c>
      <c r="C20" t="s">
        <v>2</v>
      </c>
      <c r="D20" t="s">
        <v>276</v>
      </c>
      <c r="E20" s="25">
        <v>10000</v>
      </c>
    </row>
    <row r="21" spans="1:5" x14ac:dyDescent="0.35">
      <c r="A21" s="7">
        <v>43875</v>
      </c>
      <c r="B21" s="2" t="s">
        <v>43</v>
      </c>
      <c r="C21" s="2" t="s">
        <v>3</v>
      </c>
      <c r="D21" s="2"/>
      <c r="E21" s="26">
        <v>6000</v>
      </c>
    </row>
    <row r="22" spans="1:5" x14ac:dyDescent="0.35">
      <c r="A22" s="7">
        <v>43902</v>
      </c>
      <c r="B22" t="s">
        <v>43</v>
      </c>
      <c r="C22" t="s">
        <v>0</v>
      </c>
      <c r="D22" t="s">
        <v>276</v>
      </c>
      <c r="E22" s="25">
        <v>130000</v>
      </c>
    </row>
    <row r="23" spans="1:5" x14ac:dyDescent="0.35">
      <c r="A23" s="7">
        <v>43902</v>
      </c>
      <c r="B23" t="s">
        <v>43</v>
      </c>
      <c r="C23" t="s">
        <v>1</v>
      </c>
      <c r="E23" s="25">
        <v>6000</v>
      </c>
    </row>
    <row r="24" spans="1:5" x14ac:dyDescent="0.35">
      <c r="A24" s="7">
        <v>43902</v>
      </c>
      <c r="B24" t="s">
        <v>43</v>
      </c>
      <c r="C24" t="s">
        <v>2</v>
      </c>
      <c r="E24" s="25">
        <v>2000</v>
      </c>
    </row>
    <row r="25" spans="1:5" x14ac:dyDescent="0.35">
      <c r="A25" s="7">
        <v>43902</v>
      </c>
      <c r="B25" s="2" t="s">
        <v>43</v>
      </c>
      <c r="C25" s="2" t="s">
        <v>3</v>
      </c>
      <c r="D25" s="2"/>
      <c r="E25" s="26">
        <v>3000</v>
      </c>
    </row>
    <row r="26" spans="1:5" x14ac:dyDescent="0.35">
      <c r="A26" s="1">
        <v>43833</v>
      </c>
      <c r="B26" t="s">
        <v>272</v>
      </c>
      <c r="C26" t="s">
        <v>0</v>
      </c>
      <c r="D26" s="19" t="s">
        <v>281</v>
      </c>
      <c r="E26" s="25" t="s">
        <v>273</v>
      </c>
    </row>
    <row r="27" spans="1:5" x14ac:dyDescent="0.35">
      <c r="A27" s="1">
        <v>43833</v>
      </c>
      <c r="B27" t="s">
        <v>272</v>
      </c>
      <c r="C27" t="s">
        <v>1</v>
      </c>
      <c r="D27" t="s">
        <v>276</v>
      </c>
      <c r="E27" s="25">
        <v>810000</v>
      </c>
    </row>
    <row r="28" spans="1:5" x14ac:dyDescent="0.35">
      <c r="A28" s="1">
        <v>43833</v>
      </c>
      <c r="B28" t="s">
        <v>272</v>
      </c>
      <c r="C28" t="s">
        <v>2</v>
      </c>
      <c r="D28" t="s">
        <v>276</v>
      </c>
      <c r="E28" s="25">
        <v>130000</v>
      </c>
    </row>
    <row r="29" spans="1:5" x14ac:dyDescent="0.35">
      <c r="A29" s="1">
        <v>43833</v>
      </c>
      <c r="B29" s="2" t="s">
        <v>272</v>
      </c>
      <c r="C29" s="2" t="s">
        <v>3</v>
      </c>
      <c r="D29" s="2" t="s">
        <v>292</v>
      </c>
      <c r="E29" s="26">
        <v>1200000</v>
      </c>
    </row>
    <row r="30" spans="1:5" x14ac:dyDescent="0.35">
      <c r="A30" s="7">
        <v>43875</v>
      </c>
      <c r="B30" t="s">
        <v>272</v>
      </c>
      <c r="C30" t="s">
        <v>0</v>
      </c>
      <c r="D30" s="19" t="s">
        <v>281</v>
      </c>
      <c r="E30" s="25" t="s">
        <v>274</v>
      </c>
    </row>
    <row r="31" spans="1:5" x14ac:dyDescent="0.35">
      <c r="A31" s="7">
        <v>43875</v>
      </c>
      <c r="B31" t="s">
        <v>272</v>
      </c>
      <c r="C31" t="s">
        <v>1</v>
      </c>
      <c r="D31" t="s">
        <v>276</v>
      </c>
      <c r="E31" s="25">
        <v>630000</v>
      </c>
    </row>
    <row r="32" spans="1:5" x14ac:dyDescent="0.35">
      <c r="A32" s="7">
        <v>43875</v>
      </c>
      <c r="B32" t="s">
        <v>272</v>
      </c>
      <c r="C32" t="s">
        <v>2</v>
      </c>
      <c r="D32" t="s">
        <v>276</v>
      </c>
      <c r="E32" s="25">
        <v>99000</v>
      </c>
    </row>
    <row r="33" spans="1:5" x14ac:dyDescent="0.35">
      <c r="A33" s="7">
        <v>43875</v>
      </c>
      <c r="B33" s="2" t="s">
        <v>272</v>
      </c>
      <c r="C33" s="2" t="s">
        <v>3</v>
      </c>
      <c r="D33" s="2" t="s">
        <v>293</v>
      </c>
      <c r="E33" s="26">
        <v>1200000</v>
      </c>
    </row>
    <row r="34" spans="1:5" x14ac:dyDescent="0.35">
      <c r="A34" s="1">
        <v>43833</v>
      </c>
      <c r="B34" t="s">
        <v>51</v>
      </c>
      <c r="C34" t="s">
        <v>0</v>
      </c>
      <c r="E34" s="25">
        <v>15000</v>
      </c>
    </row>
    <row r="35" spans="1:5" x14ac:dyDescent="0.35">
      <c r="A35" s="1">
        <v>43833</v>
      </c>
      <c r="B35" t="s">
        <v>51</v>
      </c>
      <c r="C35" t="s">
        <v>1</v>
      </c>
      <c r="E35" s="25">
        <v>12000</v>
      </c>
    </row>
    <row r="36" spans="1:5" x14ac:dyDescent="0.35">
      <c r="A36" s="1">
        <v>43833</v>
      </c>
      <c r="B36" t="s">
        <v>51</v>
      </c>
      <c r="C36" t="s">
        <v>2</v>
      </c>
      <c r="E36" s="25">
        <v>16000</v>
      </c>
    </row>
    <row r="37" spans="1:5" x14ac:dyDescent="0.35">
      <c r="A37" s="1">
        <v>43833</v>
      </c>
      <c r="B37" s="2" t="s">
        <v>51</v>
      </c>
      <c r="C37" s="2" t="s">
        <v>3</v>
      </c>
      <c r="D37" s="2"/>
      <c r="E37" s="26">
        <v>34000</v>
      </c>
    </row>
    <row r="38" spans="1:5" x14ac:dyDescent="0.35">
      <c r="A38" s="7">
        <v>43875</v>
      </c>
      <c r="B38" t="s">
        <v>51</v>
      </c>
      <c r="C38" t="s">
        <v>0</v>
      </c>
      <c r="E38" s="25">
        <v>40000</v>
      </c>
    </row>
    <row r="39" spans="1:5" x14ac:dyDescent="0.35">
      <c r="A39" s="7">
        <v>43875</v>
      </c>
      <c r="B39" t="s">
        <v>51</v>
      </c>
      <c r="C39" t="s">
        <v>1</v>
      </c>
      <c r="E39" s="25">
        <v>33000</v>
      </c>
    </row>
    <row r="40" spans="1:5" x14ac:dyDescent="0.35">
      <c r="A40" s="7">
        <v>43875</v>
      </c>
      <c r="B40" t="s">
        <v>51</v>
      </c>
      <c r="C40" t="s">
        <v>2</v>
      </c>
      <c r="E40" s="25">
        <v>31000</v>
      </c>
    </row>
    <row r="41" spans="1:5" x14ac:dyDescent="0.35">
      <c r="A41" s="7">
        <v>43875</v>
      </c>
      <c r="B41" s="2" t="s">
        <v>51</v>
      </c>
      <c r="C41" s="2" t="s">
        <v>3</v>
      </c>
      <c r="D41" s="2"/>
      <c r="E41" s="26">
        <v>39000</v>
      </c>
    </row>
    <row r="42" spans="1:5" x14ac:dyDescent="0.35">
      <c r="A42" s="1">
        <v>43833</v>
      </c>
      <c r="B42" t="s">
        <v>64</v>
      </c>
      <c r="C42" t="s">
        <v>0</v>
      </c>
      <c r="E42" s="25">
        <v>4000</v>
      </c>
    </row>
    <row r="43" spans="1:5" x14ac:dyDescent="0.35">
      <c r="A43" s="1">
        <v>43833</v>
      </c>
      <c r="B43" t="s">
        <v>64</v>
      </c>
      <c r="C43" t="s">
        <v>1</v>
      </c>
      <c r="E43" s="25">
        <v>4000</v>
      </c>
    </row>
    <row r="44" spans="1:5" x14ac:dyDescent="0.35">
      <c r="A44" s="1">
        <v>43833</v>
      </c>
      <c r="B44" t="s">
        <v>64</v>
      </c>
      <c r="C44" t="s">
        <v>2</v>
      </c>
      <c r="E44" s="25">
        <v>2000</v>
      </c>
    </row>
    <row r="45" spans="1:5" x14ac:dyDescent="0.35">
      <c r="A45" s="1">
        <v>43833</v>
      </c>
      <c r="B45" s="2" t="s">
        <v>64</v>
      </c>
      <c r="C45" s="2" t="s">
        <v>3</v>
      </c>
      <c r="D45" s="2"/>
      <c r="E45" s="26">
        <v>3000</v>
      </c>
    </row>
    <row r="46" spans="1:5" x14ac:dyDescent="0.35">
      <c r="A46" s="7">
        <v>43875</v>
      </c>
      <c r="B46" t="s">
        <v>64</v>
      </c>
      <c r="C46" t="s">
        <v>0</v>
      </c>
      <c r="E46" s="25">
        <v>26000</v>
      </c>
    </row>
    <row r="47" spans="1:5" x14ac:dyDescent="0.35">
      <c r="A47" s="7">
        <v>43875</v>
      </c>
      <c r="B47" t="s">
        <v>64</v>
      </c>
      <c r="C47" t="s">
        <v>1</v>
      </c>
      <c r="E47" s="25">
        <v>8000</v>
      </c>
    </row>
    <row r="48" spans="1:5" x14ac:dyDescent="0.35">
      <c r="A48" s="7">
        <v>43875</v>
      </c>
      <c r="B48" t="s">
        <v>64</v>
      </c>
      <c r="C48" t="s">
        <v>2</v>
      </c>
      <c r="E48" s="25">
        <v>15000</v>
      </c>
    </row>
    <row r="49" spans="1:5" x14ac:dyDescent="0.35">
      <c r="A49" s="7">
        <v>43875</v>
      </c>
      <c r="B49" s="2" t="s">
        <v>64</v>
      </c>
      <c r="C49" s="2" t="s">
        <v>3</v>
      </c>
      <c r="D49" s="2"/>
      <c r="E49" s="26">
        <v>8000</v>
      </c>
    </row>
    <row r="50" spans="1:5" x14ac:dyDescent="0.35">
      <c r="A50" s="7">
        <v>43902</v>
      </c>
      <c r="B50" t="s">
        <v>64</v>
      </c>
      <c r="C50" t="s">
        <v>0</v>
      </c>
      <c r="E50" s="25">
        <v>4000</v>
      </c>
    </row>
    <row r="51" spans="1:5" x14ac:dyDescent="0.35">
      <c r="A51" s="7">
        <v>43902</v>
      </c>
      <c r="B51" t="s">
        <v>64</v>
      </c>
      <c r="C51" t="s">
        <v>1</v>
      </c>
      <c r="E51" s="88" t="s">
        <v>407</v>
      </c>
    </row>
    <row r="52" spans="1:5" x14ac:dyDescent="0.35">
      <c r="A52" s="7">
        <v>43902</v>
      </c>
      <c r="B52" t="s">
        <v>64</v>
      </c>
      <c r="C52" t="s">
        <v>2</v>
      </c>
      <c r="E52" s="88" t="s">
        <v>407</v>
      </c>
    </row>
    <row r="53" spans="1:5" x14ac:dyDescent="0.35">
      <c r="A53" s="7">
        <v>43902</v>
      </c>
      <c r="B53" s="2" t="s">
        <v>64</v>
      </c>
      <c r="C53" s="2" t="s">
        <v>3</v>
      </c>
      <c r="D53" s="2"/>
      <c r="E53" s="87" t="s">
        <v>407</v>
      </c>
    </row>
    <row r="54" spans="1:5" x14ac:dyDescent="0.35">
      <c r="A54" s="7">
        <v>43875</v>
      </c>
      <c r="B54" t="s">
        <v>73</v>
      </c>
      <c r="C54" t="s">
        <v>0</v>
      </c>
      <c r="E54" s="25">
        <v>6000</v>
      </c>
    </row>
    <row r="55" spans="1:5" x14ac:dyDescent="0.35">
      <c r="A55" s="7">
        <v>43875</v>
      </c>
      <c r="B55" t="s">
        <v>73</v>
      </c>
      <c r="C55" t="s">
        <v>1</v>
      </c>
      <c r="E55" s="25">
        <v>2000</v>
      </c>
    </row>
    <row r="56" spans="1:5" x14ac:dyDescent="0.35">
      <c r="A56" s="7">
        <v>43875</v>
      </c>
      <c r="B56" t="s">
        <v>73</v>
      </c>
      <c r="C56" t="s">
        <v>2</v>
      </c>
      <c r="E56" s="25">
        <v>12000</v>
      </c>
    </row>
    <row r="57" spans="1:5" x14ac:dyDescent="0.35">
      <c r="A57" s="7">
        <v>43875</v>
      </c>
      <c r="B57" s="2" t="s">
        <v>73</v>
      </c>
      <c r="C57" s="2" t="s">
        <v>3</v>
      </c>
      <c r="D57" s="2"/>
      <c r="E57" s="26">
        <v>15000</v>
      </c>
    </row>
    <row r="58" spans="1:5" x14ac:dyDescent="0.35">
      <c r="A58" s="7">
        <v>43902</v>
      </c>
      <c r="B58" t="s">
        <v>73</v>
      </c>
      <c r="C58" t="s">
        <v>0</v>
      </c>
      <c r="E58" s="25">
        <v>7000</v>
      </c>
    </row>
    <row r="59" spans="1:5" x14ac:dyDescent="0.35">
      <c r="A59" s="7">
        <v>43902</v>
      </c>
      <c r="B59" t="s">
        <v>73</v>
      </c>
      <c r="C59" t="s">
        <v>1</v>
      </c>
      <c r="E59" s="25">
        <v>2000</v>
      </c>
    </row>
    <row r="60" spans="1:5" x14ac:dyDescent="0.35">
      <c r="A60" s="7">
        <v>43902</v>
      </c>
      <c r="B60" t="s">
        <v>73</v>
      </c>
      <c r="C60" t="s">
        <v>2</v>
      </c>
      <c r="E60" s="25">
        <v>2000</v>
      </c>
    </row>
    <row r="61" spans="1:5" x14ac:dyDescent="0.35">
      <c r="A61" s="7">
        <v>43902</v>
      </c>
      <c r="B61" s="2" t="s">
        <v>73</v>
      </c>
      <c r="C61" s="2" t="s">
        <v>3</v>
      </c>
      <c r="D61" s="2"/>
      <c r="E61" s="87" t="s">
        <v>407</v>
      </c>
    </row>
    <row r="62" spans="1:5" x14ac:dyDescent="0.35">
      <c r="A62" s="1">
        <v>43833</v>
      </c>
      <c r="B62" s="9" t="s">
        <v>66</v>
      </c>
      <c r="C62" t="s">
        <v>0</v>
      </c>
      <c r="E62" s="25">
        <v>8000</v>
      </c>
    </row>
    <row r="63" spans="1:5" x14ac:dyDescent="0.35">
      <c r="A63" s="1">
        <v>43833</v>
      </c>
      <c r="B63" t="s">
        <v>66</v>
      </c>
      <c r="C63" t="s">
        <v>1</v>
      </c>
      <c r="E63" s="25">
        <v>15000</v>
      </c>
    </row>
    <row r="64" spans="1:5" x14ac:dyDescent="0.35">
      <c r="A64" s="1">
        <v>43833</v>
      </c>
      <c r="B64" t="s">
        <v>66</v>
      </c>
      <c r="C64" t="s">
        <v>2</v>
      </c>
      <c r="E64" s="25">
        <v>9000</v>
      </c>
    </row>
    <row r="65" spans="1:5" x14ac:dyDescent="0.35">
      <c r="A65" s="1">
        <v>43833</v>
      </c>
      <c r="B65" s="2" t="s">
        <v>66</v>
      </c>
      <c r="C65" s="2" t="s">
        <v>3</v>
      </c>
      <c r="D65" s="2"/>
      <c r="E65" s="26">
        <v>17000</v>
      </c>
    </row>
    <row r="66" spans="1:5" x14ac:dyDescent="0.35">
      <c r="A66" s="1">
        <v>43833</v>
      </c>
      <c r="B66" t="s">
        <v>56</v>
      </c>
      <c r="C66" t="s">
        <v>0</v>
      </c>
      <c r="E66" s="25">
        <v>7000</v>
      </c>
    </row>
    <row r="67" spans="1:5" x14ac:dyDescent="0.35">
      <c r="A67" s="1">
        <v>43833</v>
      </c>
      <c r="B67" t="s">
        <v>56</v>
      </c>
      <c r="C67" t="s">
        <v>1</v>
      </c>
      <c r="E67" s="25">
        <v>4000</v>
      </c>
    </row>
    <row r="68" spans="1:5" x14ac:dyDescent="0.35">
      <c r="A68" s="1">
        <v>43833</v>
      </c>
      <c r="B68" t="s">
        <v>56</v>
      </c>
      <c r="C68" t="s">
        <v>2</v>
      </c>
      <c r="E68" s="25">
        <v>21000</v>
      </c>
    </row>
    <row r="69" spans="1:5" x14ac:dyDescent="0.35">
      <c r="A69" s="1">
        <v>43833</v>
      </c>
      <c r="B69" s="2" t="s">
        <v>56</v>
      </c>
      <c r="C69" s="2" t="s">
        <v>3</v>
      </c>
      <c r="D69" s="2" t="s">
        <v>276</v>
      </c>
      <c r="E69" s="26">
        <v>300000</v>
      </c>
    </row>
    <row r="70" spans="1:5" x14ac:dyDescent="0.35">
      <c r="A70" s="7">
        <v>43875</v>
      </c>
      <c r="B70" t="s">
        <v>56</v>
      </c>
      <c r="C70" t="s">
        <v>0</v>
      </c>
      <c r="E70" s="25">
        <v>14000</v>
      </c>
    </row>
    <row r="71" spans="1:5" x14ac:dyDescent="0.35">
      <c r="A71" s="7">
        <v>43875</v>
      </c>
      <c r="B71" t="s">
        <v>56</v>
      </c>
      <c r="C71" t="s">
        <v>1</v>
      </c>
      <c r="E71" s="25">
        <v>23000</v>
      </c>
    </row>
    <row r="72" spans="1:5" x14ac:dyDescent="0.35">
      <c r="A72" s="7">
        <v>43875</v>
      </c>
      <c r="B72" t="s">
        <v>56</v>
      </c>
      <c r="C72" t="s">
        <v>2</v>
      </c>
      <c r="E72" s="25">
        <v>39000</v>
      </c>
    </row>
    <row r="73" spans="1:5" x14ac:dyDescent="0.35">
      <c r="A73" s="7">
        <v>43875</v>
      </c>
      <c r="B73" s="2" t="s">
        <v>56</v>
      </c>
      <c r="C73" s="2" t="s">
        <v>3</v>
      </c>
      <c r="D73" s="2" t="s">
        <v>276</v>
      </c>
      <c r="E73" s="26">
        <v>240000</v>
      </c>
    </row>
    <row r="74" spans="1:5" x14ac:dyDescent="0.35">
      <c r="A74" s="7">
        <v>43902</v>
      </c>
      <c r="B74" t="s">
        <v>56</v>
      </c>
      <c r="C74" t="s">
        <v>0</v>
      </c>
      <c r="E74" s="25">
        <v>6000</v>
      </c>
    </row>
    <row r="75" spans="1:5" x14ac:dyDescent="0.35">
      <c r="A75" s="7">
        <v>43902</v>
      </c>
      <c r="B75" t="s">
        <v>56</v>
      </c>
      <c r="C75" t="s">
        <v>1</v>
      </c>
      <c r="E75" s="25">
        <v>4000</v>
      </c>
    </row>
    <row r="76" spans="1:5" x14ac:dyDescent="0.35">
      <c r="A76" s="7">
        <v>43902</v>
      </c>
      <c r="B76" t="s">
        <v>56</v>
      </c>
      <c r="C76" t="s">
        <v>2</v>
      </c>
      <c r="E76" s="25">
        <v>8000</v>
      </c>
    </row>
    <row r="77" spans="1:5" x14ac:dyDescent="0.35">
      <c r="A77" s="7">
        <v>43902</v>
      </c>
      <c r="B77" s="2" t="s">
        <v>56</v>
      </c>
      <c r="C77" s="2" t="s">
        <v>3</v>
      </c>
      <c r="D77" s="2" t="s">
        <v>276</v>
      </c>
      <c r="E77" s="26">
        <v>50000</v>
      </c>
    </row>
    <row r="78" spans="1:5" x14ac:dyDescent="0.35">
      <c r="A78" s="1">
        <v>43833</v>
      </c>
      <c r="B78" t="s">
        <v>40</v>
      </c>
      <c r="C78" t="s">
        <v>0</v>
      </c>
      <c r="E78" s="25">
        <v>10000</v>
      </c>
    </row>
    <row r="79" spans="1:5" x14ac:dyDescent="0.35">
      <c r="A79" s="1">
        <v>43833</v>
      </c>
      <c r="B79" t="s">
        <v>40</v>
      </c>
      <c r="C79" t="s">
        <v>1</v>
      </c>
      <c r="E79" s="25">
        <v>2000</v>
      </c>
    </row>
    <row r="80" spans="1:5" x14ac:dyDescent="0.35">
      <c r="A80" s="1">
        <v>43833</v>
      </c>
      <c r="B80" t="s">
        <v>40</v>
      </c>
      <c r="C80" t="s">
        <v>2</v>
      </c>
      <c r="E80" s="25">
        <v>2000</v>
      </c>
    </row>
    <row r="81" spans="1:5" x14ac:dyDescent="0.35">
      <c r="A81" s="1">
        <v>43833</v>
      </c>
      <c r="B81" s="2" t="s">
        <v>40</v>
      </c>
      <c r="C81" s="2" t="s">
        <v>3</v>
      </c>
      <c r="D81" s="2" t="s">
        <v>277</v>
      </c>
      <c r="E81" s="26">
        <v>4900000</v>
      </c>
    </row>
    <row r="82" spans="1:5" x14ac:dyDescent="0.35">
      <c r="A82" s="7">
        <v>43875</v>
      </c>
      <c r="B82" t="s">
        <v>40</v>
      </c>
      <c r="C82" t="s">
        <v>0</v>
      </c>
      <c r="E82" s="25">
        <v>17000</v>
      </c>
    </row>
    <row r="83" spans="1:5" x14ac:dyDescent="0.35">
      <c r="A83" s="7">
        <v>43875</v>
      </c>
      <c r="B83" t="s">
        <v>40</v>
      </c>
      <c r="C83" t="s">
        <v>1</v>
      </c>
      <c r="E83" s="25">
        <v>7000</v>
      </c>
    </row>
    <row r="84" spans="1:5" x14ac:dyDescent="0.35">
      <c r="A84" s="7">
        <v>43875</v>
      </c>
      <c r="B84" t="s">
        <v>40</v>
      </c>
      <c r="C84" t="s">
        <v>2</v>
      </c>
      <c r="E84" s="25">
        <v>7000</v>
      </c>
    </row>
    <row r="85" spans="1:5" x14ac:dyDescent="0.35">
      <c r="A85" s="7">
        <v>43875</v>
      </c>
      <c r="B85" s="2" t="s">
        <v>40</v>
      </c>
      <c r="C85" s="2" t="s">
        <v>3</v>
      </c>
      <c r="D85" s="2" t="s">
        <v>277</v>
      </c>
      <c r="E85" s="26">
        <v>1900000</v>
      </c>
    </row>
    <row r="86" spans="1:5" x14ac:dyDescent="0.35">
      <c r="A86" s="1">
        <v>43833</v>
      </c>
      <c r="B86" t="s">
        <v>70</v>
      </c>
      <c r="C86" t="s">
        <v>0</v>
      </c>
      <c r="D86" t="s">
        <v>277</v>
      </c>
      <c r="E86" s="25">
        <v>18000000</v>
      </c>
    </row>
    <row r="87" spans="1:5" x14ac:dyDescent="0.35">
      <c r="A87" s="1">
        <v>43833</v>
      </c>
      <c r="B87" t="s">
        <v>70</v>
      </c>
      <c r="C87" t="s">
        <v>1</v>
      </c>
      <c r="E87" s="25">
        <v>310000</v>
      </c>
    </row>
    <row r="88" spans="1:5" x14ac:dyDescent="0.35">
      <c r="A88" s="1">
        <v>43833</v>
      </c>
      <c r="B88" t="s">
        <v>70</v>
      </c>
      <c r="C88" t="s">
        <v>2</v>
      </c>
      <c r="D88" t="s">
        <v>276</v>
      </c>
      <c r="E88" s="25">
        <v>1400000</v>
      </c>
    </row>
    <row r="89" spans="1:5" x14ac:dyDescent="0.35">
      <c r="A89" s="1">
        <v>43833</v>
      </c>
      <c r="B89" s="2" t="s">
        <v>70</v>
      </c>
      <c r="C89" s="2" t="s">
        <v>3</v>
      </c>
      <c r="D89" s="2"/>
      <c r="E89" s="26">
        <v>27000</v>
      </c>
    </row>
    <row r="90" spans="1:5" x14ac:dyDescent="0.35">
      <c r="A90" s="7">
        <v>43875</v>
      </c>
      <c r="B90" t="s">
        <v>70</v>
      </c>
      <c r="C90" t="s">
        <v>0</v>
      </c>
      <c r="D90" s="19" t="s">
        <v>281</v>
      </c>
      <c r="E90" s="25" t="s">
        <v>274</v>
      </c>
    </row>
    <row r="91" spans="1:5" x14ac:dyDescent="0.35">
      <c r="A91" s="7">
        <v>43875</v>
      </c>
      <c r="B91" t="s">
        <v>70</v>
      </c>
      <c r="C91" t="s">
        <v>1</v>
      </c>
      <c r="E91" s="25">
        <v>2000</v>
      </c>
    </row>
    <row r="92" spans="1:5" x14ac:dyDescent="0.35">
      <c r="A92" s="7">
        <v>43875</v>
      </c>
      <c r="B92" t="s">
        <v>70</v>
      </c>
      <c r="C92" t="s">
        <v>2</v>
      </c>
      <c r="D92" t="s">
        <v>276</v>
      </c>
      <c r="E92" s="25">
        <v>230000</v>
      </c>
    </row>
    <row r="93" spans="1:5" x14ac:dyDescent="0.35">
      <c r="A93" s="7">
        <v>43875</v>
      </c>
      <c r="B93" s="2" t="s">
        <v>70</v>
      </c>
      <c r="C93" s="2" t="s">
        <v>3</v>
      </c>
      <c r="D93" s="2"/>
      <c r="E93" s="26">
        <v>16000</v>
      </c>
    </row>
    <row r="94" spans="1:5" x14ac:dyDescent="0.35">
      <c r="A94" s="7">
        <v>43902</v>
      </c>
      <c r="B94" t="s">
        <v>70</v>
      </c>
      <c r="C94" t="s">
        <v>0</v>
      </c>
      <c r="D94" s="19" t="s">
        <v>281</v>
      </c>
      <c r="E94" s="25" t="s">
        <v>274</v>
      </c>
    </row>
    <row r="95" spans="1:5" x14ac:dyDescent="0.35">
      <c r="A95" s="7">
        <v>43902</v>
      </c>
      <c r="B95" t="s">
        <v>70</v>
      </c>
      <c r="C95" t="s">
        <v>1</v>
      </c>
      <c r="E95" s="88" t="s">
        <v>407</v>
      </c>
    </row>
    <row r="96" spans="1:5" x14ac:dyDescent="0.35">
      <c r="A96" s="7">
        <v>43902</v>
      </c>
      <c r="B96" t="s">
        <v>70</v>
      </c>
      <c r="C96" t="s">
        <v>2</v>
      </c>
      <c r="E96" s="25">
        <v>1700000</v>
      </c>
    </row>
    <row r="97" spans="1:5" x14ac:dyDescent="0.35">
      <c r="A97" s="7">
        <v>43902</v>
      </c>
      <c r="B97" s="2" t="s">
        <v>70</v>
      </c>
      <c r="C97" s="2" t="s">
        <v>3</v>
      </c>
      <c r="D97" s="2"/>
      <c r="E97" s="26">
        <v>350000</v>
      </c>
    </row>
    <row r="98" spans="1:5" x14ac:dyDescent="0.35">
      <c r="A98" s="7">
        <v>43875</v>
      </c>
      <c r="B98" t="s">
        <v>71</v>
      </c>
      <c r="C98" t="s">
        <v>0</v>
      </c>
      <c r="E98" s="25">
        <v>15000</v>
      </c>
    </row>
    <row r="99" spans="1:5" x14ac:dyDescent="0.35">
      <c r="A99" s="7">
        <v>43875</v>
      </c>
      <c r="B99" t="s">
        <v>71</v>
      </c>
      <c r="C99" t="s">
        <v>1</v>
      </c>
      <c r="E99" s="25">
        <v>9000</v>
      </c>
    </row>
    <row r="100" spans="1:5" x14ac:dyDescent="0.35">
      <c r="A100" s="7">
        <v>43875</v>
      </c>
      <c r="B100" t="s">
        <v>71</v>
      </c>
      <c r="C100" t="s">
        <v>2</v>
      </c>
      <c r="D100" t="s">
        <v>277</v>
      </c>
      <c r="E100" s="25">
        <v>2700000</v>
      </c>
    </row>
    <row r="101" spans="1:5" x14ac:dyDescent="0.35">
      <c r="A101" s="7">
        <v>43875</v>
      </c>
      <c r="B101" s="2" t="s">
        <v>71</v>
      </c>
      <c r="C101" s="2" t="s">
        <v>3</v>
      </c>
      <c r="D101" s="2"/>
      <c r="E101" s="26">
        <v>57000</v>
      </c>
    </row>
    <row r="102" spans="1:5" x14ac:dyDescent="0.35">
      <c r="A102" s="7">
        <v>43902</v>
      </c>
      <c r="B102" t="s">
        <v>71</v>
      </c>
      <c r="C102" t="s">
        <v>0</v>
      </c>
      <c r="E102" s="25">
        <v>23000</v>
      </c>
    </row>
    <row r="103" spans="1:5" x14ac:dyDescent="0.35">
      <c r="A103" s="7">
        <v>43902</v>
      </c>
      <c r="B103" t="s">
        <v>71</v>
      </c>
      <c r="C103" t="s">
        <v>1</v>
      </c>
      <c r="E103" s="88" t="s">
        <v>407</v>
      </c>
    </row>
    <row r="104" spans="1:5" x14ac:dyDescent="0.35">
      <c r="A104" s="7">
        <v>43902</v>
      </c>
      <c r="B104" t="s">
        <v>71</v>
      </c>
      <c r="C104" t="s">
        <v>2</v>
      </c>
      <c r="D104" t="s">
        <v>277</v>
      </c>
      <c r="E104" s="25">
        <v>330000</v>
      </c>
    </row>
    <row r="105" spans="1:5" x14ac:dyDescent="0.35">
      <c r="A105" s="7">
        <v>43902</v>
      </c>
      <c r="B105" s="2" t="s">
        <v>71</v>
      </c>
      <c r="C105" s="2" t="s">
        <v>3</v>
      </c>
      <c r="D105" s="2"/>
      <c r="E105" s="26">
        <v>24000</v>
      </c>
    </row>
    <row r="106" spans="1:5" x14ac:dyDescent="0.35">
      <c r="A106" s="1">
        <v>43833</v>
      </c>
      <c r="B106" t="s">
        <v>48</v>
      </c>
      <c r="C106" t="s">
        <v>0</v>
      </c>
      <c r="D106" t="s">
        <v>276</v>
      </c>
      <c r="E106" s="25">
        <v>300000</v>
      </c>
    </row>
    <row r="107" spans="1:5" x14ac:dyDescent="0.35">
      <c r="A107" s="1">
        <v>43833</v>
      </c>
      <c r="B107" t="s">
        <v>48</v>
      </c>
      <c r="C107" t="s">
        <v>1</v>
      </c>
      <c r="D107" t="s">
        <v>276</v>
      </c>
      <c r="E107" s="25">
        <v>540000</v>
      </c>
    </row>
    <row r="108" spans="1:5" x14ac:dyDescent="0.35">
      <c r="A108" s="1">
        <v>43833</v>
      </c>
      <c r="B108" t="s">
        <v>48</v>
      </c>
      <c r="C108" t="s">
        <v>2</v>
      </c>
      <c r="E108" s="25">
        <v>84000</v>
      </c>
    </row>
    <row r="109" spans="1:5" x14ac:dyDescent="0.35">
      <c r="A109" s="1">
        <v>43833</v>
      </c>
      <c r="B109" s="2" t="s">
        <v>48</v>
      </c>
      <c r="C109" s="2" t="s">
        <v>3</v>
      </c>
      <c r="D109" s="27" t="s">
        <v>281</v>
      </c>
      <c r="E109" s="26" t="s">
        <v>273</v>
      </c>
    </row>
    <row r="110" spans="1:5" x14ac:dyDescent="0.35">
      <c r="A110" s="7">
        <v>43875</v>
      </c>
      <c r="B110" t="s">
        <v>48</v>
      </c>
      <c r="C110" t="s">
        <v>0</v>
      </c>
      <c r="D110" t="s">
        <v>276</v>
      </c>
      <c r="E110" s="25">
        <v>520000</v>
      </c>
    </row>
    <row r="111" spans="1:5" x14ac:dyDescent="0.35">
      <c r="A111" s="7">
        <v>43875</v>
      </c>
      <c r="B111" t="s">
        <v>48</v>
      </c>
      <c r="C111" t="s">
        <v>1</v>
      </c>
      <c r="D111" t="s">
        <v>276</v>
      </c>
      <c r="E111" s="25">
        <v>580000</v>
      </c>
    </row>
    <row r="112" spans="1:5" x14ac:dyDescent="0.35">
      <c r="A112" s="7">
        <v>43875</v>
      </c>
      <c r="B112" t="s">
        <v>48</v>
      </c>
      <c r="C112" t="s">
        <v>2</v>
      </c>
      <c r="E112" s="25">
        <v>200000</v>
      </c>
    </row>
    <row r="113" spans="1:5" x14ac:dyDescent="0.35">
      <c r="A113" s="7">
        <v>43875</v>
      </c>
      <c r="B113" s="2" t="s">
        <v>48</v>
      </c>
      <c r="C113" s="2" t="s">
        <v>3</v>
      </c>
      <c r="D113" s="27" t="s">
        <v>281</v>
      </c>
      <c r="E113" s="26" t="s">
        <v>274</v>
      </c>
    </row>
    <row r="114" spans="1:5" x14ac:dyDescent="0.35">
      <c r="A114" s="7">
        <v>43902</v>
      </c>
      <c r="B114" t="s">
        <v>48</v>
      </c>
      <c r="C114" t="s">
        <v>0</v>
      </c>
      <c r="D114" t="s">
        <v>276</v>
      </c>
      <c r="E114" s="25">
        <v>100000</v>
      </c>
    </row>
    <row r="115" spans="1:5" x14ac:dyDescent="0.35">
      <c r="A115" s="7">
        <v>43902</v>
      </c>
      <c r="B115" t="s">
        <v>48</v>
      </c>
      <c r="C115" t="s">
        <v>1</v>
      </c>
      <c r="D115" t="s">
        <v>276</v>
      </c>
      <c r="E115" s="25">
        <v>300000</v>
      </c>
    </row>
    <row r="116" spans="1:5" x14ac:dyDescent="0.35">
      <c r="A116" s="7">
        <v>43902</v>
      </c>
      <c r="B116" t="s">
        <v>48</v>
      </c>
      <c r="C116" t="s">
        <v>2</v>
      </c>
      <c r="E116" s="25">
        <v>37000</v>
      </c>
    </row>
    <row r="117" spans="1:5" x14ac:dyDescent="0.35">
      <c r="A117" s="7">
        <v>43902</v>
      </c>
      <c r="B117" s="2" t="s">
        <v>48</v>
      </c>
      <c r="C117" s="2" t="s">
        <v>3</v>
      </c>
      <c r="D117" s="27" t="s">
        <v>281</v>
      </c>
      <c r="E117" s="26" t="s">
        <v>274</v>
      </c>
    </row>
    <row r="118" spans="1:5" x14ac:dyDescent="0.35">
      <c r="A118" s="7">
        <v>43902</v>
      </c>
      <c r="B118" t="s">
        <v>75</v>
      </c>
      <c r="C118" t="s">
        <v>0</v>
      </c>
      <c r="E118" s="25">
        <v>2000</v>
      </c>
    </row>
    <row r="119" spans="1:5" x14ac:dyDescent="0.35">
      <c r="A119" s="7">
        <v>43902</v>
      </c>
      <c r="B119" t="s">
        <v>75</v>
      </c>
      <c r="C119" t="s">
        <v>1</v>
      </c>
      <c r="D119" t="s">
        <v>276</v>
      </c>
      <c r="E119" s="25">
        <v>28000</v>
      </c>
    </row>
    <row r="120" spans="1:5" x14ac:dyDescent="0.35">
      <c r="A120" s="7">
        <v>43902</v>
      </c>
      <c r="B120" t="s">
        <v>75</v>
      </c>
      <c r="C120" t="s">
        <v>2</v>
      </c>
      <c r="D120" t="s">
        <v>276</v>
      </c>
      <c r="E120" s="25">
        <v>20000</v>
      </c>
    </row>
    <row r="121" spans="1:5" x14ac:dyDescent="0.35">
      <c r="A121" s="7">
        <v>43902</v>
      </c>
      <c r="B121" s="2" t="s">
        <v>75</v>
      </c>
      <c r="C121" s="2" t="s">
        <v>3</v>
      </c>
      <c r="D121" s="2" t="s">
        <v>276</v>
      </c>
      <c r="E121" s="26">
        <v>71000</v>
      </c>
    </row>
    <row r="122" spans="1:5" x14ac:dyDescent="0.35">
      <c r="A122" s="1">
        <v>43833</v>
      </c>
      <c r="B122" t="s">
        <v>67</v>
      </c>
      <c r="C122" t="s">
        <v>0</v>
      </c>
      <c r="E122" s="25">
        <v>29000</v>
      </c>
    </row>
    <row r="123" spans="1:5" x14ac:dyDescent="0.35">
      <c r="A123" s="1">
        <v>43833</v>
      </c>
      <c r="B123" t="s">
        <v>67</v>
      </c>
      <c r="C123" t="s">
        <v>1</v>
      </c>
      <c r="E123" s="25">
        <v>8000</v>
      </c>
    </row>
    <row r="124" spans="1:5" x14ac:dyDescent="0.35">
      <c r="A124" s="1">
        <v>43833</v>
      </c>
      <c r="B124" t="s">
        <v>67</v>
      </c>
      <c r="C124" t="s">
        <v>2</v>
      </c>
      <c r="E124" s="25">
        <v>27000</v>
      </c>
    </row>
    <row r="125" spans="1:5" x14ac:dyDescent="0.35">
      <c r="A125" s="1">
        <v>43833</v>
      </c>
      <c r="B125" s="2" t="s">
        <v>67</v>
      </c>
      <c r="C125" s="2" t="s">
        <v>3</v>
      </c>
      <c r="D125" s="2" t="s">
        <v>277</v>
      </c>
      <c r="E125" s="26">
        <v>380000</v>
      </c>
    </row>
    <row r="126" spans="1:5" x14ac:dyDescent="0.35">
      <c r="A126" s="7">
        <v>43875</v>
      </c>
      <c r="B126" t="s">
        <v>67</v>
      </c>
      <c r="C126" t="s">
        <v>0</v>
      </c>
      <c r="D126" t="s">
        <v>276</v>
      </c>
      <c r="E126" s="25">
        <v>78000</v>
      </c>
    </row>
    <row r="127" spans="1:5" x14ac:dyDescent="0.35">
      <c r="A127" s="7">
        <v>43875</v>
      </c>
      <c r="B127" t="s">
        <v>67</v>
      </c>
      <c r="C127" t="s">
        <v>1</v>
      </c>
      <c r="E127" s="25">
        <v>26000</v>
      </c>
    </row>
    <row r="128" spans="1:5" x14ac:dyDescent="0.35">
      <c r="A128" s="7">
        <v>43875</v>
      </c>
      <c r="B128" t="s">
        <v>67</v>
      </c>
      <c r="C128" t="s">
        <v>2</v>
      </c>
      <c r="E128" s="25">
        <v>76000</v>
      </c>
    </row>
    <row r="129" spans="1:5" x14ac:dyDescent="0.35">
      <c r="A129" s="7">
        <v>43875</v>
      </c>
      <c r="B129" s="2" t="s">
        <v>67</v>
      </c>
      <c r="C129" s="2" t="s">
        <v>3</v>
      </c>
      <c r="D129" s="2" t="s">
        <v>277</v>
      </c>
      <c r="E129" s="26">
        <v>360000</v>
      </c>
    </row>
    <row r="130" spans="1:5" x14ac:dyDescent="0.35">
      <c r="A130" s="7">
        <v>43902</v>
      </c>
      <c r="B130" t="s">
        <v>67</v>
      </c>
      <c r="C130" t="s">
        <v>0</v>
      </c>
      <c r="E130" s="25">
        <v>15000</v>
      </c>
    </row>
    <row r="131" spans="1:5" x14ac:dyDescent="0.35">
      <c r="A131" s="7">
        <v>43902</v>
      </c>
      <c r="B131" t="s">
        <v>67</v>
      </c>
      <c r="C131" t="s">
        <v>1</v>
      </c>
      <c r="E131" s="25">
        <v>11000</v>
      </c>
    </row>
    <row r="132" spans="1:5" x14ac:dyDescent="0.35">
      <c r="A132" s="7">
        <v>43902</v>
      </c>
      <c r="B132" t="s">
        <v>67</v>
      </c>
      <c r="C132" t="s">
        <v>2</v>
      </c>
      <c r="E132" s="25">
        <v>9000</v>
      </c>
    </row>
    <row r="133" spans="1:5" x14ac:dyDescent="0.35">
      <c r="A133" s="7">
        <v>43902</v>
      </c>
      <c r="B133" s="2" t="s">
        <v>67</v>
      </c>
      <c r="C133" s="2" t="s">
        <v>3</v>
      </c>
      <c r="D133" s="2" t="s">
        <v>277</v>
      </c>
      <c r="E133" s="26">
        <v>97000</v>
      </c>
    </row>
    <row r="134" spans="1:5" x14ac:dyDescent="0.35">
      <c r="A134" s="1">
        <v>43833</v>
      </c>
      <c r="B134" t="s">
        <v>47</v>
      </c>
      <c r="C134" t="s">
        <v>0</v>
      </c>
      <c r="E134" s="25">
        <v>7000</v>
      </c>
    </row>
    <row r="135" spans="1:5" x14ac:dyDescent="0.35">
      <c r="A135" s="1">
        <v>43833</v>
      </c>
      <c r="B135" t="s">
        <v>47</v>
      </c>
      <c r="C135" t="s">
        <v>1</v>
      </c>
      <c r="E135" s="25">
        <v>2000</v>
      </c>
    </row>
    <row r="136" spans="1:5" x14ac:dyDescent="0.35">
      <c r="A136" s="1">
        <v>43833</v>
      </c>
      <c r="B136" t="s">
        <v>47</v>
      </c>
      <c r="C136" t="s">
        <v>2</v>
      </c>
      <c r="D136" t="s">
        <v>275</v>
      </c>
      <c r="E136" s="25">
        <v>2000</v>
      </c>
    </row>
    <row r="137" spans="1:5" x14ac:dyDescent="0.35">
      <c r="A137" s="1">
        <v>43833</v>
      </c>
      <c r="B137" s="2" t="s">
        <v>47</v>
      </c>
      <c r="C137" s="2" t="s">
        <v>3</v>
      </c>
      <c r="D137" s="2"/>
      <c r="E137" s="26">
        <v>2000</v>
      </c>
    </row>
    <row r="138" spans="1:5" x14ac:dyDescent="0.35">
      <c r="A138" s="7">
        <v>43875</v>
      </c>
      <c r="B138" t="s">
        <v>47</v>
      </c>
      <c r="C138" t="s">
        <v>0</v>
      </c>
      <c r="E138" s="25">
        <v>6000</v>
      </c>
    </row>
    <row r="139" spans="1:5" x14ac:dyDescent="0.35">
      <c r="A139" s="7">
        <v>43875</v>
      </c>
      <c r="B139" t="s">
        <v>47</v>
      </c>
      <c r="C139" t="s">
        <v>1</v>
      </c>
      <c r="E139" s="25">
        <v>8000</v>
      </c>
    </row>
    <row r="140" spans="1:5" x14ac:dyDescent="0.35">
      <c r="A140" s="7">
        <v>43875</v>
      </c>
      <c r="B140" t="s">
        <v>47</v>
      </c>
      <c r="C140" t="s">
        <v>2</v>
      </c>
      <c r="E140" s="25">
        <v>3000</v>
      </c>
    </row>
    <row r="141" spans="1:5" x14ac:dyDescent="0.35">
      <c r="A141" s="7">
        <v>43875</v>
      </c>
      <c r="B141" s="2" t="s">
        <v>47</v>
      </c>
      <c r="C141" s="2" t="s">
        <v>3</v>
      </c>
      <c r="D141" s="2"/>
      <c r="E141" s="26">
        <v>9000</v>
      </c>
    </row>
    <row r="142" spans="1:5" x14ac:dyDescent="0.35">
      <c r="A142" s="7">
        <v>43902</v>
      </c>
      <c r="B142" t="s">
        <v>47</v>
      </c>
      <c r="C142" t="s">
        <v>0</v>
      </c>
      <c r="E142" s="88" t="s">
        <v>407</v>
      </c>
    </row>
    <row r="143" spans="1:5" x14ac:dyDescent="0.35">
      <c r="A143" s="7">
        <v>43902</v>
      </c>
      <c r="B143" t="s">
        <v>47</v>
      </c>
      <c r="C143" t="s">
        <v>1</v>
      </c>
      <c r="D143" t="s">
        <v>310</v>
      </c>
      <c r="E143" s="25">
        <v>2000</v>
      </c>
    </row>
    <row r="144" spans="1:5" x14ac:dyDescent="0.35">
      <c r="A144" s="7">
        <v>43902</v>
      </c>
      <c r="B144" t="s">
        <v>47</v>
      </c>
      <c r="C144" t="s">
        <v>2</v>
      </c>
      <c r="E144" s="88" t="s">
        <v>407</v>
      </c>
    </row>
    <row r="145" spans="1:5" x14ac:dyDescent="0.35">
      <c r="A145" s="7">
        <v>43902</v>
      </c>
      <c r="B145" s="2" t="s">
        <v>47</v>
      </c>
      <c r="C145" s="2" t="s">
        <v>3</v>
      </c>
      <c r="D145" s="2"/>
      <c r="E145" s="87" t="s">
        <v>407</v>
      </c>
    </row>
    <row r="146" spans="1:5" x14ac:dyDescent="0.35">
      <c r="A146" s="7">
        <v>43833</v>
      </c>
      <c r="B146" s="4" t="s">
        <v>58</v>
      </c>
      <c r="C146" s="4" t="s">
        <v>0</v>
      </c>
      <c r="D146" s="3" t="s">
        <v>275</v>
      </c>
      <c r="E146" s="24">
        <v>750000</v>
      </c>
    </row>
    <row r="147" spans="1:5" x14ac:dyDescent="0.35">
      <c r="A147" s="1">
        <v>43833</v>
      </c>
      <c r="B147" t="s">
        <v>58</v>
      </c>
      <c r="C147" t="s">
        <v>1</v>
      </c>
      <c r="E147" s="25">
        <v>20000</v>
      </c>
    </row>
    <row r="148" spans="1:5" x14ac:dyDescent="0.35">
      <c r="A148" s="1">
        <v>43833</v>
      </c>
      <c r="B148" t="s">
        <v>58</v>
      </c>
      <c r="C148" t="s">
        <v>2</v>
      </c>
      <c r="E148" s="25">
        <v>5000</v>
      </c>
    </row>
    <row r="149" spans="1:5" x14ac:dyDescent="0.35">
      <c r="A149" s="1">
        <v>43833</v>
      </c>
      <c r="B149" s="2" t="s">
        <v>58</v>
      </c>
      <c r="C149" s="2" t="s">
        <v>3</v>
      </c>
      <c r="D149" s="2" t="s">
        <v>275</v>
      </c>
      <c r="E149" s="26">
        <v>86000</v>
      </c>
    </row>
    <row r="150" spans="1:5" x14ac:dyDescent="0.35">
      <c r="A150" s="7">
        <v>43875</v>
      </c>
      <c r="B150" s="4" t="s">
        <v>58</v>
      </c>
      <c r="C150" s="4" t="s">
        <v>0</v>
      </c>
      <c r="D150" s="19" t="s">
        <v>312</v>
      </c>
      <c r="E150" s="24" t="s">
        <v>274</v>
      </c>
    </row>
    <row r="151" spans="1:5" x14ac:dyDescent="0.35">
      <c r="A151" s="7">
        <v>43875</v>
      </c>
      <c r="B151" t="s">
        <v>58</v>
      </c>
      <c r="C151" t="s">
        <v>1</v>
      </c>
      <c r="D151" s="19" t="s">
        <v>312</v>
      </c>
      <c r="E151" s="25" t="s">
        <v>274</v>
      </c>
    </row>
    <row r="152" spans="1:5" x14ac:dyDescent="0.35">
      <c r="A152" s="7">
        <v>43875</v>
      </c>
      <c r="B152" t="s">
        <v>58</v>
      </c>
      <c r="C152" t="s">
        <v>2</v>
      </c>
      <c r="D152" s="19" t="s">
        <v>312</v>
      </c>
      <c r="E152" s="25" t="s">
        <v>274</v>
      </c>
    </row>
    <row r="153" spans="1:5" x14ac:dyDescent="0.35">
      <c r="A153" s="7">
        <v>43875</v>
      </c>
      <c r="B153" s="2" t="s">
        <v>58</v>
      </c>
      <c r="C153" s="2" t="s">
        <v>3</v>
      </c>
      <c r="D153" s="27" t="s">
        <v>312</v>
      </c>
      <c r="E153" s="26" t="s">
        <v>274</v>
      </c>
    </row>
    <row r="154" spans="1:5" x14ac:dyDescent="0.35">
      <c r="A154" s="7">
        <v>43902</v>
      </c>
      <c r="B154" s="4" t="s">
        <v>58</v>
      </c>
      <c r="C154" s="4" t="s">
        <v>0</v>
      </c>
      <c r="D154" s="4" t="s">
        <v>293</v>
      </c>
      <c r="E154" s="24">
        <v>200000</v>
      </c>
    </row>
    <row r="155" spans="1:5" x14ac:dyDescent="0.35">
      <c r="A155" s="7">
        <v>43902</v>
      </c>
      <c r="B155" t="s">
        <v>58</v>
      </c>
      <c r="C155" t="s">
        <v>1</v>
      </c>
      <c r="E155" s="25">
        <v>9000</v>
      </c>
    </row>
    <row r="156" spans="1:5" x14ac:dyDescent="0.35">
      <c r="A156" s="7">
        <v>43902</v>
      </c>
      <c r="B156" t="s">
        <v>58</v>
      </c>
      <c r="C156" t="s">
        <v>2</v>
      </c>
      <c r="E156" s="25">
        <v>3000</v>
      </c>
    </row>
    <row r="157" spans="1:5" x14ac:dyDescent="0.35">
      <c r="A157" s="7">
        <v>43902</v>
      </c>
      <c r="B157" s="2" t="s">
        <v>58</v>
      </c>
      <c r="C157" s="2" t="s">
        <v>3</v>
      </c>
      <c r="D157" s="2" t="s">
        <v>275</v>
      </c>
      <c r="E157" s="26">
        <v>33000</v>
      </c>
    </row>
    <row r="158" spans="1:5" x14ac:dyDescent="0.35">
      <c r="A158" s="1">
        <v>43833</v>
      </c>
      <c r="B158" s="4" t="s">
        <v>54</v>
      </c>
      <c r="C158" s="4" t="s">
        <v>0</v>
      </c>
      <c r="D158" s="4" t="s">
        <v>287</v>
      </c>
      <c r="E158" s="24">
        <v>130000</v>
      </c>
    </row>
    <row r="159" spans="1:5" x14ac:dyDescent="0.35">
      <c r="A159" s="1">
        <v>43833</v>
      </c>
      <c r="B159" t="s">
        <v>54</v>
      </c>
      <c r="C159" t="s">
        <v>1</v>
      </c>
      <c r="D159" t="s">
        <v>277</v>
      </c>
      <c r="E159" s="25">
        <v>610000</v>
      </c>
    </row>
    <row r="160" spans="1:5" x14ac:dyDescent="0.35">
      <c r="A160" s="1">
        <v>43833</v>
      </c>
      <c r="B160" t="s">
        <v>54</v>
      </c>
      <c r="C160" t="s">
        <v>2</v>
      </c>
      <c r="E160" s="25">
        <v>15000</v>
      </c>
    </row>
    <row r="161" spans="1:5" x14ac:dyDescent="0.35">
      <c r="A161" s="1">
        <v>43833</v>
      </c>
      <c r="B161" s="2" t="s">
        <v>54</v>
      </c>
      <c r="C161" s="2" t="s">
        <v>3</v>
      </c>
      <c r="D161" s="2"/>
      <c r="E161" s="26">
        <v>4000</v>
      </c>
    </row>
    <row r="162" spans="1:5" x14ac:dyDescent="0.35">
      <c r="A162" s="7">
        <v>43875</v>
      </c>
      <c r="B162" s="4" t="s">
        <v>54</v>
      </c>
      <c r="C162" s="4" t="s">
        <v>0</v>
      </c>
      <c r="D162" s="4"/>
      <c r="E162" s="24">
        <v>9000</v>
      </c>
    </row>
    <row r="163" spans="1:5" x14ac:dyDescent="0.35">
      <c r="A163" s="7">
        <v>43875</v>
      </c>
      <c r="B163" t="s">
        <v>54</v>
      </c>
      <c r="C163" t="s">
        <v>1</v>
      </c>
      <c r="D163" t="s">
        <v>277</v>
      </c>
      <c r="E163" s="25">
        <v>670000</v>
      </c>
    </row>
    <row r="164" spans="1:5" x14ac:dyDescent="0.35">
      <c r="A164" s="7">
        <v>43875</v>
      </c>
      <c r="B164" t="s">
        <v>54</v>
      </c>
      <c r="C164" t="s">
        <v>2</v>
      </c>
      <c r="D164" t="s">
        <v>287</v>
      </c>
      <c r="E164" s="25">
        <v>61000</v>
      </c>
    </row>
    <row r="165" spans="1:5" x14ac:dyDescent="0.35">
      <c r="A165" s="7">
        <v>43875</v>
      </c>
      <c r="B165" s="2" t="s">
        <v>54</v>
      </c>
      <c r="C165" s="2" t="s">
        <v>3</v>
      </c>
      <c r="D165" s="2"/>
      <c r="E165" s="26">
        <v>8000</v>
      </c>
    </row>
    <row r="166" spans="1:5" x14ac:dyDescent="0.35">
      <c r="A166" s="7">
        <v>43902</v>
      </c>
      <c r="B166" s="4" t="s">
        <v>54</v>
      </c>
      <c r="C166" s="4" t="s">
        <v>0</v>
      </c>
      <c r="D166" s="4"/>
      <c r="E166" s="24">
        <v>3000</v>
      </c>
    </row>
    <row r="167" spans="1:5" x14ac:dyDescent="0.35">
      <c r="A167" s="7">
        <v>43902</v>
      </c>
      <c r="B167" t="s">
        <v>54</v>
      </c>
      <c r="C167" t="s">
        <v>1</v>
      </c>
      <c r="D167" t="s">
        <v>277</v>
      </c>
      <c r="E167" s="25">
        <v>84000</v>
      </c>
    </row>
    <row r="168" spans="1:5" x14ac:dyDescent="0.35">
      <c r="A168" s="7">
        <v>43902</v>
      </c>
      <c r="B168" t="s">
        <v>54</v>
      </c>
      <c r="C168" t="s">
        <v>2</v>
      </c>
      <c r="D168" t="s">
        <v>275</v>
      </c>
      <c r="E168" s="25">
        <v>5000</v>
      </c>
    </row>
    <row r="169" spans="1:5" x14ac:dyDescent="0.35">
      <c r="A169" s="7">
        <v>43902</v>
      </c>
      <c r="B169" s="2" t="s">
        <v>54</v>
      </c>
      <c r="C169" s="2" t="s">
        <v>3</v>
      </c>
      <c r="D169" s="2"/>
      <c r="E169" s="87" t="s">
        <v>407</v>
      </c>
    </row>
    <row r="170" spans="1:5" x14ac:dyDescent="0.35">
      <c r="A170" s="1">
        <v>43833</v>
      </c>
      <c r="B170" s="4" t="s">
        <v>311</v>
      </c>
      <c r="C170" s="4" t="s">
        <v>0</v>
      </c>
      <c r="D170" s="4"/>
      <c r="E170" s="24">
        <v>10000</v>
      </c>
    </row>
    <row r="171" spans="1:5" x14ac:dyDescent="0.35">
      <c r="A171" s="1">
        <v>43833</v>
      </c>
      <c r="B171" s="4" t="s">
        <v>311</v>
      </c>
      <c r="C171" t="s">
        <v>1</v>
      </c>
      <c r="D171" t="s">
        <v>276</v>
      </c>
      <c r="E171" s="25">
        <v>43000</v>
      </c>
    </row>
    <row r="172" spans="1:5" x14ac:dyDescent="0.35">
      <c r="A172" s="1">
        <v>43833</v>
      </c>
      <c r="B172" s="4" t="s">
        <v>311</v>
      </c>
      <c r="C172" t="s">
        <v>2</v>
      </c>
      <c r="E172" s="25">
        <v>7000</v>
      </c>
    </row>
    <row r="173" spans="1:5" x14ac:dyDescent="0.35">
      <c r="A173" s="1">
        <v>43833</v>
      </c>
      <c r="B173" s="2" t="s">
        <v>311</v>
      </c>
      <c r="C173" s="2" t="s">
        <v>3</v>
      </c>
      <c r="D173" s="27" t="s">
        <v>281</v>
      </c>
      <c r="E173" s="26" t="s">
        <v>273</v>
      </c>
    </row>
    <row r="174" spans="1:5" x14ac:dyDescent="0.35">
      <c r="A174" s="7">
        <v>43875</v>
      </c>
      <c r="B174" s="4" t="s">
        <v>311</v>
      </c>
      <c r="C174" s="4" t="s">
        <v>0</v>
      </c>
      <c r="D174" s="4"/>
      <c r="E174" s="24">
        <v>31000</v>
      </c>
    </row>
    <row r="175" spans="1:5" x14ac:dyDescent="0.35">
      <c r="A175" s="7">
        <v>43875</v>
      </c>
      <c r="B175" t="s">
        <v>311</v>
      </c>
      <c r="C175" t="s">
        <v>1</v>
      </c>
      <c r="D175" t="s">
        <v>276</v>
      </c>
      <c r="E175" s="25">
        <v>110000</v>
      </c>
    </row>
    <row r="176" spans="1:5" x14ac:dyDescent="0.35">
      <c r="A176" s="7">
        <v>43875</v>
      </c>
      <c r="B176" t="s">
        <v>311</v>
      </c>
      <c r="C176" t="s">
        <v>2</v>
      </c>
      <c r="D176" s="20" t="s">
        <v>282</v>
      </c>
      <c r="E176" s="25">
        <v>9000</v>
      </c>
    </row>
    <row r="177" spans="1:5" x14ac:dyDescent="0.35">
      <c r="A177" s="7">
        <v>43875</v>
      </c>
      <c r="B177" s="2" t="s">
        <v>311</v>
      </c>
      <c r="C177" s="2" t="s">
        <v>3</v>
      </c>
      <c r="D177" s="27" t="s">
        <v>281</v>
      </c>
      <c r="E177" s="26" t="s">
        <v>274</v>
      </c>
    </row>
    <row r="178" spans="1:5" x14ac:dyDescent="0.35">
      <c r="A178" s="7">
        <v>43902</v>
      </c>
      <c r="B178" s="4" t="s">
        <v>311</v>
      </c>
      <c r="C178" s="4" t="s">
        <v>0</v>
      </c>
      <c r="D178" s="4"/>
      <c r="E178" s="24">
        <v>9000</v>
      </c>
    </row>
    <row r="179" spans="1:5" x14ac:dyDescent="0.35">
      <c r="A179" s="7">
        <v>43902</v>
      </c>
      <c r="B179" t="s">
        <v>311</v>
      </c>
      <c r="C179" t="s">
        <v>1</v>
      </c>
      <c r="D179" t="s">
        <v>276</v>
      </c>
      <c r="E179" s="25">
        <v>29000</v>
      </c>
    </row>
    <row r="180" spans="1:5" x14ac:dyDescent="0.35">
      <c r="A180" s="7">
        <v>43902</v>
      </c>
      <c r="B180" t="s">
        <v>311</v>
      </c>
      <c r="C180" t="s">
        <v>2</v>
      </c>
      <c r="E180" s="25">
        <v>3000</v>
      </c>
    </row>
    <row r="181" spans="1:5" x14ac:dyDescent="0.35">
      <c r="A181" s="7">
        <v>43902</v>
      </c>
      <c r="B181" s="2" t="s">
        <v>311</v>
      </c>
      <c r="C181" s="2" t="s">
        <v>3</v>
      </c>
      <c r="D181" s="27" t="s">
        <v>281</v>
      </c>
      <c r="E181" s="26" t="s">
        <v>274</v>
      </c>
    </row>
    <row r="182" spans="1:5" x14ac:dyDescent="0.35">
      <c r="A182" s="1">
        <v>43833</v>
      </c>
      <c r="B182" s="4" t="s">
        <v>57</v>
      </c>
      <c r="C182" s="4" t="s">
        <v>0</v>
      </c>
      <c r="D182" s="4" t="s">
        <v>293</v>
      </c>
      <c r="E182" s="24">
        <v>130000</v>
      </c>
    </row>
    <row r="183" spans="1:5" x14ac:dyDescent="0.35">
      <c r="A183" s="1">
        <v>43833</v>
      </c>
      <c r="B183" t="s">
        <v>57</v>
      </c>
      <c r="C183" t="s">
        <v>1</v>
      </c>
      <c r="E183" s="25">
        <v>8000</v>
      </c>
    </row>
    <row r="184" spans="1:5" x14ac:dyDescent="0.35">
      <c r="A184" s="1">
        <v>43833</v>
      </c>
      <c r="B184" t="s">
        <v>57</v>
      </c>
      <c r="C184" t="s">
        <v>2</v>
      </c>
      <c r="D184" t="s">
        <v>276</v>
      </c>
      <c r="E184" s="25">
        <v>570000</v>
      </c>
    </row>
    <row r="185" spans="1:5" x14ac:dyDescent="0.35">
      <c r="A185" s="1">
        <v>43833</v>
      </c>
      <c r="B185" s="2" t="s">
        <v>57</v>
      </c>
      <c r="C185" s="2" t="s">
        <v>3</v>
      </c>
      <c r="D185" s="2"/>
      <c r="E185" s="26">
        <v>17000</v>
      </c>
    </row>
    <row r="186" spans="1:5" x14ac:dyDescent="0.35">
      <c r="A186" s="7">
        <v>43875</v>
      </c>
      <c r="B186" s="4" t="s">
        <v>57</v>
      </c>
      <c r="C186" s="4" t="s">
        <v>0</v>
      </c>
      <c r="D186" s="4" t="s">
        <v>276</v>
      </c>
      <c r="E186" s="24">
        <v>310000</v>
      </c>
    </row>
    <row r="187" spans="1:5" x14ac:dyDescent="0.35">
      <c r="A187" s="7">
        <v>43875</v>
      </c>
      <c r="B187" t="s">
        <v>57</v>
      </c>
      <c r="C187" t="s">
        <v>1</v>
      </c>
      <c r="E187" s="25">
        <v>13000</v>
      </c>
    </row>
    <row r="188" spans="1:5" x14ac:dyDescent="0.35">
      <c r="A188" s="7">
        <v>43875</v>
      </c>
      <c r="B188" t="s">
        <v>57</v>
      </c>
      <c r="C188" t="s">
        <v>2</v>
      </c>
      <c r="D188" t="s">
        <v>293</v>
      </c>
      <c r="E188" s="25">
        <v>110000</v>
      </c>
    </row>
    <row r="189" spans="1:5" x14ac:dyDescent="0.35">
      <c r="A189" s="7">
        <v>43875</v>
      </c>
      <c r="B189" s="2" t="s">
        <v>57</v>
      </c>
      <c r="C189" s="2" t="s">
        <v>3</v>
      </c>
      <c r="D189" s="2"/>
      <c r="E189" s="26">
        <v>11000</v>
      </c>
    </row>
    <row r="190" spans="1:5" x14ac:dyDescent="0.35">
      <c r="A190" s="7">
        <v>43902</v>
      </c>
      <c r="B190" s="4" t="s">
        <v>57</v>
      </c>
      <c r="C190" s="4" t="s">
        <v>0</v>
      </c>
      <c r="D190" s="4" t="s">
        <v>276</v>
      </c>
      <c r="E190" s="24">
        <v>70000</v>
      </c>
    </row>
    <row r="191" spans="1:5" x14ac:dyDescent="0.35">
      <c r="A191" s="7">
        <v>43902</v>
      </c>
      <c r="B191" t="s">
        <v>57</v>
      </c>
      <c r="C191" t="s">
        <v>1</v>
      </c>
      <c r="E191" s="25">
        <v>4000</v>
      </c>
    </row>
    <row r="192" spans="1:5" x14ac:dyDescent="0.35">
      <c r="A192" s="7">
        <v>43902</v>
      </c>
      <c r="B192" t="s">
        <v>57</v>
      </c>
      <c r="C192" t="s">
        <v>2</v>
      </c>
      <c r="D192" t="s">
        <v>292</v>
      </c>
      <c r="E192" s="25">
        <v>29000</v>
      </c>
    </row>
    <row r="193" spans="1:5" x14ac:dyDescent="0.35">
      <c r="A193" s="7">
        <v>43902</v>
      </c>
      <c r="B193" s="2" t="s">
        <v>57</v>
      </c>
      <c r="C193" s="2" t="s">
        <v>3</v>
      </c>
      <c r="D193" s="2"/>
      <c r="E193" s="26">
        <v>8000</v>
      </c>
    </row>
    <row r="194" spans="1:5" x14ac:dyDescent="0.35">
      <c r="A194" s="1">
        <v>43833</v>
      </c>
      <c r="B194" s="4" t="s">
        <v>69</v>
      </c>
      <c r="C194" s="4" t="s">
        <v>0</v>
      </c>
      <c r="D194" s="3" t="s">
        <v>276</v>
      </c>
      <c r="E194" s="24">
        <v>180000</v>
      </c>
    </row>
    <row r="195" spans="1:5" x14ac:dyDescent="0.35">
      <c r="A195" s="1">
        <v>43833</v>
      </c>
      <c r="B195" t="s">
        <v>69</v>
      </c>
      <c r="C195" t="s">
        <v>1</v>
      </c>
      <c r="D195" s="19" t="s">
        <v>281</v>
      </c>
      <c r="E195" s="25" t="s">
        <v>273</v>
      </c>
    </row>
    <row r="196" spans="1:5" x14ac:dyDescent="0.35">
      <c r="A196" s="1">
        <v>43833</v>
      </c>
      <c r="B196" t="s">
        <v>69</v>
      </c>
      <c r="C196" t="s">
        <v>2</v>
      </c>
      <c r="E196" s="25">
        <v>5000</v>
      </c>
    </row>
    <row r="197" spans="1:5" x14ac:dyDescent="0.35">
      <c r="A197" s="1">
        <v>43833</v>
      </c>
      <c r="B197" s="2" t="s">
        <v>69</v>
      </c>
      <c r="C197" s="2" t="s">
        <v>3</v>
      </c>
      <c r="D197" s="2"/>
      <c r="E197" s="26">
        <v>380000</v>
      </c>
    </row>
    <row r="198" spans="1:5" x14ac:dyDescent="0.35">
      <c r="A198" s="7">
        <v>43875</v>
      </c>
      <c r="B198" s="4" t="s">
        <v>69</v>
      </c>
      <c r="C198" s="4" t="s">
        <v>0</v>
      </c>
      <c r="D198" s="4" t="s">
        <v>276</v>
      </c>
      <c r="E198" s="24">
        <v>190000</v>
      </c>
    </row>
    <row r="199" spans="1:5" x14ac:dyDescent="0.35">
      <c r="A199" s="7">
        <v>43875</v>
      </c>
      <c r="B199" t="s">
        <v>69</v>
      </c>
      <c r="C199" t="s">
        <v>1</v>
      </c>
      <c r="D199" t="s">
        <v>275</v>
      </c>
      <c r="E199" s="25">
        <v>3500000</v>
      </c>
    </row>
    <row r="200" spans="1:5" x14ac:dyDescent="0.35">
      <c r="A200" s="7">
        <v>43875</v>
      </c>
      <c r="B200" t="s">
        <v>69</v>
      </c>
      <c r="C200" t="s">
        <v>2</v>
      </c>
      <c r="E200" s="25">
        <v>140000</v>
      </c>
    </row>
    <row r="201" spans="1:5" x14ac:dyDescent="0.35">
      <c r="A201" s="7">
        <v>43875</v>
      </c>
      <c r="B201" s="2" t="s">
        <v>69</v>
      </c>
      <c r="C201" s="2" t="s">
        <v>3</v>
      </c>
      <c r="D201" s="27" t="s">
        <v>281</v>
      </c>
      <c r="E201" s="26" t="s">
        <v>274</v>
      </c>
    </row>
    <row r="202" spans="1:5" x14ac:dyDescent="0.35">
      <c r="A202" s="7">
        <v>43902</v>
      </c>
      <c r="B202" s="4" t="s">
        <v>69</v>
      </c>
      <c r="C202" s="4" t="s">
        <v>0</v>
      </c>
      <c r="D202" s="4" t="s">
        <v>276</v>
      </c>
      <c r="E202" s="24">
        <v>110000</v>
      </c>
    </row>
    <row r="203" spans="1:5" x14ac:dyDescent="0.35">
      <c r="A203" s="7">
        <v>43902</v>
      </c>
      <c r="B203" t="s">
        <v>69</v>
      </c>
      <c r="C203" t="s">
        <v>1</v>
      </c>
      <c r="D203" s="19" t="s">
        <v>281</v>
      </c>
      <c r="E203" s="25" t="s">
        <v>274</v>
      </c>
    </row>
    <row r="204" spans="1:5" x14ac:dyDescent="0.35">
      <c r="A204" s="7">
        <v>43902</v>
      </c>
      <c r="B204" t="s">
        <v>69</v>
      </c>
      <c r="C204" t="s">
        <v>2</v>
      </c>
      <c r="E204" s="25">
        <v>41000</v>
      </c>
    </row>
    <row r="205" spans="1:5" x14ac:dyDescent="0.35">
      <c r="A205" s="7">
        <v>43902</v>
      </c>
      <c r="B205" s="2" t="s">
        <v>69</v>
      </c>
      <c r="C205" s="2" t="s">
        <v>3</v>
      </c>
      <c r="D205" s="27" t="s">
        <v>281</v>
      </c>
      <c r="E205" s="26" t="s">
        <v>274</v>
      </c>
    </row>
    <row r="206" spans="1:5" x14ac:dyDescent="0.35">
      <c r="A206" s="1">
        <v>43833</v>
      </c>
      <c r="B206" s="4" t="s">
        <v>41</v>
      </c>
      <c r="C206" s="4" t="s">
        <v>0</v>
      </c>
      <c r="D206" s="4" t="s">
        <v>276</v>
      </c>
      <c r="E206" s="24">
        <v>290000</v>
      </c>
    </row>
    <row r="207" spans="1:5" x14ac:dyDescent="0.35">
      <c r="A207" s="1">
        <v>43833</v>
      </c>
      <c r="B207" t="s">
        <v>41</v>
      </c>
      <c r="C207" t="s">
        <v>1</v>
      </c>
      <c r="E207" s="25">
        <v>29000</v>
      </c>
    </row>
    <row r="208" spans="1:5" x14ac:dyDescent="0.35">
      <c r="A208" s="1">
        <v>43833</v>
      </c>
      <c r="B208" t="s">
        <v>41</v>
      </c>
      <c r="C208" t="s">
        <v>2</v>
      </c>
      <c r="E208" s="25">
        <v>12000</v>
      </c>
    </row>
    <row r="209" spans="1:5" x14ac:dyDescent="0.35">
      <c r="A209" s="1">
        <v>43833</v>
      </c>
      <c r="B209" s="2" t="s">
        <v>41</v>
      </c>
      <c r="C209" s="2" t="s">
        <v>3</v>
      </c>
      <c r="D209" s="2"/>
      <c r="E209" s="26">
        <v>14000</v>
      </c>
    </row>
    <row r="210" spans="1:5" x14ac:dyDescent="0.35">
      <c r="A210" s="7">
        <v>43875</v>
      </c>
      <c r="B210" s="4" t="s">
        <v>41</v>
      </c>
      <c r="C210" s="4" t="s">
        <v>0</v>
      </c>
      <c r="D210" s="3" t="s">
        <v>276</v>
      </c>
      <c r="E210" s="24">
        <v>320000</v>
      </c>
    </row>
    <row r="211" spans="1:5" x14ac:dyDescent="0.35">
      <c r="A211" s="7">
        <v>43875</v>
      </c>
      <c r="B211" t="s">
        <v>41</v>
      </c>
      <c r="C211" t="s">
        <v>1</v>
      </c>
      <c r="E211" s="25">
        <v>71000</v>
      </c>
    </row>
    <row r="212" spans="1:5" x14ac:dyDescent="0.35">
      <c r="A212" s="7">
        <v>43875</v>
      </c>
      <c r="B212" t="s">
        <v>41</v>
      </c>
      <c r="C212" t="s">
        <v>2</v>
      </c>
      <c r="E212" s="25">
        <v>41000</v>
      </c>
    </row>
    <row r="213" spans="1:5" x14ac:dyDescent="0.35">
      <c r="A213" s="7">
        <v>43875</v>
      </c>
      <c r="B213" s="2" t="s">
        <v>41</v>
      </c>
      <c r="C213" s="2" t="s">
        <v>3</v>
      </c>
      <c r="D213" s="2"/>
      <c r="E213" s="26">
        <v>33000</v>
      </c>
    </row>
    <row r="214" spans="1:5" x14ac:dyDescent="0.35">
      <c r="A214" s="7">
        <v>43902</v>
      </c>
      <c r="B214" s="4" t="s">
        <v>41</v>
      </c>
      <c r="C214" s="4" t="s">
        <v>0</v>
      </c>
      <c r="D214" s="4" t="s">
        <v>276</v>
      </c>
      <c r="E214" s="24">
        <v>120000</v>
      </c>
    </row>
    <row r="215" spans="1:5" x14ac:dyDescent="0.35">
      <c r="A215" s="7">
        <v>43902</v>
      </c>
      <c r="B215" t="s">
        <v>41</v>
      </c>
      <c r="C215" t="s">
        <v>1</v>
      </c>
      <c r="E215" s="25">
        <v>42000</v>
      </c>
    </row>
    <row r="216" spans="1:5" x14ac:dyDescent="0.35">
      <c r="A216" s="7">
        <v>43902</v>
      </c>
      <c r="B216" t="s">
        <v>41</v>
      </c>
      <c r="C216" t="s">
        <v>2</v>
      </c>
      <c r="E216" s="25">
        <v>31000</v>
      </c>
    </row>
    <row r="217" spans="1:5" x14ac:dyDescent="0.35">
      <c r="A217" s="7">
        <v>43902</v>
      </c>
      <c r="B217" s="2" t="s">
        <v>41</v>
      </c>
      <c r="C217" s="2" t="s">
        <v>3</v>
      </c>
      <c r="D217" s="2"/>
      <c r="E217" s="26">
        <v>12000</v>
      </c>
    </row>
    <row r="218" spans="1:5" x14ac:dyDescent="0.35">
      <c r="A218" s="7">
        <v>43902</v>
      </c>
      <c r="B218" s="4" t="s">
        <v>77</v>
      </c>
      <c r="C218" s="4" t="s">
        <v>0</v>
      </c>
      <c r="D218" s="4" t="s">
        <v>276</v>
      </c>
      <c r="E218" s="24">
        <v>43000</v>
      </c>
    </row>
    <row r="219" spans="1:5" x14ac:dyDescent="0.35">
      <c r="A219" s="7">
        <v>43902</v>
      </c>
      <c r="B219" t="s">
        <v>77</v>
      </c>
      <c r="C219" t="s">
        <v>1</v>
      </c>
      <c r="D219" t="s">
        <v>276</v>
      </c>
      <c r="E219" s="25">
        <v>13000</v>
      </c>
    </row>
    <row r="220" spans="1:5" x14ac:dyDescent="0.35">
      <c r="A220" s="7">
        <v>43902</v>
      </c>
      <c r="B220" t="s">
        <v>77</v>
      </c>
      <c r="C220" t="s">
        <v>2</v>
      </c>
      <c r="D220" s="20" t="s">
        <v>282</v>
      </c>
      <c r="E220" s="25">
        <v>30000</v>
      </c>
    </row>
    <row r="221" spans="1:5" x14ac:dyDescent="0.35">
      <c r="A221" s="7">
        <v>43902</v>
      </c>
      <c r="B221" s="2" t="s">
        <v>77</v>
      </c>
      <c r="C221" s="2" t="s">
        <v>3</v>
      </c>
      <c r="D221" s="27" t="s">
        <v>281</v>
      </c>
      <c r="E221" s="26" t="s">
        <v>274</v>
      </c>
    </row>
    <row r="222" spans="1:5" x14ac:dyDescent="0.35">
      <c r="A222" s="1">
        <v>43833</v>
      </c>
      <c r="B222" s="4" t="s">
        <v>49</v>
      </c>
      <c r="C222" s="4" t="s">
        <v>0</v>
      </c>
      <c r="D222" s="4" t="s">
        <v>292</v>
      </c>
      <c r="E222" s="24">
        <v>120000</v>
      </c>
    </row>
    <row r="223" spans="1:5" x14ac:dyDescent="0.35">
      <c r="A223" s="1">
        <v>43833</v>
      </c>
      <c r="B223" t="s">
        <v>49</v>
      </c>
      <c r="C223" t="s">
        <v>1</v>
      </c>
      <c r="D223" t="s">
        <v>276</v>
      </c>
      <c r="E223" s="25">
        <v>210000</v>
      </c>
    </row>
    <row r="224" spans="1:5" x14ac:dyDescent="0.35">
      <c r="A224" s="1">
        <v>43833</v>
      </c>
      <c r="B224" t="s">
        <v>49</v>
      </c>
      <c r="C224" t="s">
        <v>2</v>
      </c>
      <c r="D224" t="s">
        <v>276</v>
      </c>
      <c r="E224" s="25">
        <v>33000</v>
      </c>
    </row>
    <row r="225" spans="1:5" x14ac:dyDescent="0.35">
      <c r="A225" s="1">
        <v>43833</v>
      </c>
      <c r="B225" s="2" t="s">
        <v>49</v>
      </c>
      <c r="C225" s="2" t="s">
        <v>3</v>
      </c>
      <c r="D225" s="2" t="s">
        <v>276</v>
      </c>
      <c r="E225" s="26">
        <v>130000</v>
      </c>
    </row>
    <row r="226" spans="1:5" x14ac:dyDescent="0.35">
      <c r="A226" s="7">
        <v>43875</v>
      </c>
      <c r="B226" s="4" t="s">
        <v>49</v>
      </c>
      <c r="C226" s="4" t="s">
        <v>0</v>
      </c>
      <c r="D226" s="4" t="s">
        <v>293</v>
      </c>
      <c r="E226" s="24">
        <v>180000</v>
      </c>
    </row>
    <row r="227" spans="1:5" x14ac:dyDescent="0.35">
      <c r="A227" s="7">
        <v>43875</v>
      </c>
      <c r="B227" t="s">
        <v>49</v>
      </c>
      <c r="C227" t="s">
        <v>1</v>
      </c>
      <c r="D227" t="s">
        <v>276</v>
      </c>
      <c r="E227" s="25">
        <v>230000</v>
      </c>
    </row>
    <row r="228" spans="1:5" x14ac:dyDescent="0.35">
      <c r="A228" s="7">
        <v>43875</v>
      </c>
      <c r="B228" t="s">
        <v>49</v>
      </c>
      <c r="C228" t="s">
        <v>2</v>
      </c>
      <c r="D228" t="s">
        <v>276</v>
      </c>
      <c r="E228" s="25">
        <v>43000</v>
      </c>
    </row>
    <row r="229" spans="1:5" x14ac:dyDescent="0.35">
      <c r="A229" s="7">
        <v>43875</v>
      </c>
      <c r="B229" s="2" t="s">
        <v>49</v>
      </c>
      <c r="C229" s="2" t="s">
        <v>3</v>
      </c>
      <c r="D229" s="2" t="s">
        <v>276</v>
      </c>
      <c r="E229" s="26">
        <v>90000</v>
      </c>
    </row>
    <row r="230" spans="1:5" x14ac:dyDescent="0.35">
      <c r="A230" s="7">
        <v>43902</v>
      </c>
      <c r="B230" s="4" t="s">
        <v>49</v>
      </c>
      <c r="C230" s="4" t="s">
        <v>0</v>
      </c>
      <c r="D230" s="4" t="s">
        <v>292</v>
      </c>
      <c r="E230" s="24">
        <v>20000</v>
      </c>
    </row>
    <row r="231" spans="1:5" x14ac:dyDescent="0.35">
      <c r="A231" s="7">
        <v>43902</v>
      </c>
      <c r="B231" t="s">
        <v>49</v>
      </c>
      <c r="C231" t="s">
        <v>1</v>
      </c>
      <c r="D231" t="s">
        <v>276</v>
      </c>
      <c r="E231" s="25">
        <v>28000</v>
      </c>
    </row>
    <row r="232" spans="1:5" x14ac:dyDescent="0.35">
      <c r="A232" s="7">
        <v>43902</v>
      </c>
      <c r="B232" t="s">
        <v>49</v>
      </c>
      <c r="C232" t="s">
        <v>2</v>
      </c>
      <c r="D232" t="s">
        <v>276</v>
      </c>
      <c r="E232" s="25">
        <v>8000</v>
      </c>
    </row>
    <row r="233" spans="1:5" x14ac:dyDescent="0.35">
      <c r="A233" s="7">
        <v>43902</v>
      </c>
      <c r="B233" s="2" t="s">
        <v>49</v>
      </c>
      <c r="C233" s="2" t="s">
        <v>3</v>
      </c>
      <c r="D233" s="2" t="s">
        <v>276</v>
      </c>
      <c r="E233" s="24">
        <v>13000</v>
      </c>
    </row>
    <row r="234" spans="1:5" x14ac:dyDescent="0.35">
      <c r="A234" s="1">
        <v>43833</v>
      </c>
      <c r="B234" s="4" t="s">
        <v>55</v>
      </c>
      <c r="C234" s="4" t="s">
        <v>0</v>
      </c>
      <c r="D234" s="4"/>
      <c r="E234" s="25">
        <v>38000</v>
      </c>
    </row>
    <row r="235" spans="1:5" x14ac:dyDescent="0.35">
      <c r="A235" s="1">
        <v>43833</v>
      </c>
      <c r="B235" t="s">
        <v>55</v>
      </c>
      <c r="C235" t="s">
        <v>1</v>
      </c>
      <c r="E235" s="25">
        <v>34000</v>
      </c>
    </row>
    <row r="236" spans="1:5" x14ac:dyDescent="0.35">
      <c r="A236" s="1">
        <v>43833</v>
      </c>
      <c r="B236" t="s">
        <v>55</v>
      </c>
      <c r="C236" t="s">
        <v>2</v>
      </c>
      <c r="E236" s="25">
        <v>27000</v>
      </c>
    </row>
    <row r="237" spans="1:5" x14ac:dyDescent="0.35">
      <c r="A237" s="1">
        <v>43833</v>
      </c>
      <c r="B237" s="2" t="s">
        <v>55</v>
      </c>
      <c r="C237" s="2" t="s">
        <v>3</v>
      </c>
      <c r="D237" s="2"/>
      <c r="E237" s="26">
        <v>31000</v>
      </c>
    </row>
    <row r="238" spans="1:5" x14ac:dyDescent="0.35">
      <c r="A238" s="7">
        <v>43875</v>
      </c>
      <c r="B238" s="4" t="s">
        <v>55</v>
      </c>
      <c r="C238" s="4" t="s">
        <v>0</v>
      </c>
      <c r="D238" s="4" t="s">
        <v>278</v>
      </c>
      <c r="E238" s="24">
        <v>9000</v>
      </c>
    </row>
    <row r="239" spans="1:5" x14ac:dyDescent="0.35">
      <c r="A239" s="7">
        <v>43875</v>
      </c>
      <c r="B239" t="s">
        <v>55</v>
      </c>
      <c r="C239" t="s">
        <v>1</v>
      </c>
      <c r="E239" s="25">
        <v>5000</v>
      </c>
    </row>
    <row r="240" spans="1:5" x14ac:dyDescent="0.35">
      <c r="A240" s="7">
        <v>43875</v>
      </c>
      <c r="B240" t="s">
        <v>55</v>
      </c>
      <c r="C240" t="s">
        <v>2</v>
      </c>
      <c r="D240" t="s">
        <v>278</v>
      </c>
      <c r="E240" s="25">
        <v>10000</v>
      </c>
    </row>
    <row r="241" spans="1:5" x14ac:dyDescent="0.35">
      <c r="A241" s="7">
        <v>43875</v>
      </c>
      <c r="B241" s="2" t="s">
        <v>55</v>
      </c>
      <c r="C241" s="2" t="s">
        <v>3</v>
      </c>
      <c r="D241" s="2"/>
      <c r="E241" s="26">
        <v>2000</v>
      </c>
    </row>
    <row r="242" spans="1:5" x14ac:dyDescent="0.35">
      <c r="A242" s="7">
        <v>43902</v>
      </c>
      <c r="B242" s="4" t="s">
        <v>55</v>
      </c>
      <c r="C242" s="4" t="s">
        <v>0</v>
      </c>
      <c r="D242" s="4"/>
      <c r="E242" s="86" t="s">
        <v>407</v>
      </c>
    </row>
    <row r="243" spans="1:5" x14ac:dyDescent="0.35">
      <c r="A243" s="7">
        <v>43902</v>
      </c>
      <c r="B243" t="s">
        <v>55</v>
      </c>
      <c r="C243" t="s">
        <v>1</v>
      </c>
      <c r="E243" s="88" t="s">
        <v>407</v>
      </c>
    </row>
    <row r="244" spans="1:5" x14ac:dyDescent="0.35">
      <c r="A244" s="7">
        <v>43902</v>
      </c>
      <c r="B244" t="s">
        <v>55</v>
      </c>
      <c r="C244" t="s">
        <v>2</v>
      </c>
      <c r="E244" s="88" t="s">
        <v>407</v>
      </c>
    </row>
    <row r="245" spans="1:5" x14ac:dyDescent="0.35">
      <c r="A245" s="7">
        <v>43902</v>
      </c>
      <c r="B245" s="2" t="s">
        <v>55</v>
      </c>
      <c r="C245" s="2" t="s">
        <v>3</v>
      </c>
      <c r="D245" s="2"/>
      <c r="E245" s="87" t="s">
        <v>407</v>
      </c>
    </row>
    <row r="246" spans="1:5" x14ac:dyDescent="0.35">
      <c r="A246" s="1">
        <v>43833</v>
      </c>
      <c r="B246" s="4" t="s">
        <v>42</v>
      </c>
      <c r="C246" s="4" t="s">
        <v>0</v>
      </c>
      <c r="D246" s="4"/>
      <c r="E246" s="24">
        <v>71000</v>
      </c>
    </row>
    <row r="247" spans="1:5" x14ac:dyDescent="0.35">
      <c r="A247" s="1">
        <v>43833</v>
      </c>
      <c r="B247" t="s">
        <v>42</v>
      </c>
      <c r="C247" t="s">
        <v>1</v>
      </c>
      <c r="E247" s="25">
        <v>11000</v>
      </c>
    </row>
    <row r="248" spans="1:5" x14ac:dyDescent="0.35">
      <c r="A248" s="1">
        <v>43833</v>
      </c>
      <c r="B248" t="s">
        <v>42</v>
      </c>
      <c r="C248" t="s">
        <v>2</v>
      </c>
      <c r="E248" s="25">
        <v>140000</v>
      </c>
    </row>
    <row r="249" spans="1:5" x14ac:dyDescent="0.35">
      <c r="A249" s="1">
        <v>43833</v>
      </c>
      <c r="B249" s="2" t="s">
        <v>42</v>
      </c>
      <c r="C249" s="2" t="s">
        <v>3</v>
      </c>
      <c r="D249" s="2"/>
      <c r="E249" s="26">
        <v>24000</v>
      </c>
    </row>
    <row r="250" spans="1:5" x14ac:dyDescent="0.35">
      <c r="A250" s="7">
        <v>43875</v>
      </c>
      <c r="B250" s="4" t="s">
        <v>42</v>
      </c>
      <c r="C250" s="4" t="s">
        <v>0</v>
      </c>
      <c r="D250" s="4"/>
      <c r="E250" s="24">
        <v>110000</v>
      </c>
    </row>
    <row r="251" spans="1:5" x14ac:dyDescent="0.35">
      <c r="A251" s="7">
        <v>43875</v>
      </c>
      <c r="B251" t="s">
        <v>42</v>
      </c>
      <c r="C251" t="s">
        <v>1</v>
      </c>
      <c r="E251" s="25">
        <v>13000</v>
      </c>
    </row>
    <row r="252" spans="1:5" x14ac:dyDescent="0.35">
      <c r="A252" s="7">
        <v>43875</v>
      </c>
      <c r="B252" t="s">
        <v>42</v>
      </c>
      <c r="C252" t="s">
        <v>2</v>
      </c>
      <c r="E252" s="25">
        <v>94000</v>
      </c>
    </row>
    <row r="253" spans="1:5" x14ac:dyDescent="0.35">
      <c r="A253" s="7">
        <v>43875</v>
      </c>
      <c r="B253" s="2" t="s">
        <v>42</v>
      </c>
      <c r="C253" s="2" t="s">
        <v>3</v>
      </c>
      <c r="D253" s="2"/>
      <c r="E253" s="26">
        <v>13000</v>
      </c>
    </row>
    <row r="254" spans="1:5" x14ac:dyDescent="0.35">
      <c r="A254" s="1">
        <v>43833</v>
      </c>
      <c r="B254" s="4" t="s">
        <v>82</v>
      </c>
      <c r="C254" s="4" t="s">
        <v>0</v>
      </c>
      <c r="D254" s="4" t="s">
        <v>276</v>
      </c>
      <c r="E254" s="24">
        <v>71000</v>
      </c>
    </row>
    <row r="255" spans="1:5" x14ac:dyDescent="0.35">
      <c r="A255" s="1">
        <v>43833</v>
      </c>
      <c r="B255" t="s">
        <v>82</v>
      </c>
      <c r="C255" t="s">
        <v>1</v>
      </c>
      <c r="E255" s="25">
        <v>5000</v>
      </c>
    </row>
    <row r="256" spans="1:5" x14ac:dyDescent="0.35">
      <c r="A256" s="1">
        <v>43833</v>
      </c>
      <c r="B256" t="s">
        <v>82</v>
      </c>
      <c r="C256" t="s">
        <v>2</v>
      </c>
      <c r="E256" s="25">
        <v>26000</v>
      </c>
    </row>
    <row r="257" spans="1:5" x14ac:dyDescent="0.35">
      <c r="A257" s="1">
        <v>43833</v>
      </c>
      <c r="B257" s="2" t="s">
        <v>82</v>
      </c>
      <c r="C257" s="2" t="s">
        <v>3</v>
      </c>
      <c r="D257" s="2"/>
      <c r="E257" s="26">
        <v>4000</v>
      </c>
    </row>
    <row r="258" spans="1:5" x14ac:dyDescent="0.35">
      <c r="A258" s="7">
        <v>43875</v>
      </c>
      <c r="B258" s="4" t="s">
        <v>82</v>
      </c>
      <c r="C258" s="4" t="s">
        <v>0</v>
      </c>
      <c r="D258" s="3" t="s">
        <v>276</v>
      </c>
      <c r="E258" s="24">
        <v>170000</v>
      </c>
    </row>
    <row r="259" spans="1:5" x14ac:dyDescent="0.35">
      <c r="A259" s="7">
        <v>43875</v>
      </c>
      <c r="B259" t="s">
        <v>82</v>
      </c>
      <c r="C259" t="s">
        <v>1</v>
      </c>
      <c r="E259" s="25">
        <v>28000</v>
      </c>
    </row>
    <row r="260" spans="1:5" x14ac:dyDescent="0.35">
      <c r="A260" s="7">
        <v>43875</v>
      </c>
      <c r="B260" t="s">
        <v>82</v>
      </c>
      <c r="C260" t="s">
        <v>2</v>
      </c>
      <c r="E260" s="25">
        <v>75000</v>
      </c>
    </row>
    <row r="261" spans="1:5" x14ac:dyDescent="0.35">
      <c r="A261" s="7">
        <v>43875</v>
      </c>
      <c r="B261" s="2" t="s">
        <v>82</v>
      </c>
      <c r="C261" s="2" t="s">
        <v>3</v>
      </c>
      <c r="D261" s="2"/>
      <c r="E261" s="26">
        <v>19000</v>
      </c>
    </row>
    <row r="262" spans="1:5" x14ac:dyDescent="0.35">
      <c r="A262" s="7">
        <v>43902</v>
      </c>
      <c r="B262" s="4" t="s">
        <v>82</v>
      </c>
      <c r="C262" s="4" t="s">
        <v>0</v>
      </c>
      <c r="D262" s="4" t="s">
        <v>276</v>
      </c>
      <c r="E262" s="24">
        <v>160000</v>
      </c>
    </row>
    <row r="263" spans="1:5" x14ac:dyDescent="0.35">
      <c r="A263" s="7">
        <v>43902</v>
      </c>
      <c r="B263" t="s">
        <v>82</v>
      </c>
      <c r="C263" t="s">
        <v>1</v>
      </c>
      <c r="E263" s="25">
        <v>84000</v>
      </c>
    </row>
    <row r="264" spans="1:5" x14ac:dyDescent="0.35">
      <c r="A264" s="7">
        <v>43902</v>
      </c>
      <c r="B264" t="s">
        <v>82</v>
      </c>
      <c r="C264" t="s">
        <v>2</v>
      </c>
      <c r="E264" s="25">
        <v>1100000</v>
      </c>
    </row>
    <row r="265" spans="1:5" x14ac:dyDescent="0.35">
      <c r="A265" s="7">
        <v>43902</v>
      </c>
      <c r="B265" s="2" t="s">
        <v>82</v>
      </c>
      <c r="C265" s="2" t="s">
        <v>3</v>
      </c>
      <c r="D265" s="2"/>
      <c r="E265" s="26">
        <v>70000</v>
      </c>
    </row>
    <row r="266" spans="1:5" x14ac:dyDescent="0.35">
      <c r="A266" s="1">
        <v>43833</v>
      </c>
      <c r="B266" s="4" t="s">
        <v>68</v>
      </c>
      <c r="C266" s="4" t="s">
        <v>0</v>
      </c>
      <c r="D266" s="3" t="s">
        <v>276</v>
      </c>
      <c r="E266" s="24">
        <v>240000</v>
      </c>
    </row>
    <row r="267" spans="1:5" x14ac:dyDescent="0.35">
      <c r="A267" s="1">
        <v>43833</v>
      </c>
      <c r="B267" t="s">
        <v>68</v>
      </c>
      <c r="C267" t="s">
        <v>1</v>
      </c>
      <c r="D267" s="3" t="s">
        <v>276</v>
      </c>
      <c r="E267" s="25">
        <v>770000</v>
      </c>
    </row>
    <row r="268" spans="1:5" x14ac:dyDescent="0.35">
      <c r="A268" s="1">
        <v>43833</v>
      </c>
      <c r="B268" t="s">
        <v>68</v>
      </c>
      <c r="C268" t="s">
        <v>2</v>
      </c>
      <c r="E268" s="25">
        <v>20000</v>
      </c>
    </row>
    <row r="269" spans="1:5" x14ac:dyDescent="0.35">
      <c r="A269" s="1">
        <v>43833</v>
      </c>
      <c r="B269" s="2" t="s">
        <v>68</v>
      </c>
      <c r="C269" s="2" t="s">
        <v>3</v>
      </c>
      <c r="D269" s="2"/>
      <c r="E269" s="26">
        <v>6000</v>
      </c>
    </row>
    <row r="270" spans="1:5" x14ac:dyDescent="0.35">
      <c r="A270" s="7">
        <v>43875</v>
      </c>
      <c r="B270" s="4" t="s">
        <v>68</v>
      </c>
      <c r="C270" s="4" t="s">
        <v>0</v>
      </c>
      <c r="D270" s="3" t="s">
        <v>276</v>
      </c>
      <c r="E270" s="24">
        <v>580000</v>
      </c>
    </row>
    <row r="271" spans="1:5" x14ac:dyDescent="0.35">
      <c r="A271" s="7">
        <v>43875</v>
      </c>
      <c r="B271" t="s">
        <v>68</v>
      </c>
      <c r="C271" t="s">
        <v>1</v>
      </c>
      <c r="D271" s="3" t="s">
        <v>276</v>
      </c>
      <c r="E271" s="25">
        <v>1400000</v>
      </c>
    </row>
    <row r="272" spans="1:5" x14ac:dyDescent="0.35">
      <c r="A272" s="7">
        <v>43875</v>
      </c>
      <c r="B272" t="s">
        <v>68</v>
      </c>
      <c r="C272" t="s">
        <v>2</v>
      </c>
      <c r="E272" s="25">
        <v>53000</v>
      </c>
    </row>
    <row r="273" spans="1:5" x14ac:dyDescent="0.35">
      <c r="A273" s="7">
        <v>43875</v>
      </c>
      <c r="B273" s="2" t="s">
        <v>68</v>
      </c>
      <c r="C273" s="2" t="s">
        <v>3</v>
      </c>
      <c r="D273" s="2"/>
      <c r="E273" s="26">
        <v>490000</v>
      </c>
    </row>
    <row r="274" spans="1:5" x14ac:dyDescent="0.35">
      <c r="A274" s="1">
        <v>43833</v>
      </c>
      <c r="B274" s="4" t="s">
        <v>65</v>
      </c>
      <c r="C274" s="4" t="s">
        <v>0</v>
      </c>
      <c r="D274" s="4"/>
      <c r="E274" s="24">
        <v>6000</v>
      </c>
    </row>
    <row r="275" spans="1:5" x14ac:dyDescent="0.35">
      <c r="A275" s="1">
        <v>43833</v>
      </c>
      <c r="B275" t="s">
        <v>65</v>
      </c>
      <c r="C275" t="s">
        <v>1</v>
      </c>
      <c r="E275" s="88" t="s">
        <v>407</v>
      </c>
    </row>
    <row r="276" spans="1:5" x14ac:dyDescent="0.35">
      <c r="A276" s="1">
        <v>43833</v>
      </c>
      <c r="B276" t="s">
        <v>65</v>
      </c>
      <c r="C276" t="s">
        <v>2</v>
      </c>
      <c r="E276" s="25">
        <v>2000</v>
      </c>
    </row>
    <row r="277" spans="1:5" x14ac:dyDescent="0.35">
      <c r="A277" s="1">
        <v>43833</v>
      </c>
      <c r="B277" s="2" t="s">
        <v>65</v>
      </c>
      <c r="C277" s="2" t="s">
        <v>3</v>
      </c>
      <c r="D277" s="2" t="s">
        <v>278</v>
      </c>
      <c r="E277" s="26">
        <v>2000</v>
      </c>
    </row>
    <row r="278" spans="1:5" x14ac:dyDescent="0.35">
      <c r="A278" s="7">
        <v>43875</v>
      </c>
      <c r="B278" s="4" t="s">
        <v>65</v>
      </c>
      <c r="C278" s="4" t="s">
        <v>0</v>
      </c>
      <c r="D278" s="4"/>
      <c r="E278" s="86" t="s">
        <v>407</v>
      </c>
    </row>
    <row r="279" spans="1:5" x14ac:dyDescent="0.35">
      <c r="A279" s="7">
        <v>43875</v>
      </c>
      <c r="B279" t="s">
        <v>65</v>
      </c>
      <c r="C279" t="s">
        <v>1</v>
      </c>
      <c r="E279" s="25">
        <v>4000</v>
      </c>
    </row>
    <row r="280" spans="1:5" x14ac:dyDescent="0.35">
      <c r="A280" s="7">
        <v>43875</v>
      </c>
      <c r="B280" t="s">
        <v>65</v>
      </c>
      <c r="C280" t="s">
        <v>2</v>
      </c>
      <c r="E280" s="25">
        <v>3000</v>
      </c>
    </row>
    <row r="281" spans="1:5" x14ac:dyDescent="0.35">
      <c r="A281" s="7">
        <v>43875</v>
      </c>
      <c r="B281" s="2" t="s">
        <v>65</v>
      </c>
      <c r="C281" s="2" t="s">
        <v>3</v>
      </c>
      <c r="D281" s="2"/>
      <c r="E281" s="26">
        <v>2000</v>
      </c>
    </row>
    <row r="282" spans="1:5" x14ac:dyDescent="0.35">
      <c r="A282" s="7">
        <v>43902</v>
      </c>
      <c r="B282" s="4" t="s">
        <v>65</v>
      </c>
      <c r="C282" s="4" t="s">
        <v>0</v>
      </c>
      <c r="D282" s="4"/>
      <c r="E282" s="24">
        <v>150000</v>
      </c>
    </row>
    <row r="283" spans="1:5" x14ac:dyDescent="0.35">
      <c r="A283" s="7">
        <v>43902</v>
      </c>
      <c r="B283" t="s">
        <v>65</v>
      </c>
      <c r="C283" t="s">
        <v>1</v>
      </c>
      <c r="D283" t="s">
        <v>276</v>
      </c>
      <c r="E283" s="25">
        <v>22000</v>
      </c>
    </row>
    <row r="284" spans="1:5" x14ac:dyDescent="0.35">
      <c r="A284" s="7">
        <v>43902</v>
      </c>
      <c r="B284" t="s">
        <v>65</v>
      </c>
      <c r="C284" t="s">
        <v>2</v>
      </c>
      <c r="E284" s="25">
        <v>4000</v>
      </c>
    </row>
    <row r="285" spans="1:5" x14ac:dyDescent="0.35">
      <c r="A285" s="7">
        <v>43902</v>
      </c>
      <c r="B285" s="2" t="s">
        <v>65</v>
      </c>
      <c r="C285" s="2" t="s">
        <v>3</v>
      </c>
      <c r="D285" s="2"/>
      <c r="E285" s="87" t="s">
        <v>407</v>
      </c>
    </row>
    <row r="286" spans="1:5" x14ac:dyDescent="0.35">
      <c r="A286" s="1">
        <v>43833</v>
      </c>
      <c r="B286" s="4" t="s">
        <v>53</v>
      </c>
      <c r="C286" s="4" t="s">
        <v>0</v>
      </c>
      <c r="D286" s="4"/>
      <c r="E286" s="24">
        <v>8000</v>
      </c>
    </row>
    <row r="287" spans="1:5" x14ac:dyDescent="0.35">
      <c r="A287" s="1">
        <v>43833</v>
      </c>
      <c r="B287" t="s">
        <v>53</v>
      </c>
      <c r="C287" t="s">
        <v>1</v>
      </c>
      <c r="E287" s="25">
        <v>8000</v>
      </c>
    </row>
    <row r="288" spans="1:5" x14ac:dyDescent="0.35">
      <c r="A288" s="1">
        <v>43833</v>
      </c>
      <c r="B288" t="s">
        <v>53</v>
      </c>
      <c r="C288" t="s">
        <v>2</v>
      </c>
      <c r="D288" t="s">
        <v>298</v>
      </c>
      <c r="E288" s="25">
        <v>8000</v>
      </c>
    </row>
    <row r="289" spans="1:5" x14ac:dyDescent="0.35">
      <c r="A289" s="1">
        <v>43833</v>
      </c>
      <c r="B289" s="2" t="s">
        <v>53</v>
      </c>
      <c r="C289" s="2" t="s">
        <v>3</v>
      </c>
      <c r="D289" s="27" t="s">
        <v>282</v>
      </c>
      <c r="E289" s="26">
        <v>54000</v>
      </c>
    </row>
    <row r="290" spans="1:5" x14ac:dyDescent="0.35">
      <c r="A290" s="7">
        <v>43875</v>
      </c>
      <c r="B290" s="4" t="s">
        <v>53</v>
      </c>
      <c r="C290" s="4" t="s">
        <v>0</v>
      </c>
      <c r="D290" s="4"/>
      <c r="E290" s="24">
        <v>13000</v>
      </c>
    </row>
    <row r="291" spans="1:5" x14ac:dyDescent="0.35">
      <c r="A291" s="7">
        <v>43875</v>
      </c>
      <c r="B291" t="s">
        <v>53</v>
      </c>
      <c r="C291" t="s">
        <v>1</v>
      </c>
      <c r="E291" s="25">
        <v>6000</v>
      </c>
    </row>
    <row r="292" spans="1:5" x14ac:dyDescent="0.35">
      <c r="A292" s="7">
        <v>43875</v>
      </c>
      <c r="B292" t="s">
        <v>53</v>
      </c>
      <c r="C292" t="s">
        <v>2</v>
      </c>
      <c r="D292" s="20" t="s">
        <v>282</v>
      </c>
      <c r="E292" s="25">
        <v>9000</v>
      </c>
    </row>
    <row r="293" spans="1:5" x14ac:dyDescent="0.35">
      <c r="A293" s="7">
        <v>43875</v>
      </c>
      <c r="B293" s="2" t="s">
        <v>53</v>
      </c>
      <c r="C293" s="2" t="s">
        <v>3</v>
      </c>
      <c r="D293" s="2" t="s">
        <v>276</v>
      </c>
      <c r="E293" s="26">
        <v>240000</v>
      </c>
    </row>
    <row r="294" spans="1:5" x14ac:dyDescent="0.35">
      <c r="A294" s="7">
        <v>43902</v>
      </c>
      <c r="B294" s="4" t="s">
        <v>53</v>
      </c>
      <c r="C294" s="4" t="s">
        <v>0</v>
      </c>
      <c r="D294" s="4"/>
      <c r="E294" s="24">
        <v>7000</v>
      </c>
    </row>
    <row r="295" spans="1:5" x14ac:dyDescent="0.35">
      <c r="A295" s="7">
        <v>43902</v>
      </c>
      <c r="B295" s="4" t="s">
        <v>53</v>
      </c>
      <c r="C295" s="4" t="s">
        <v>1</v>
      </c>
      <c r="D295" s="4"/>
      <c r="E295" s="86" t="s">
        <v>407</v>
      </c>
    </row>
    <row r="296" spans="1:5" x14ac:dyDescent="0.35">
      <c r="A296" s="7">
        <v>43902</v>
      </c>
      <c r="B296" t="s">
        <v>53</v>
      </c>
      <c r="C296" t="s">
        <v>2</v>
      </c>
      <c r="D296" t="s">
        <v>276</v>
      </c>
      <c r="E296" s="25">
        <v>4000</v>
      </c>
    </row>
    <row r="297" spans="1:5" x14ac:dyDescent="0.35">
      <c r="A297" s="7">
        <v>43902</v>
      </c>
      <c r="B297" s="2" t="s">
        <v>53</v>
      </c>
      <c r="C297" s="2" t="s">
        <v>3</v>
      </c>
      <c r="D297" s="2" t="s">
        <v>276</v>
      </c>
      <c r="E297" s="26">
        <v>20000</v>
      </c>
    </row>
    <row r="298" spans="1:5" x14ac:dyDescent="0.35">
      <c r="A298" s="1">
        <v>43833</v>
      </c>
      <c r="B298" t="s">
        <v>45</v>
      </c>
      <c r="C298" t="s">
        <v>0</v>
      </c>
      <c r="E298" s="25">
        <v>13000</v>
      </c>
    </row>
    <row r="299" spans="1:5" x14ac:dyDescent="0.35">
      <c r="A299" s="1">
        <v>43833</v>
      </c>
      <c r="B299" s="4" t="s">
        <v>45</v>
      </c>
      <c r="C299" s="4" t="s">
        <v>1</v>
      </c>
      <c r="D299" s="4"/>
      <c r="E299" s="24">
        <v>16000</v>
      </c>
    </row>
    <row r="300" spans="1:5" x14ac:dyDescent="0.35">
      <c r="A300" s="1">
        <v>43833</v>
      </c>
      <c r="B300" t="s">
        <v>45</v>
      </c>
      <c r="C300" t="s">
        <v>2</v>
      </c>
      <c r="E300" s="25">
        <v>15000</v>
      </c>
    </row>
    <row r="301" spans="1:5" x14ac:dyDescent="0.35">
      <c r="A301" s="1">
        <v>43833</v>
      </c>
      <c r="B301" s="2" t="s">
        <v>45</v>
      </c>
      <c r="C301" s="2" t="s">
        <v>3</v>
      </c>
      <c r="D301" s="2"/>
      <c r="E301" s="26">
        <v>15000</v>
      </c>
    </row>
    <row r="302" spans="1:5" x14ac:dyDescent="0.35">
      <c r="A302" s="7">
        <v>43875</v>
      </c>
      <c r="B302" t="s">
        <v>45</v>
      </c>
      <c r="C302" t="s">
        <v>0</v>
      </c>
      <c r="E302" s="25">
        <v>57000</v>
      </c>
    </row>
    <row r="303" spans="1:5" x14ac:dyDescent="0.35">
      <c r="A303" s="7">
        <v>43875</v>
      </c>
      <c r="B303" s="4" t="s">
        <v>45</v>
      </c>
      <c r="C303" s="4" t="s">
        <v>1</v>
      </c>
      <c r="D303" s="4"/>
      <c r="E303" s="24">
        <v>58000</v>
      </c>
    </row>
    <row r="304" spans="1:5" x14ac:dyDescent="0.35">
      <c r="A304" s="7">
        <v>43875</v>
      </c>
      <c r="B304" t="s">
        <v>45</v>
      </c>
      <c r="C304" t="s">
        <v>2</v>
      </c>
      <c r="E304" s="25">
        <v>57000</v>
      </c>
    </row>
    <row r="305" spans="1:5" x14ac:dyDescent="0.35">
      <c r="A305" s="7">
        <v>43875</v>
      </c>
      <c r="B305" s="2" t="s">
        <v>45</v>
      </c>
      <c r="C305" s="2" t="s">
        <v>3</v>
      </c>
      <c r="D305" s="2"/>
      <c r="E305" s="26">
        <v>62000</v>
      </c>
    </row>
    <row r="306" spans="1:5" x14ac:dyDescent="0.35">
      <c r="A306" s="7">
        <v>43902</v>
      </c>
      <c r="B306" t="s">
        <v>45</v>
      </c>
      <c r="C306" t="s">
        <v>0</v>
      </c>
      <c r="E306" s="25">
        <v>6000</v>
      </c>
    </row>
    <row r="307" spans="1:5" x14ac:dyDescent="0.35">
      <c r="A307" s="7">
        <v>43902</v>
      </c>
      <c r="B307" s="4" t="s">
        <v>45</v>
      </c>
      <c r="C307" s="4" t="s">
        <v>1</v>
      </c>
      <c r="D307" s="4"/>
      <c r="E307" s="24">
        <v>12000</v>
      </c>
    </row>
    <row r="308" spans="1:5" x14ac:dyDescent="0.35">
      <c r="A308" s="7">
        <v>43902</v>
      </c>
      <c r="B308" t="s">
        <v>45</v>
      </c>
      <c r="C308" t="s">
        <v>2</v>
      </c>
      <c r="E308" s="25">
        <v>9000</v>
      </c>
    </row>
    <row r="309" spans="1:5" x14ac:dyDescent="0.35">
      <c r="A309" s="7">
        <v>43902</v>
      </c>
      <c r="B309" s="2" t="s">
        <v>45</v>
      </c>
      <c r="C309" s="2" t="s">
        <v>3</v>
      </c>
      <c r="D309" s="2"/>
      <c r="E309" s="26">
        <v>6000</v>
      </c>
    </row>
    <row r="310" spans="1:5" x14ac:dyDescent="0.35">
      <c r="A310" s="1">
        <v>43833</v>
      </c>
      <c r="B310" t="s">
        <v>59</v>
      </c>
      <c r="C310" t="s">
        <v>0</v>
      </c>
      <c r="E310" s="25">
        <v>8000</v>
      </c>
    </row>
    <row r="311" spans="1:5" x14ac:dyDescent="0.35">
      <c r="A311" s="1">
        <v>43833</v>
      </c>
      <c r="B311" s="4" t="s">
        <v>59</v>
      </c>
      <c r="C311" s="4" t="s">
        <v>1</v>
      </c>
      <c r="D311" s="19" t="s">
        <v>281</v>
      </c>
      <c r="E311" s="24" t="s">
        <v>273</v>
      </c>
    </row>
    <row r="312" spans="1:5" x14ac:dyDescent="0.35">
      <c r="A312" s="1">
        <v>43833</v>
      </c>
      <c r="B312" t="s">
        <v>59</v>
      </c>
      <c r="C312" t="s">
        <v>2</v>
      </c>
      <c r="E312" s="25">
        <v>4000</v>
      </c>
    </row>
    <row r="313" spans="1:5" x14ac:dyDescent="0.35">
      <c r="A313" s="1">
        <v>43833</v>
      </c>
      <c r="B313" s="2" t="s">
        <v>59</v>
      </c>
      <c r="C313" s="2" t="s">
        <v>3</v>
      </c>
      <c r="D313" s="2"/>
      <c r="E313" s="26">
        <v>4000</v>
      </c>
    </row>
    <row r="314" spans="1:5" x14ac:dyDescent="0.35">
      <c r="A314" s="7">
        <v>43875</v>
      </c>
      <c r="B314" t="s">
        <v>59</v>
      </c>
      <c r="C314" t="s">
        <v>0</v>
      </c>
      <c r="E314" s="25">
        <v>4000</v>
      </c>
    </row>
    <row r="315" spans="1:5" x14ac:dyDescent="0.35">
      <c r="A315" s="7">
        <v>43875</v>
      </c>
      <c r="B315" s="4" t="s">
        <v>59</v>
      </c>
      <c r="C315" s="4" t="s">
        <v>1</v>
      </c>
      <c r="D315" s="19" t="s">
        <v>281</v>
      </c>
      <c r="E315" s="24" t="s">
        <v>274</v>
      </c>
    </row>
    <row r="316" spans="1:5" x14ac:dyDescent="0.35">
      <c r="A316" s="7">
        <v>43875</v>
      </c>
      <c r="B316" t="s">
        <v>59</v>
      </c>
      <c r="C316" t="s">
        <v>2</v>
      </c>
      <c r="D316" t="s">
        <v>293</v>
      </c>
      <c r="E316" s="25">
        <v>260000</v>
      </c>
    </row>
    <row r="317" spans="1:5" x14ac:dyDescent="0.35">
      <c r="A317" s="7">
        <v>43875</v>
      </c>
      <c r="B317" s="2" t="s">
        <v>59</v>
      </c>
      <c r="C317" s="2" t="s">
        <v>3</v>
      </c>
      <c r="D317" s="2" t="s">
        <v>277</v>
      </c>
      <c r="E317" s="26">
        <v>11000</v>
      </c>
    </row>
    <row r="318" spans="1:5" x14ac:dyDescent="0.35">
      <c r="A318" s="7">
        <v>43902</v>
      </c>
      <c r="B318" t="s">
        <v>59</v>
      </c>
      <c r="C318" t="s">
        <v>0</v>
      </c>
      <c r="E318" s="25">
        <v>2000</v>
      </c>
    </row>
    <row r="319" spans="1:5" x14ac:dyDescent="0.35">
      <c r="A319" s="7">
        <v>43902</v>
      </c>
      <c r="B319" s="4" t="s">
        <v>59</v>
      </c>
      <c r="C319" s="4" t="s">
        <v>1</v>
      </c>
      <c r="D319" s="19" t="s">
        <v>281</v>
      </c>
      <c r="E319" s="24" t="s">
        <v>274</v>
      </c>
    </row>
    <row r="320" spans="1:5" x14ac:dyDescent="0.35">
      <c r="A320" s="7">
        <v>43902</v>
      </c>
      <c r="B320" t="s">
        <v>59</v>
      </c>
      <c r="C320" t="s">
        <v>2</v>
      </c>
      <c r="E320" s="25">
        <v>4000</v>
      </c>
    </row>
    <row r="321" spans="1:5" x14ac:dyDescent="0.35">
      <c r="A321" s="7">
        <v>43902</v>
      </c>
      <c r="B321" s="2" t="s">
        <v>59</v>
      </c>
      <c r="C321" s="2" t="s">
        <v>3</v>
      </c>
      <c r="D321" s="2"/>
      <c r="E321" s="26">
        <v>1200000</v>
      </c>
    </row>
    <row r="322" spans="1:5" x14ac:dyDescent="0.35">
      <c r="A322" s="1">
        <v>43833</v>
      </c>
      <c r="B322" t="s">
        <v>46</v>
      </c>
      <c r="C322" t="s">
        <v>0</v>
      </c>
      <c r="E322" s="25">
        <v>5000</v>
      </c>
    </row>
    <row r="323" spans="1:5" x14ac:dyDescent="0.35">
      <c r="A323" s="1">
        <v>43833</v>
      </c>
      <c r="B323" s="4" t="s">
        <v>46</v>
      </c>
      <c r="C323" s="4" t="s">
        <v>1</v>
      </c>
      <c r="D323" s="4"/>
      <c r="E323" s="24">
        <v>4000</v>
      </c>
    </row>
    <row r="324" spans="1:5" x14ac:dyDescent="0.35">
      <c r="A324" s="1">
        <v>43833</v>
      </c>
      <c r="B324" t="s">
        <v>46</v>
      </c>
      <c r="C324" t="s">
        <v>2</v>
      </c>
      <c r="E324" s="25">
        <v>6000</v>
      </c>
    </row>
    <row r="325" spans="1:5" x14ac:dyDescent="0.35">
      <c r="A325" s="1">
        <v>43833</v>
      </c>
      <c r="B325" s="2" t="s">
        <v>46</v>
      </c>
      <c r="C325" s="2" t="s">
        <v>3</v>
      </c>
      <c r="D325" s="2" t="s">
        <v>276</v>
      </c>
      <c r="E325" s="26">
        <v>300000</v>
      </c>
    </row>
    <row r="326" spans="1:5" x14ac:dyDescent="0.35">
      <c r="A326" s="7">
        <v>43875</v>
      </c>
      <c r="B326" t="s">
        <v>46</v>
      </c>
      <c r="C326" t="s">
        <v>0</v>
      </c>
      <c r="E326" s="25">
        <v>6000</v>
      </c>
    </row>
    <row r="327" spans="1:5" x14ac:dyDescent="0.35">
      <c r="A327" s="7">
        <v>43875</v>
      </c>
      <c r="B327" s="4" t="s">
        <v>46</v>
      </c>
      <c r="C327" s="4" t="s">
        <v>1</v>
      </c>
      <c r="D327" s="4"/>
      <c r="E327" s="24">
        <v>4000</v>
      </c>
    </row>
    <row r="328" spans="1:5" x14ac:dyDescent="0.35">
      <c r="A328" s="7">
        <v>43875</v>
      </c>
      <c r="B328" t="s">
        <v>46</v>
      </c>
      <c r="C328" t="s">
        <v>2</v>
      </c>
      <c r="E328" s="25">
        <v>6000</v>
      </c>
    </row>
    <row r="329" spans="1:5" x14ac:dyDescent="0.35">
      <c r="A329" s="7">
        <v>43875</v>
      </c>
      <c r="B329" s="2" t="s">
        <v>46</v>
      </c>
      <c r="C329" s="2" t="s">
        <v>3</v>
      </c>
      <c r="D329" s="2" t="s">
        <v>276</v>
      </c>
      <c r="E329" s="26">
        <v>300000</v>
      </c>
    </row>
    <row r="330" spans="1:5" x14ac:dyDescent="0.35">
      <c r="A330" s="7">
        <v>43902</v>
      </c>
      <c r="B330" t="s">
        <v>46</v>
      </c>
      <c r="C330" t="s">
        <v>0</v>
      </c>
      <c r="E330" s="25">
        <v>16000</v>
      </c>
    </row>
    <row r="331" spans="1:5" x14ac:dyDescent="0.35">
      <c r="A331" s="7">
        <v>43902</v>
      </c>
      <c r="B331" s="4" t="s">
        <v>46</v>
      </c>
      <c r="C331" s="4" t="s">
        <v>1</v>
      </c>
      <c r="D331" s="4"/>
      <c r="E331" s="86" t="s">
        <v>407</v>
      </c>
    </row>
    <row r="332" spans="1:5" x14ac:dyDescent="0.35">
      <c r="A332" s="7">
        <v>43902</v>
      </c>
      <c r="B332" t="s">
        <v>46</v>
      </c>
      <c r="C332" t="s">
        <v>2</v>
      </c>
      <c r="E332" s="88" t="s">
        <v>407</v>
      </c>
    </row>
    <row r="333" spans="1:5" x14ac:dyDescent="0.35">
      <c r="A333" s="7">
        <v>43902</v>
      </c>
      <c r="B333" s="2" t="s">
        <v>46</v>
      </c>
      <c r="C333" s="2" t="s">
        <v>3</v>
      </c>
      <c r="D333" s="2" t="s">
        <v>276</v>
      </c>
      <c r="E333" s="26">
        <v>28000</v>
      </c>
    </row>
    <row r="334" spans="1:5" x14ac:dyDescent="0.35">
      <c r="A334" s="1">
        <v>43833</v>
      </c>
      <c r="B334" t="s">
        <v>50</v>
      </c>
      <c r="C334" t="s">
        <v>0</v>
      </c>
      <c r="D334" s="3" t="s">
        <v>276</v>
      </c>
      <c r="E334" s="25">
        <v>370000</v>
      </c>
    </row>
    <row r="335" spans="1:5" x14ac:dyDescent="0.35">
      <c r="A335" s="1">
        <v>43833</v>
      </c>
      <c r="B335" s="4" t="s">
        <v>50</v>
      </c>
      <c r="C335" s="4" t="s">
        <v>1</v>
      </c>
      <c r="D335" s="4"/>
      <c r="E335" s="24">
        <v>18000</v>
      </c>
    </row>
    <row r="336" spans="1:5" x14ac:dyDescent="0.35">
      <c r="A336" s="1">
        <v>43833</v>
      </c>
      <c r="B336" t="s">
        <v>50</v>
      </c>
      <c r="C336" t="s">
        <v>2</v>
      </c>
      <c r="E336" s="25">
        <v>10000</v>
      </c>
    </row>
    <row r="337" spans="1:5" x14ac:dyDescent="0.35">
      <c r="A337" s="1">
        <v>43833</v>
      </c>
      <c r="B337" s="2" t="s">
        <v>50</v>
      </c>
      <c r="C337" s="2" t="s">
        <v>3</v>
      </c>
      <c r="D337" s="2" t="s">
        <v>276</v>
      </c>
      <c r="E337" s="26">
        <v>250000</v>
      </c>
    </row>
    <row r="338" spans="1:5" x14ac:dyDescent="0.35">
      <c r="A338" s="7">
        <v>43875</v>
      </c>
      <c r="B338" t="s">
        <v>50</v>
      </c>
      <c r="C338" t="s">
        <v>0</v>
      </c>
      <c r="D338" t="s">
        <v>276</v>
      </c>
      <c r="E338" s="25">
        <v>630000</v>
      </c>
    </row>
    <row r="339" spans="1:5" x14ac:dyDescent="0.35">
      <c r="A339" s="7">
        <v>43875</v>
      </c>
      <c r="B339" s="4" t="s">
        <v>50</v>
      </c>
      <c r="C339" s="4" t="s">
        <v>1</v>
      </c>
      <c r="D339" s="4"/>
      <c r="E339" s="24">
        <v>29000</v>
      </c>
    </row>
    <row r="340" spans="1:5" x14ac:dyDescent="0.35">
      <c r="A340" s="7">
        <v>43875</v>
      </c>
      <c r="B340" t="s">
        <v>50</v>
      </c>
      <c r="C340" t="s">
        <v>2</v>
      </c>
      <c r="E340" s="25">
        <v>12000</v>
      </c>
    </row>
    <row r="341" spans="1:5" x14ac:dyDescent="0.35">
      <c r="A341" s="7">
        <v>43875</v>
      </c>
      <c r="B341" s="2" t="s">
        <v>50</v>
      </c>
      <c r="C341" s="2" t="s">
        <v>3</v>
      </c>
      <c r="D341" s="2" t="s">
        <v>276</v>
      </c>
      <c r="E341" s="26">
        <v>150000</v>
      </c>
    </row>
    <row r="342" spans="1:5" x14ac:dyDescent="0.35">
      <c r="A342" s="7">
        <v>43902</v>
      </c>
      <c r="B342" t="s">
        <v>50</v>
      </c>
      <c r="C342" t="s">
        <v>0</v>
      </c>
      <c r="D342" t="s">
        <v>276</v>
      </c>
      <c r="E342" s="25">
        <v>250000</v>
      </c>
    </row>
    <row r="343" spans="1:5" x14ac:dyDescent="0.35">
      <c r="A343" s="7">
        <v>43902</v>
      </c>
      <c r="B343" s="4" t="s">
        <v>50</v>
      </c>
      <c r="C343" s="4" t="s">
        <v>1</v>
      </c>
      <c r="D343" s="4"/>
      <c r="E343" s="24">
        <v>24000</v>
      </c>
    </row>
    <row r="344" spans="1:5" x14ac:dyDescent="0.35">
      <c r="A344" s="7">
        <v>43902</v>
      </c>
      <c r="B344" t="s">
        <v>50</v>
      </c>
      <c r="C344" t="s">
        <v>2</v>
      </c>
      <c r="E344" s="25">
        <v>5000</v>
      </c>
    </row>
    <row r="345" spans="1:5" x14ac:dyDescent="0.35">
      <c r="A345" s="7">
        <v>43902</v>
      </c>
      <c r="B345" s="2" t="s">
        <v>50</v>
      </c>
      <c r="C345" s="2" t="s">
        <v>3</v>
      </c>
      <c r="D345" s="2" t="s">
        <v>276</v>
      </c>
      <c r="E345" s="26">
        <v>40000</v>
      </c>
    </row>
    <row r="346" spans="1:5" x14ac:dyDescent="0.35">
      <c r="A346" s="7">
        <v>43902</v>
      </c>
      <c r="B346" t="s">
        <v>76</v>
      </c>
      <c r="C346" t="s">
        <v>0</v>
      </c>
      <c r="D346" s="3" t="s">
        <v>275</v>
      </c>
      <c r="E346" s="25">
        <v>310000</v>
      </c>
    </row>
    <row r="347" spans="1:5" x14ac:dyDescent="0.35">
      <c r="A347" s="7">
        <v>43902</v>
      </c>
      <c r="B347" s="4" t="s">
        <v>76</v>
      </c>
      <c r="C347" s="4" t="s">
        <v>1</v>
      </c>
      <c r="D347" s="4"/>
      <c r="E347" s="24">
        <v>92000</v>
      </c>
    </row>
    <row r="348" spans="1:5" x14ac:dyDescent="0.35">
      <c r="A348" s="7">
        <v>43902</v>
      </c>
      <c r="B348" t="s">
        <v>76</v>
      </c>
      <c r="C348" t="s">
        <v>2</v>
      </c>
      <c r="E348" s="25">
        <v>8000</v>
      </c>
    </row>
    <row r="349" spans="1:5" x14ac:dyDescent="0.35">
      <c r="A349" s="7">
        <v>43902</v>
      </c>
      <c r="B349" s="2" t="s">
        <v>76</v>
      </c>
      <c r="C349" s="2" t="s">
        <v>3</v>
      </c>
      <c r="D349" s="2" t="s">
        <v>276</v>
      </c>
      <c r="E349" s="26">
        <v>3000</v>
      </c>
    </row>
    <row r="350" spans="1:5" x14ac:dyDescent="0.35">
      <c r="A350" s="1">
        <v>43833</v>
      </c>
      <c r="B350" t="s">
        <v>60</v>
      </c>
      <c r="C350" t="s">
        <v>0</v>
      </c>
      <c r="D350" t="s">
        <v>276</v>
      </c>
      <c r="E350" s="25">
        <v>34000</v>
      </c>
    </row>
    <row r="351" spans="1:5" x14ac:dyDescent="0.35">
      <c r="A351" s="1">
        <v>43833</v>
      </c>
      <c r="B351" s="4" t="s">
        <v>60</v>
      </c>
      <c r="C351" s="4" t="s">
        <v>1</v>
      </c>
      <c r="D351" s="4" t="s">
        <v>276</v>
      </c>
      <c r="E351" s="24">
        <v>900000</v>
      </c>
    </row>
    <row r="352" spans="1:5" x14ac:dyDescent="0.35">
      <c r="A352" s="1">
        <v>43833</v>
      </c>
      <c r="B352" t="s">
        <v>60</v>
      </c>
      <c r="C352" t="s">
        <v>2</v>
      </c>
      <c r="E352" s="25">
        <v>43000</v>
      </c>
    </row>
    <row r="353" spans="1:5" x14ac:dyDescent="0.35">
      <c r="A353" s="1">
        <v>43833</v>
      </c>
      <c r="B353" s="2" t="s">
        <v>60</v>
      </c>
      <c r="C353" s="2" t="s">
        <v>3</v>
      </c>
      <c r="D353" s="2"/>
      <c r="E353" s="26">
        <v>24000</v>
      </c>
    </row>
    <row r="354" spans="1:5" x14ac:dyDescent="0.35">
      <c r="A354" s="7">
        <v>43875</v>
      </c>
      <c r="B354" t="s">
        <v>60</v>
      </c>
      <c r="C354" t="s">
        <v>0</v>
      </c>
      <c r="E354" s="25">
        <v>42000</v>
      </c>
    </row>
    <row r="355" spans="1:5" x14ac:dyDescent="0.35">
      <c r="A355" s="7">
        <v>43875</v>
      </c>
      <c r="B355" s="4" t="s">
        <v>60</v>
      </c>
      <c r="C355" s="4" t="s">
        <v>1</v>
      </c>
      <c r="D355" s="4" t="s">
        <v>276</v>
      </c>
      <c r="E355" s="24">
        <v>960000</v>
      </c>
    </row>
    <row r="356" spans="1:5" x14ac:dyDescent="0.35">
      <c r="A356" s="7">
        <v>43875</v>
      </c>
      <c r="B356" t="s">
        <v>60</v>
      </c>
      <c r="C356" t="s">
        <v>2</v>
      </c>
      <c r="E356" s="25">
        <v>66000</v>
      </c>
    </row>
    <row r="357" spans="1:5" x14ac:dyDescent="0.35">
      <c r="A357" s="7">
        <v>43875</v>
      </c>
      <c r="B357" s="2" t="s">
        <v>60</v>
      </c>
      <c r="C357" s="2" t="s">
        <v>3</v>
      </c>
      <c r="D357" s="2"/>
      <c r="E357" s="26">
        <v>33000</v>
      </c>
    </row>
    <row r="358" spans="1:5" x14ac:dyDescent="0.35">
      <c r="A358" s="7">
        <v>43902</v>
      </c>
      <c r="B358" t="s">
        <v>60</v>
      </c>
      <c r="C358" t="s">
        <v>0</v>
      </c>
      <c r="E358" s="25">
        <v>8000</v>
      </c>
    </row>
    <row r="359" spans="1:5" x14ac:dyDescent="0.35">
      <c r="A359" s="7">
        <v>43902</v>
      </c>
      <c r="B359" s="4" t="s">
        <v>60</v>
      </c>
      <c r="C359" s="4" t="s">
        <v>1</v>
      </c>
      <c r="D359" s="4" t="s">
        <v>276</v>
      </c>
      <c r="E359" s="24">
        <v>63000</v>
      </c>
    </row>
    <row r="360" spans="1:5" x14ac:dyDescent="0.35">
      <c r="A360" s="7">
        <v>43902</v>
      </c>
      <c r="B360" t="s">
        <v>60</v>
      </c>
      <c r="C360" t="s">
        <v>2</v>
      </c>
      <c r="D360" t="s">
        <v>278</v>
      </c>
      <c r="E360" s="25">
        <v>12000</v>
      </c>
    </row>
    <row r="361" spans="1:5" x14ac:dyDescent="0.35">
      <c r="A361" s="7">
        <v>43902</v>
      </c>
      <c r="B361" s="2" t="s">
        <v>60</v>
      </c>
      <c r="C361" s="2" t="s">
        <v>3</v>
      </c>
      <c r="D361" s="2" t="s">
        <v>278</v>
      </c>
      <c r="E361" s="26">
        <v>3000</v>
      </c>
    </row>
    <row r="362" spans="1:5" x14ac:dyDescent="0.35">
      <c r="A362" s="1">
        <v>43833</v>
      </c>
      <c r="B362" t="s">
        <v>62</v>
      </c>
      <c r="C362" t="s">
        <v>0</v>
      </c>
      <c r="E362" s="25">
        <v>10000</v>
      </c>
    </row>
    <row r="363" spans="1:5" x14ac:dyDescent="0.35">
      <c r="A363" s="1">
        <v>43833</v>
      </c>
      <c r="B363" s="4" t="s">
        <v>62</v>
      </c>
      <c r="C363" s="4" t="s">
        <v>1</v>
      </c>
      <c r="D363" s="19" t="s">
        <v>282</v>
      </c>
      <c r="E363" s="86" t="s">
        <v>407</v>
      </c>
    </row>
    <row r="364" spans="1:5" x14ac:dyDescent="0.35">
      <c r="A364" s="1">
        <v>43833</v>
      </c>
      <c r="B364" t="s">
        <v>62</v>
      </c>
      <c r="C364" t="s">
        <v>2</v>
      </c>
      <c r="E364" s="25">
        <v>2000</v>
      </c>
    </row>
    <row r="365" spans="1:5" x14ac:dyDescent="0.35">
      <c r="A365" s="1">
        <v>43833</v>
      </c>
      <c r="B365" s="2" t="s">
        <v>62</v>
      </c>
      <c r="C365" s="2" t="s">
        <v>3</v>
      </c>
      <c r="D365" s="2"/>
      <c r="E365" s="26">
        <v>2000</v>
      </c>
    </row>
    <row r="366" spans="1:5" x14ac:dyDescent="0.35">
      <c r="A366" s="7">
        <v>43875</v>
      </c>
      <c r="B366" t="s">
        <v>62</v>
      </c>
      <c r="C366" t="s">
        <v>0</v>
      </c>
      <c r="E366" s="25">
        <v>6000</v>
      </c>
    </row>
    <row r="367" spans="1:5" x14ac:dyDescent="0.35">
      <c r="A367" s="7">
        <v>43875</v>
      </c>
      <c r="B367" s="4" t="s">
        <v>62</v>
      </c>
      <c r="C367" s="4" t="s">
        <v>1</v>
      </c>
      <c r="D367" s="4"/>
      <c r="E367" s="24">
        <v>4000</v>
      </c>
    </row>
    <row r="368" spans="1:5" x14ac:dyDescent="0.35">
      <c r="A368" s="7">
        <v>43875</v>
      </c>
      <c r="B368" t="s">
        <v>62</v>
      </c>
      <c r="C368" t="s">
        <v>2</v>
      </c>
      <c r="E368" s="25">
        <v>9000</v>
      </c>
    </row>
    <row r="369" spans="1:5" x14ac:dyDescent="0.35">
      <c r="A369" s="7">
        <v>43875</v>
      </c>
      <c r="B369" s="2" t="s">
        <v>62</v>
      </c>
      <c r="C369" s="2" t="s">
        <v>3</v>
      </c>
      <c r="D369" s="2"/>
      <c r="E369" s="26">
        <v>12000</v>
      </c>
    </row>
    <row r="370" spans="1:5" x14ac:dyDescent="0.35">
      <c r="A370" s="7">
        <v>43902</v>
      </c>
      <c r="B370" t="s">
        <v>62</v>
      </c>
      <c r="C370" t="s">
        <v>0</v>
      </c>
      <c r="E370" s="25">
        <v>2000</v>
      </c>
    </row>
    <row r="371" spans="1:5" x14ac:dyDescent="0.35">
      <c r="A371" s="7">
        <v>43902</v>
      </c>
      <c r="B371" s="4" t="s">
        <v>62</v>
      </c>
      <c r="C371" s="4" t="s">
        <v>1</v>
      </c>
      <c r="D371" s="4"/>
      <c r="E371" s="86" t="s">
        <v>407</v>
      </c>
    </row>
    <row r="372" spans="1:5" x14ac:dyDescent="0.35">
      <c r="A372" s="7">
        <v>43902</v>
      </c>
      <c r="B372" t="s">
        <v>62</v>
      </c>
      <c r="C372" t="s">
        <v>2</v>
      </c>
      <c r="E372" s="88" t="s">
        <v>407</v>
      </c>
    </row>
    <row r="373" spans="1:5" x14ac:dyDescent="0.35">
      <c r="A373" s="7">
        <v>43902</v>
      </c>
      <c r="B373" s="2" t="s">
        <v>62</v>
      </c>
      <c r="C373" s="2" t="s">
        <v>3</v>
      </c>
      <c r="D373" s="2"/>
      <c r="E373" s="87" t="s">
        <v>407</v>
      </c>
    </row>
    <row r="374" spans="1:5" x14ac:dyDescent="0.35">
      <c r="A374" s="1">
        <v>43833</v>
      </c>
      <c r="B374" t="s">
        <v>44</v>
      </c>
      <c r="C374" t="s">
        <v>0</v>
      </c>
      <c r="E374" s="25">
        <v>6000</v>
      </c>
    </row>
    <row r="375" spans="1:5" x14ac:dyDescent="0.35">
      <c r="A375" s="1">
        <v>43833</v>
      </c>
      <c r="B375" s="4" t="s">
        <v>44</v>
      </c>
      <c r="C375" s="4" t="s">
        <v>1</v>
      </c>
      <c r="D375" s="4"/>
      <c r="E375" s="24">
        <v>4000</v>
      </c>
    </row>
    <row r="376" spans="1:5" x14ac:dyDescent="0.35">
      <c r="A376" s="1">
        <v>43833</v>
      </c>
      <c r="B376" t="s">
        <v>44</v>
      </c>
      <c r="C376" t="s">
        <v>2</v>
      </c>
      <c r="E376" s="25">
        <v>4000</v>
      </c>
    </row>
    <row r="377" spans="1:5" x14ac:dyDescent="0.35">
      <c r="A377" s="1">
        <v>43833</v>
      </c>
      <c r="B377" s="2" t="s">
        <v>44</v>
      </c>
      <c r="C377" s="2" t="s">
        <v>3</v>
      </c>
      <c r="D377" s="2"/>
      <c r="E377" s="26">
        <v>7000</v>
      </c>
    </row>
    <row r="378" spans="1:5" x14ac:dyDescent="0.35">
      <c r="A378" s="7">
        <v>43875</v>
      </c>
      <c r="B378" t="s">
        <v>44</v>
      </c>
      <c r="C378" t="s">
        <v>0</v>
      </c>
      <c r="E378" s="25">
        <v>9000</v>
      </c>
    </row>
    <row r="379" spans="1:5" x14ac:dyDescent="0.35">
      <c r="A379" s="7">
        <v>43875</v>
      </c>
      <c r="B379" s="4" t="s">
        <v>44</v>
      </c>
      <c r="C379" s="4" t="s">
        <v>1</v>
      </c>
      <c r="D379" s="4" t="s">
        <v>278</v>
      </c>
      <c r="E379" s="24">
        <v>6000</v>
      </c>
    </row>
    <row r="380" spans="1:5" x14ac:dyDescent="0.35">
      <c r="A380" s="7">
        <v>43875</v>
      </c>
      <c r="B380" t="s">
        <v>44</v>
      </c>
      <c r="C380" t="s">
        <v>2</v>
      </c>
      <c r="E380" s="25">
        <v>4000</v>
      </c>
    </row>
    <row r="381" spans="1:5" x14ac:dyDescent="0.35">
      <c r="A381" s="7">
        <v>43875</v>
      </c>
      <c r="B381" s="2" t="s">
        <v>44</v>
      </c>
      <c r="C381" s="2" t="s">
        <v>3</v>
      </c>
      <c r="D381" s="2"/>
      <c r="E381" s="26">
        <v>4000</v>
      </c>
    </row>
    <row r="382" spans="1:5" x14ac:dyDescent="0.35">
      <c r="A382" s="7">
        <v>43902</v>
      </c>
      <c r="B382" t="s">
        <v>44</v>
      </c>
      <c r="C382" t="s">
        <v>0</v>
      </c>
      <c r="E382" s="25">
        <v>2000</v>
      </c>
    </row>
    <row r="383" spans="1:5" x14ac:dyDescent="0.35">
      <c r="A383" s="7">
        <v>43902</v>
      </c>
      <c r="B383" s="4" t="s">
        <v>44</v>
      </c>
      <c r="C383" s="4" t="s">
        <v>1</v>
      </c>
      <c r="D383" s="4"/>
      <c r="E383" s="86" t="s">
        <v>407</v>
      </c>
    </row>
    <row r="384" spans="1:5" x14ac:dyDescent="0.35">
      <c r="A384" s="7">
        <v>43902</v>
      </c>
      <c r="B384" t="s">
        <v>44</v>
      </c>
      <c r="C384" t="s">
        <v>2</v>
      </c>
      <c r="E384" s="88" t="s">
        <v>407</v>
      </c>
    </row>
    <row r="385" spans="1:5" x14ac:dyDescent="0.35">
      <c r="A385" s="7">
        <v>43902</v>
      </c>
      <c r="B385" s="2" t="s">
        <v>44</v>
      </c>
      <c r="C385" s="2" t="s">
        <v>3</v>
      </c>
      <c r="D385" s="2"/>
      <c r="E385" s="87" t="s">
        <v>407</v>
      </c>
    </row>
    <row r="386" spans="1:5" x14ac:dyDescent="0.35">
      <c r="A386" s="1">
        <v>43833</v>
      </c>
      <c r="B386" t="s">
        <v>52</v>
      </c>
      <c r="C386" t="s">
        <v>0</v>
      </c>
      <c r="E386" s="25">
        <v>2000</v>
      </c>
    </row>
    <row r="387" spans="1:5" x14ac:dyDescent="0.35">
      <c r="A387" s="1">
        <v>43833</v>
      </c>
      <c r="B387" s="4" t="s">
        <v>52</v>
      </c>
      <c r="C387" s="4" t="s">
        <v>1</v>
      </c>
      <c r="D387" s="4"/>
      <c r="E387" s="24">
        <v>2000</v>
      </c>
    </row>
    <row r="388" spans="1:5" x14ac:dyDescent="0.35">
      <c r="A388" s="1">
        <v>43833</v>
      </c>
      <c r="B388" t="s">
        <v>52</v>
      </c>
      <c r="C388" t="s">
        <v>2</v>
      </c>
      <c r="E388" s="25">
        <v>2000</v>
      </c>
    </row>
    <row r="389" spans="1:5" x14ac:dyDescent="0.35">
      <c r="A389" s="1">
        <v>43833</v>
      </c>
      <c r="B389" s="2" t="s">
        <v>52</v>
      </c>
      <c r="C389" s="2" t="s">
        <v>3</v>
      </c>
      <c r="D389" s="2"/>
      <c r="E389" s="87" t="s">
        <v>407</v>
      </c>
    </row>
    <row r="390" spans="1:5" x14ac:dyDescent="0.35">
      <c r="A390" s="7">
        <v>43875</v>
      </c>
      <c r="B390" t="s">
        <v>52</v>
      </c>
      <c r="C390" t="s">
        <v>0</v>
      </c>
      <c r="E390" s="25">
        <v>2000</v>
      </c>
    </row>
    <row r="391" spans="1:5" x14ac:dyDescent="0.35">
      <c r="A391" s="7">
        <v>43875</v>
      </c>
      <c r="B391" s="4" t="s">
        <v>52</v>
      </c>
      <c r="C391" s="4" t="s">
        <v>1</v>
      </c>
      <c r="D391" s="4"/>
      <c r="E391" s="24">
        <v>2000</v>
      </c>
    </row>
    <row r="392" spans="1:5" x14ac:dyDescent="0.35">
      <c r="A392" s="7">
        <v>43875</v>
      </c>
      <c r="B392" t="s">
        <v>52</v>
      </c>
      <c r="C392" t="s">
        <v>2</v>
      </c>
      <c r="E392" s="88" t="s">
        <v>407</v>
      </c>
    </row>
    <row r="393" spans="1:5" x14ac:dyDescent="0.35">
      <c r="A393" s="7">
        <v>43875</v>
      </c>
      <c r="B393" s="2" t="s">
        <v>52</v>
      </c>
      <c r="C393" s="2" t="s">
        <v>3</v>
      </c>
      <c r="D393" s="2"/>
      <c r="E393" s="26">
        <v>3000</v>
      </c>
    </row>
    <row r="394" spans="1:5" x14ac:dyDescent="0.35">
      <c r="A394" s="7">
        <v>43902</v>
      </c>
      <c r="B394" t="s">
        <v>52</v>
      </c>
      <c r="C394" t="s">
        <v>0</v>
      </c>
      <c r="E394" s="88" t="s">
        <v>407</v>
      </c>
    </row>
    <row r="395" spans="1:5" x14ac:dyDescent="0.35">
      <c r="A395" s="7">
        <v>43902</v>
      </c>
      <c r="B395" s="4" t="s">
        <v>52</v>
      </c>
      <c r="C395" s="4" t="s">
        <v>1</v>
      </c>
      <c r="D395" s="4"/>
      <c r="E395" s="86" t="s">
        <v>407</v>
      </c>
    </row>
    <row r="396" spans="1:5" x14ac:dyDescent="0.35">
      <c r="A396" s="7">
        <v>43902</v>
      </c>
      <c r="B396" t="s">
        <v>52</v>
      </c>
      <c r="C396" t="s">
        <v>2</v>
      </c>
      <c r="E396" s="88" t="s">
        <v>407</v>
      </c>
    </row>
    <row r="397" spans="1:5" x14ac:dyDescent="0.35">
      <c r="A397" s="7">
        <v>43902</v>
      </c>
      <c r="B397" s="2" t="s">
        <v>52</v>
      </c>
      <c r="C397" s="2" t="s">
        <v>3</v>
      </c>
      <c r="D397" s="2"/>
      <c r="E397" s="87" t="s">
        <v>407</v>
      </c>
    </row>
    <row r="398" spans="1:5" x14ac:dyDescent="0.35">
      <c r="A398" s="1">
        <v>43833</v>
      </c>
      <c r="B398" t="s">
        <v>72</v>
      </c>
      <c r="C398" t="s">
        <v>0</v>
      </c>
      <c r="E398" s="25">
        <v>2000</v>
      </c>
    </row>
    <row r="399" spans="1:5" x14ac:dyDescent="0.35">
      <c r="A399" s="1">
        <v>43833</v>
      </c>
      <c r="B399" s="4" t="s">
        <v>72</v>
      </c>
      <c r="C399" s="4" t="s">
        <v>1</v>
      </c>
      <c r="D399" s="19" t="s">
        <v>281</v>
      </c>
      <c r="E399" s="24" t="s">
        <v>273</v>
      </c>
    </row>
    <row r="400" spans="1:5" x14ac:dyDescent="0.35">
      <c r="A400" s="1">
        <v>43833</v>
      </c>
      <c r="B400" t="s">
        <v>72</v>
      </c>
      <c r="C400" t="s">
        <v>2</v>
      </c>
      <c r="D400" t="s">
        <v>293</v>
      </c>
      <c r="E400" s="25">
        <v>210000</v>
      </c>
    </row>
    <row r="401" spans="1:5" x14ac:dyDescent="0.35">
      <c r="A401" s="1">
        <v>43833</v>
      </c>
      <c r="B401" s="2" t="s">
        <v>72</v>
      </c>
      <c r="C401" s="2" t="s">
        <v>3</v>
      </c>
      <c r="D401" s="2" t="s">
        <v>277</v>
      </c>
      <c r="E401" s="26">
        <v>220000</v>
      </c>
    </row>
    <row r="402" spans="1:5" x14ac:dyDescent="0.35">
      <c r="A402" s="7">
        <v>43875</v>
      </c>
      <c r="B402" t="s">
        <v>72</v>
      </c>
      <c r="C402" t="s">
        <v>0</v>
      </c>
      <c r="E402" s="25">
        <v>39000</v>
      </c>
    </row>
    <row r="403" spans="1:5" x14ac:dyDescent="0.35">
      <c r="A403" s="7">
        <v>43875</v>
      </c>
      <c r="B403" s="4" t="s">
        <v>72</v>
      </c>
      <c r="C403" s="4" t="s">
        <v>1</v>
      </c>
      <c r="D403" s="19" t="s">
        <v>281</v>
      </c>
      <c r="E403" s="24" t="s">
        <v>274</v>
      </c>
    </row>
    <row r="404" spans="1:5" x14ac:dyDescent="0.35">
      <c r="A404" s="7">
        <v>43875</v>
      </c>
      <c r="B404" t="s">
        <v>72</v>
      </c>
      <c r="C404" t="s">
        <v>2</v>
      </c>
      <c r="E404" s="25">
        <v>510000</v>
      </c>
    </row>
    <row r="405" spans="1:5" x14ac:dyDescent="0.35">
      <c r="A405" s="7">
        <v>43875</v>
      </c>
      <c r="B405" s="2" t="s">
        <v>72</v>
      </c>
      <c r="C405" s="2" t="s">
        <v>3</v>
      </c>
      <c r="D405" s="2"/>
      <c r="E405" s="26">
        <v>1600000</v>
      </c>
    </row>
    <row r="406" spans="1:5" x14ac:dyDescent="0.35">
      <c r="A406" s="7">
        <v>43902</v>
      </c>
      <c r="B406" t="s">
        <v>72</v>
      </c>
      <c r="C406" t="s">
        <v>0</v>
      </c>
      <c r="E406" s="25">
        <v>9000</v>
      </c>
    </row>
    <row r="407" spans="1:5" x14ac:dyDescent="0.35">
      <c r="A407" s="7">
        <v>43902</v>
      </c>
      <c r="B407" s="4" t="s">
        <v>72</v>
      </c>
      <c r="C407" s="4" t="s">
        <v>1</v>
      </c>
      <c r="D407" s="19" t="s">
        <v>281</v>
      </c>
      <c r="E407" s="24" t="s">
        <v>274</v>
      </c>
    </row>
    <row r="408" spans="1:5" x14ac:dyDescent="0.35">
      <c r="A408" s="7">
        <v>43902</v>
      </c>
      <c r="B408" t="s">
        <v>72</v>
      </c>
      <c r="C408" t="s">
        <v>2</v>
      </c>
      <c r="D408" t="s">
        <v>292</v>
      </c>
      <c r="E408" s="25">
        <v>530000</v>
      </c>
    </row>
    <row r="409" spans="1:5" x14ac:dyDescent="0.35">
      <c r="A409" s="7">
        <v>43902</v>
      </c>
      <c r="B409" s="2" t="s">
        <v>72</v>
      </c>
      <c r="C409" s="2" t="s">
        <v>3</v>
      </c>
      <c r="D409" s="2" t="s">
        <v>277</v>
      </c>
      <c r="E409" s="26">
        <v>620000</v>
      </c>
    </row>
    <row r="410" spans="1:5" x14ac:dyDescent="0.35">
      <c r="A410" s="1">
        <v>43833</v>
      </c>
      <c r="B410" t="s">
        <v>74</v>
      </c>
      <c r="C410" t="s">
        <v>0</v>
      </c>
      <c r="D410" t="s">
        <v>276</v>
      </c>
      <c r="E410" s="25">
        <v>110000</v>
      </c>
    </row>
    <row r="411" spans="1:5" x14ac:dyDescent="0.35">
      <c r="A411" s="1">
        <v>43833</v>
      </c>
      <c r="B411" s="4" t="s">
        <v>74</v>
      </c>
      <c r="C411" s="4" t="s">
        <v>1</v>
      </c>
      <c r="D411" s="4" t="s">
        <v>276</v>
      </c>
      <c r="E411" s="24">
        <v>61000</v>
      </c>
    </row>
    <row r="412" spans="1:5" x14ac:dyDescent="0.35">
      <c r="A412" s="1">
        <v>43833</v>
      </c>
      <c r="B412" t="s">
        <v>74</v>
      </c>
      <c r="C412" t="s">
        <v>2</v>
      </c>
      <c r="D412" t="s">
        <v>275</v>
      </c>
      <c r="E412" s="25">
        <v>1200000</v>
      </c>
    </row>
    <row r="413" spans="1:5" x14ac:dyDescent="0.35">
      <c r="A413" s="1">
        <v>43833</v>
      </c>
      <c r="B413" s="2" t="s">
        <v>74</v>
      </c>
      <c r="C413" s="2" t="s">
        <v>3</v>
      </c>
      <c r="D413" s="2" t="s">
        <v>276</v>
      </c>
      <c r="E413" s="26">
        <v>160000</v>
      </c>
    </row>
    <row r="414" spans="1:5" x14ac:dyDescent="0.35">
      <c r="A414" s="7">
        <v>43875</v>
      </c>
      <c r="B414" t="s">
        <v>74</v>
      </c>
      <c r="C414" t="s">
        <v>0</v>
      </c>
      <c r="D414" t="s">
        <v>276</v>
      </c>
      <c r="E414" s="25">
        <v>77000</v>
      </c>
    </row>
    <row r="415" spans="1:5" x14ac:dyDescent="0.35">
      <c r="A415" s="7">
        <v>43875</v>
      </c>
      <c r="B415" s="4" t="s">
        <v>74</v>
      </c>
      <c r="C415" s="4" t="s">
        <v>1</v>
      </c>
      <c r="D415" s="4" t="s">
        <v>276</v>
      </c>
      <c r="E415" s="24">
        <v>33000</v>
      </c>
    </row>
    <row r="416" spans="1:5" x14ac:dyDescent="0.35">
      <c r="A416" s="7">
        <v>43875</v>
      </c>
      <c r="B416" t="s">
        <v>74</v>
      </c>
      <c r="C416" t="s">
        <v>2</v>
      </c>
      <c r="D416" t="s">
        <v>275</v>
      </c>
      <c r="E416" s="25">
        <v>130000</v>
      </c>
    </row>
    <row r="417" spans="1:5" x14ac:dyDescent="0.35">
      <c r="A417" s="7">
        <v>43875</v>
      </c>
      <c r="B417" s="2" t="s">
        <v>74</v>
      </c>
      <c r="C417" s="2" t="s">
        <v>3</v>
      </c>
      <c r="D417" s="2" t="s">
        <v>276</v>
      </c>
      <c r="E417" s="26">
        <v>110000</v>
      </c>
    </row>
    <row r="418" spans="1:5" x14ac:dyDescent="0.35">
      <c r="A418" s="7">
        <v>43902</v>
      </c>
      <c r="B418" t="s">
        <v>74</v>
      </c>
      <c r="C418" t="s">
        <v>0</v>
      </c>
      <c r="D418" t="s">
        <v>276</v>
      </c>
      <c r="E418" s="25">
        <v>19000</v>
      </c>
    </row>
    <row r="419" spans="1:5" x14ac:dyDescent="0.35">
      <c r="A419" s="7">
        <v>43902</v>
      </c>
      <c r="B419" s="4" t="s">
        <v>74</v>
      </c>
      <c r="C419" s="4" t="s">
        <v>1</v>
      </c>
      <c r="D419" s="4" t="s">
        <v>276</v>
      </c>
      <c r="E419" s="24">
        <v>20000</v>
      </c>
    </row>
    <row r="420" spans="1:5" x14ac:dyDescent="0.35">
      <c r="A420" s="7">
        <v>43902</v>
      </c>
      <c r="B420" t="s">
        <v>74</v>
      </c>
      <c r="C420" t="s">
        <v>2</v>
      </c>
      <c r="D420" t="s">
        <v>275</v>
      </c>
      <c r="E420" s="25">
        <v>25000</v>
      </c>
    </row>
    <row r="421" spans="1:5" x14ac:dyDescent="0.35">
      <c r="A421" s="7">
        <v>43902</v>
      </c>
      <c r="B421" s="2" t="s">
        <v>74</v>
      </c>
      <c r="C421" s="2" t="s">
        <v>3</v>
      </c>
      <c r="D421" s="2" t="s">
        <v>276</v>
      </c>
      <c r="E421" s="26">
        <v>12000</v>
      </c>
    </row>
    <row r="422" spans="1:5" x14ac:dyDescent="0.35">
      <c r="A422" s="1">
        <v>43833</v>
      </c>
      <c r="B422" t="s">
        <v>63</v>
      </c>
      <c r="C422" t="s">
        <v>0</v>
      </c>
      <c r="E422" s="25">
        <v>15000</v>
      </c>
    </row>
    <row r="423" spans="1:5" x14ac:dyDescent="0.35">
      <c r="A423" s="1">
        <v>43833</v>
      </c>
      <c r="B423" s="4" t="s">
        <v>63</v>
      </c>
      <c r="C423" s="4" t="s">
        <v>1</v>
      </c>
      <c r="D423" s="4"/>
      <c r="E423" s="24">
        <v>6000</v>
      </c>
    </row>
    <row r="424" spans="1:5" x14ac:dyDescent="0.35">
      <c r="A424" s="1">
        <v>43833</v>
      </c>
      <c r="B424" t="s">
        <v>63</v>
      </c>
      <c r="C424" t="s">
        <v>2</v>
      </c>
      <c r="E424" s="25">
        <v>33000</v>
      </c>
    </row>
    <row r="425" spans="1:5" x14ac:dyDescent="0.35">
      <c r="A425" s="1">
        <v>43833</v>
      </c>
      <c r="B425" s="2" t="s">
        <v>63</v>
      </c>
      <c r="C425" s="2" t="s">
        <v>3</v>
      </c>
      <c r="D425" s="2"/>
      <c r="E425" s="26">
        <v>22000</v>
      </c>
    </row>
    <row r="426" spans="1:5" x14ac:dyDescent="0.35">
      <c r="A426" s="7">
        <v>43875</v>
      </c>
      <c r="B426" t="s">
        <v>63</v>
      </c>
      <c r="C426" t="s">
        <v>0</v>
      </c>
      <c r="E426" s="25">
        <v>66000</v>
      </c>
    </row>
    <row r="427" spans="1:5" x14ac:dyDescent="0.35">
      <c r="A427" s="7">
        <v>43875</v>
      </c>
      <c r="B427" s="4" t="s">
        <v>63</v>
      </c>
      <c r="C427" s="4" t="s">
        <v>1</v>
      </c>
      <c r="D427" s="4"/>
      <c r="E427" s="24">
        <v>21000</v>
      </c>
    </row>
    <row r="428" spans="1:5" x14ac:dyDescent="0.35">
      <c r="A428" s="7">
        <v>43875</v>
      </c>
      <c r="B428" t="s">
        <v>63</v>
      </c>
      <c r="C428" t="s">
        <v>2</v>
      </c>
      <c r="E428" s="25">
        <v>35000</v>
      </c>
    </row>
    <row r="429" spans="1:5" x14ac:dyDescent="0.35">
      <c r="A429" s="7">
        <v>43875</v>
      </c>
      <c r="B429" s="2" t="s">
        <v>63</v>
      </c>
      <c r="C429" s="2" t="s">
        <v>3</v>
      </c>
      <c r="D429" s="2"/>
      <c r="E429" s="26">
        <v>19000</v>
      </c>
    </row>
    <row r="430" spans="1:5" x14ac:dyDescent="0.35">
      <c r="A430" s="7">
        <v>43902</v>
      </c>
      <c r="B430" t="s">
        <v>63</v>
      </c>
      <c r="C430" t="s">
        <v>0</v>
      </c>
      <c r="E430" s="25">
        <v>43000</v>
      </c>
    </row>
    <row r="431" spans="1:5" x14ac:dyDescent="0.35">
      <c r="A431" s="7">
        <v>43902</v>
      </c>
      <c r="B431" s="4" t="s">
        <v>63</v>
      </c>
      <c r="C431" s="4" t="s">
        <v>1</v>
      </c>
      <c r="D431" s="4"/>
      <c r="E431" s="24">
        <v>5000</v>
      </c>
    </row>
    <row r="432" spans="1:5" x14ac:dyDescent="0.35">
      <c r="A432" s="7">
        <v>43902</v>
      </c>
      <c r="B432" t="s">
        <v>63</v>
      </c>
      <c r="C432" t="s">
        <v>2</v>
      </c>
      <c r="E432" s="25">
        <v>10000</v>
      </c>
    </row>
    <row r="433" spans="1:5" x14ac:dyDescent="0.35">
      <c r="A433" s="7">
        <v>43902</v>
      </c>
      <c r="B433" s="2" t="s">
        <v>63</v>
      </c>
      <c r="C433" s="2" t="s">
        <v>3</v>
      </c>
      <c r="D433" s="2"/>
      <c r="E433" s="26">
        <v>9000</v>
      </c>
    </row>
  </sheetData>
  <sortState xmlns:xlrd2="http://schemas.microsoft.com/office/spreadsheetml/2017/richdata2" ref="A2:E433">
    <sortCondition ref="B2:B433"/>
    <sortCondition ref="A2:A433"/>
  </sortState>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E4E7A-5B80-4FC4-9FDC-E45773AB8D03}">
  <dimension ref="B3:P29"/>
  <sheetViews>
    <sheetView topLeftCell="G1" zoomScale="84" workbookViewId="0">
      <selection activeCell="L12" sqref="L12:M19"/>
    </sheetView>
  </sheetViews>
  <sheetFormatPr defaultRowHeight="14.5" x14ac:dyDescent="0.35"/>
  <cols>
    <col min="2" max="2" width="61.26953125" customWidth="1"/>
    <col min="3" max="3" width="27.90625" customWidth="1"/>
    <col min="4" max="4" width="11.1796875" bestFit="1" customWidth="1"/>
    <col min="5" max="5" width="12.6328125" bestFit="1" customWidth="1"/>
    <col min="6" max="6" width="16.6328125" style="47" customWidth="1"/>
    <col min="7" max="7" width="55.26953125" customWidth="1"/>
    <col min="8" max="8" width="10.90625" bestFit="1" customWidth="1"/>
    <col min="9" max="9" width="16.26953125" customWidth="1"/>
    <col min="10" max="10" width="18.08984375" customWidth="1"/>
    <col min="12" max="12" width="49.54296875" customWidth="1"/>
    <col min="13" max="13" width="8.81640625" bestFit="1" customWidth="1"/>
  </cols>
  <sheetData>
    <row r="3" spans="2:16" x14ac:dyDescent="0.35">
      <c r="D3" s="134" t="s">
        <v>340</v>
      </c>
      <c r="E3" s="134"/>
      <c r="G3" s="51" t="s">
        <v>277</v>
      </c>
      <c r="H3" s="52">
        <v>2205857.14</v>
      </c>
      <c r="I3" s="52">
        <v>11000</v>
      </c>
      <c r="J3" s="52">
        <v>18000000</v>
      </c>
    </row>
    <row r="4" spans="2:16" x14ac:dyDescent="0.35">
      <c r="B4" s="49" t="s">
        <v>335</v>
      </c>
      <c r="C4" s="49" t="s">
        <v>336</v>
      </c>
      <c r="D4" s="50" t="s">
        <v>337</v>
      </c>
      <c r="E4" s="50" t="s">
        <v>338</v>
      </c>
      <c r="G4" s="51" t="s">
        <v>275</v>
      </c>
      <c r="H4" s="52">
        <v>604100</v>
      </c>
      <c r="I4" s="52">
        <v>2000</v>
      </c>
      <c r="J4" s="52">
        <v>3500000</v>
      </c>
      <c r="K4" s="29"/>
      <c r="L4" s="29"/>
      <c r="M4" s="61"/>
    </row>
    <row r="5" spans="2:16" x14ac:dyDescent="0.35">
      <c r="B5" s="51" t="s">
        <v>277</v>
      </c>
      <c r="C5" s="52">
        <v>2205857.14</v>
      </c>
      <c r="D5" s="52">
        <v>11000</v>
      </c>
      <c r="E5" s="52">
        <v>18000000</v>
      </c>
      <c r="G5" s="29" t="s">
        <v>354</v>
      </c>
      <c r="H5" s="52">
        <v>349083.33</v>
      </c>
      <c r="I5" s="52">
        <v>20000</v>
      </c>
      <c r="J5" s="52">
        <v>1200000</v>
      </c>
      <c r="K5" s="56"/>
      <c r="L5" s="51"/>
      <c r="M5" s="57"/>
    </row>
    <row r="6" spans="2:16" x14ac:dyDescent="0.35">
      <c r="B6" s="51" t="s">
        <v>275</v>
      </c>
      <c r="C6" s="52">
        <v>604100</v>
      </c>
      <c r="D6" s="52">
        <v>2000</v>
      </c>
      <c r="E6" s="52">
        <v>3500000</v>
      </c>
      <c r="G6" s="51" t="s">
        <v>276</v>
      </c>
      <c r="H6" s="52">
        <v>280915.65999999997</v>
      </c>
      <c r="I6" s="52">
        <v>3000</v>
      </c>
      <c r="J6" s="52">
        <v>2600000</v>
      </c>
      <c r="K6" s="56"/>
      <c r="L6" s="51"/>
      <c r="M6" s="57"/>
    </row>
    <row r="7" spans="2:16" x14ac:dyDescent="0.35">
      <c r="B7" s="29" t="s">
        <v>354</v>
      </c>
      <c r="C7" s="52">
        <v>349083.33</v>
      </c>
      <c r="D7" s="52">
        <v>20000</v>
      </c>
      <c r="E7" s="52">
        <v>1200000</v>
      </c>
      <c r="G7" s="29" t="s">
        <v>341</v>
      </c>
      <c r="H7" s="52">
        <v>66333.33</v>
      </c>
      <c r="I7" s="52">
        <v>8000</v>
      </c>
      <c r="J7" s="52">
        <v>130000</v>
      </c>
      <c r="K7" s="56"/>
      <c r="L7" s="51"/>
      <c r="M7" s="57"/>
    </row>
    <row r="8" spans="2:16" x14ac:dyDescent="0.35">
      <c r="B8" s="51" t="s">
        <v>276</v>
      </c>
      <c r="C8" s="52">
        <v>280915.65999999997</v>
      </c>
      <c r="D8" s="52">
        <v>3000</v>
      </c>
      <c r="E8" s="52">
        <v>2600000</v>
      </c>
      <c r="G8" s="51" t="s">
        <v>278</v>
      </c>
      <c r="H8" s="52">
        <v>7000</v>
      </c>
      <c r="I8" s="52">
        <v>2000</v>
      </c>
      <c r="J8" s="52">
        <v>12000</v>
      </c>
      <c r="K8" s="56"/>
      <c r="L8" s="29"/>
      <c r="M8" s="57"/>
    </row>
    <row r="9" spans="2:16" x14ac:dyDescent="0.35">
      <c r="B9" s="29" t="s">
        <v>341</v>
      </c>
      <c r="C9" s="52">
        <v>66333.33</v>
      </c>
      <c r="D9" s="52">
        <v>8000</v>
      </c>
      <c r="E9" s="52">
        <v>130000</v>
      </c>
      <c r="G9" s="51" t="s">
        <v>362</v>
      </c>
      <c r="H9" s="52">
        <v>2000</v>
      </c>
      <c r="I9" s="52">
        <v>2000</v>
      </c>
      <c r="J9" s="52">
        <v>2000</v>
      </c>
      <c r="K9" s="56"/>
      <c r="L9" s="51"/>
      <c r="M9" s="57"/>
    </row>
    <row r="10" spans="2:16" ht="15" thickBot="1" x14ac:dyDescent="0.4">
      <c r="B10" s="51" t="s">
        <v>278</v>
      </c>
      <c r="C10" s="52">
        <v>7000</v>
      </c>
      <c r="D10" s="52">
        <v>2000</v>
      </c>
      <c r="E10" s="52">
        <v>12000</v>
      </c>
      <c r="G10" s="51"/>
      <c r="H10" s="52"/>
      <c r="I10" s="52"/>
      <c r="J10" s="52"/>
      <c r="K10" s="56"/>
      <c r="L10" s="29"/>
      <c r="M10" s="57"/>
    </row>
    <row r="11" spans="2:16" x14ac:dyDescent="0.35">
      <c r="B11" s="51" t="s">
        <v>362</v>
      </c>
      <c r="C11" s="52">
        <v>2000</v>
      </c>
      <c r="D11" s="52">
        <v>2000</v>
      </c>
      <c r="E11" s="52">
        <v>2000</v>
      </c>
      <c r="G11" s="51"/>
      <c r="H11" s="57"/>
      <c r="I11" s="46"/>
      <c r="K11" s="121"/>
      <c r="L11" s="122"/>
      <c r="M11" s="123"/>
      <c r="N11" s="103"/>
      <c r="O11" s="103"/>
      <c r="P11" s="104"/>
    </row>
    <row r="12" spans="2:16" x14ac:dyDescent="0.35">
      <c r="B12" s="51"/>
      <c r="C12" s="52"/>
      <c r="D12" s="52"/>
      <c r="E12" s="52"/>
      <c r="G12" s="51"/>
      <c r="H12" s="57"/>
      <c r="I12" s="46"/>
      <c r="K12" s="124"/>
      <c r="L12" s="106" t="s">
        <v>335</v>
      </c>
      <c r="M12" s="106" t="s">
        <v>403</v>
      </c>
      <c r="N12" s="4"/>
      <c r="O12" s="4"/>
      <c r="P12" s="107"/>
    </row>
    <row r="13" spans="2:16" x14ac:dyDescent="0.35">
      <c r="B13" s="29"/>
      <c r="C13" s="52"/>
      <c r="D13" s="52"/>
      <c r="E13" s="52"/>
      <c r="G13" s="51" t="s">
        <v>276</v>
      </c>
      <c r="H13" s="57">
        <v>83</v>
      </c>
      <c r="I13" s="46">
        <f>H13/129</f>
        <v>0.64341085271317833</v>
      </c>
      <c r="K13" s="124"/>
      <c r="L13" s="51" t="s">
        <v>276</v>
      </c>
      <c r="M13" s="57">
        <v>36</v>
      </c>
      <c r="N13" s="4"/>
      <c r="O13" s="4"/>
      <c r="P13" s="107"/>
    </row>
    <row r="14" spans="2:16" x14ac:dyDescent="0.35">
      <c r="B14" s="29"/>
      <c r="C14" s="52"/>
      <c r="D14" s="52"/>
      <c r="E14" s="52"/>
      <c r="G14" s="51" t="s">
        <v>277</v>
      </c>
      <c r="H14" s="57">
        <v>14</v>
      </c>
      <c r="I14" s="46">
        <f t="shared" ref="I14:I18" si="0">H14/129</f>
        <v>0.10852713178294573</v>
      </c>
      <c r="K14" s="124"/>
      <c r="L14" s="51" t="s">
        <v>277</v>
      </c>
      <c r="M14" s="57">
        <v>7</v>
      </c>
      <c r="N14" s="4"/>
      <c r="O14" s="4"/>
      <c r="P14" s="107"/>
    </row>
    <row r="15" spans="2:16" x14ac:dyDescent="0.35">
      <c r="B15" s="51"/>
      <c r="C15" s="52"/>
      <c r="D15" s="52"/>
      <c r="E15" s="52"/>
      <c r="G15" s="29" t="s">
        <v>354</v>
      </c>
      <c r="H15" s="57">
        <v>12</v>
      </c>
      <c r="I15" s="46">
        <f t="shared" si="0"/>
        <v>9.3023255813953487E-2</v>
      </c>
      <c r="K15" s="105"/>
      <c r="L15" s="29" t="s">
        <v>354</v>
      </c>
      <c r="M15" s="4">
        <v>7</v>
      </c>
      <c r="N15" s="4"/>
      <c r="O15" s="4"/>
      <c r="P15" s="107"/>
    </row>
    <row r="16" spans="2:16" x14ac:dyDescent="0.35">
      <c r="B16" s="51"/>
      <c r="C16" s="46"/>
      <c r="G16" s="51" t="s">
        <v>275</v>
      </c>
      <c r="H16" s="57">
        <v>10</v>
      </c>
      <c r="I16" s="46">
        <f t="shared" si="0"/>
        <v>7.7519379844961239E-2</v>
      </c>
      <c r="K16" s="105"/>
      <c r="L16" s="51" t="s">
        <v>275</v>
      </c>
      <c r="M16" s="4">
        <v>4</v>
      </c>
      <c r="N16" s="4"/>
      <c r="O16" s="4"/>
      <c r="P16" s="107"/>
    </row>
    <row r="17" spans="2:16" x14ac:dyDescent="0.35">
      <c r="B17" s="51"/>
      <c r="C17" s="46"/>
      <c r="G17" s="51" t="s">
        <v>278</v>
      </c>
      <c r="H17" s="57">
        <v>6</v>
      </c>
      <c r="I17" s="46">
        <f t="shared" si="0"/>
        <v>4.6511627906976744E-2</v>
      </c>
      <c r="K17" s="105"/>
      <c r="L17" s="51" t="s">
        <v>278</v>
      </c>
      <c r="M17" s="4">
        <v>6</v>
      </c>
      <c r="N17" s="4"/>
      <c r="O17" s="4"/>
      <c r="P17" s="107"/>
    </row>
    <row r="18" spans="2:16" x14ac:dyDescent="0.35">
      <c r="B18" s="49" t="s">
        <v>335</v>
      </c>
      <c r="C18" s="49" t="s">
        <v>339</v>
      </c>
      <c r="G18" s="29" t="s">
        <v>341</v>
      </c>
      <c r="H18" s="57">
        <v>3</v>
      </c>
      <c r="I18" s="46">
        <f t="shared" si="0"/>
        <v>2.3255813953488372E-2</v>
      </c>
      <c r="K18" s="105"/>
      <c r="L18" s="29" t="s">
        <v>341</v>
      </c>
      <c r="M18" s="4">
        <v>3</v>
      </c>
      <c r="N18" s="4"/>
      <c r="O18" s="4"/>
      <c r="P18" s="107"/>
    </row>
    <row r="19" spans="2:16" x14ac:dyDescent="0.35">
      <c r="B19" s="51" t="s">
        <v>276</v>
      </c>
      <c r="C19" s="46">
        <v>0.64341085271317833</v>
      </c>
      <c r="G19" s="51" t="s">
        <v>362</v>
      </c>
      <c r="H19" s="57">
        <v>1</v>
      </c>
      <c r="I19" s="46">
        <f>H19/129</f>
        <v>7.7519379844961239E-3</v>
      </c>
      <c r="K19" s="105"/>
      <c r="L19" s="51" t="s">
        <v>362</v>
      </c>
      <c r="M19" s="4">
        <v>1</v>
      </c>
      <c r="N19" s="4"/>
      <c r="O19" s="4"/>
      <c r="P19" s="107"/>
    </row>
    <row r="20" spans="2:16" x14ac:dyDescent="0.35">
      <c r="B20" s="51" t="s">
        <v>277</v>
      </c>
      <c r="C20" s="46">
        <v>0.10852713178294573</v>
      </c>
      <c r="I20" s="46"/>
      <c r="K20" s="105"/>
      <c r="L20" s="4"/>
      <c r="M20" s="4"/>
      <c r="N20" s="4"/>
      <c r="O20" s="4"/>
      <c r="P20" s="107"/>
    </row>
    <row r="21" spans="2:16" ht="15" thickBot="1" x14ac:dyDescent="0.4">
      <c r="B21" s="29" t="s">
        <v>354</v>
      </c>
      <c r="C21" s="46">
        <v>9.3023255813953487E-2</v>
      </c>
      <c r="H21">
        <f>SUM(H13:H19)</f>
        <v>129</v>
      </c>
      <c r="I21" s="46"/>
      <c r="K21" s="109"/>
      <c r="L21" s="72"/>
      <c r="M21" s="72"/>
      <c r="N21" s="72"/>
      <c r="O21" s="72"/>
      <c r="P21" s="111"/>
    </row>
    <row r="22" spans="2:16" x14ac:dyDescent="0.35">
      <c r="B22" s="51" t="s">
        <v>275</v>
      </c>
      <c r="C22" s="46">
        <v>7.7519379844961239E-2</v>
      </c>
      <c r="I22" s="46"/>
    </row>
    <row r="23" spans="2:16" x14ac:dyDescent="0.35">
      <c r="B23" s="51" t="s">
        <v>278</v>
      </c>
      <c r="C23" s="46">
        <v>4.6511627906976744E-2</v>
      </c>
    </row>
    <row r="24" spans="2:16" x14ac:dyDescent="0.35">
      <c r="B24" s="29" t="s">
        <v>341</v>
      </c>
      <c r="C24" s="46">
        <v>2.3255813953488372E-2</v>
      </c>
    </row>
    <row r="25" spans="2:16" x14ac:dyDescent="0.35">
      <c r="B25" s="51" t="s">
        <v>362</v>
      </c>
      <c r="C25" s="46">
        <v>7.7519379844961239E-3</v>
      </c>
    </row>
    <row r="26" spans="2:16" x14ac:dyDescent="0.35">
      <c r="B26" s="29"/>
      <c r="C26" s="46"/>
    </row>
    <row r="27" spans="2:16" x14ac:dyDescent="0.35">
      <c r="B27" s="29"/>
      <c r="C27" s="46"/>
    </row>
    <row r="28" spans="2:16" x14ac:dyDescent="0.35">
      <c r="B28" s="29"/>
      <c r="C28" s="46"/>
    </row>
    <row r="29" spans="2:16" x14ac:dyDescent="0.35">
      <c r="B29" s="29"/>
      <c r="C29" s="46"/>
    </row>
  </sheetData>
  <sortState xmlns:xlrd2="http://schemas.microsoft.com/office/spreadsheetml/2017/richdata2" ref="G3:J9">
    <sortCondition descending="1" ref="H3:H9"/>
  </sortState>
  <mergeCells count="1">
    <mergeCell ref="D3:E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6683F-1F89-4F4E-B806-9A68B96F2F1A}">
  <dimension ref="A1:G36"/>
  <sheetViews>
    <sheetView zoomScale="82" workbookViewId="0">
      <selection activeCell="J24" sqref="J24"/>
    </sheetView>
  </sheetViews>
  <sheetFormatPr defaultRowHeight="14.5" x14ac:dyDescent="0.35"/>
  <cols>
    <col min="1" max="1" width="40.54296875" customWidth="1"/>
    <col min="2" max="2" width="9.08984375" customWidth="1"/>
    <col min="3" max="3" width="2.7265625" customWidth="1"/>
    <col min="4" max="4" width="39.81640625" customWidth="1"/>
    <col min="5" max="5" width="14.36328125" customWidth="1"/>
    <col min="6" max="6" width="10.7265625" customWidth="1"/>
    <col min="7" max="7" width="11.6328125" customWidth="1"/>
    <col min="8" max="8" width="2.08984375" customWidth="1"/>
  </cols>
  <sheetData>
    <row r="1" spans="1:7" ht="19" customHeight="1" x14ac:dyDescent="0.35">
      <c r="A1" s="136" t="s">
        <v>379</v>
      </c>
      <c r="D1" s="64"/>
      <c r="E1" s="64"/>
      <c r="G1" s="81"/>
    </row>
    <row r="2" spans="1:7" ht="24.5" customHeight="1" thickBot="1" x14ac:dyDescent="0.4">
      <c r="A2" s="137"/>
      <c r="D2" s="64"/>
      <c r="E2" s="64"/>
      <c r="F2" s="135" t="s">
        <v>340</v>
      </c>
      <c r="G2" s="135"/>
    </row>
    <row r="3" spans="1:7" ht="58.5" customHeight="1" thickBot="1" x14ac:dyDescent="0.4">
      <c r="A3" s="97" t="s">
        <v>375</v>
      </c>
      <c r="B3" s="98" t="s">
        <v>411</v>
      </c>
      <c r="C3" s="72"/>
      <c r="D3" s="97" t="s">
        <v>335</v>
      </c>
      <c r="E3" s="98" t="s">
        <v>409</v>
      </c>
      <c r="F3" s="99" t="s">
        <v>337</v>
      </c>
      <c r="G3" s="99" t="s">
        <v>338</v>
      </c>
    </row>
    <row r="4" spans="1:7" ht="14.5" customHeight="1" x14ac:dyDescent="0.35">
      <c r="A4" s="51" t="s">
        <v>276</v>
      </c>
      <c r="B4" s="57">
        <v>36</v>
      </c>
      <c r="D4" s="51" t="s">
        <v>277</v>
      </c>
      <c r="E4" s="52">
        <v>2205857.14</v>
      </c>
      <c r="F4" s="52">
        <v>11000</v>
      </c>
      <c r="G4" s="52">
        <v>18000000</v>
      </c>
    </row>
    <row r="5" spans="1:7" ht="14.5" customHeight="1" x14ac:dyDescent="0.35">
      <c r="A5" s="51" t="s">
        <v>277</v>
      </c>
      <c r="B5" s="57">
        <v>7</v>
      </c>
      <c r="D5" s="51" t="s">
        <v>275</v>
      </c>
      <c r="E5" s="52">
        <v>604100</v>
      </c>
      <c r="F5" s="52">
        <v>2000</v>
      </c>
      <c r="G5" s="52">
        <v>3500000</v>
      </c>
    </row>
    <row r="6" spans="1:7" ht="32" customHeight="1" x14ac:dyDescent="0.35">
      <c r="A6" s="29" t="s">
        <v>354</v>
      </c>
      <c r="B6">
        <v>7</v>
      </c>
      <c r="D6" s="29" t="s">
        <v>354</v>
      </c>
      <c r="E6" s="52">
        <v>349083.33</v>
      </c>
      <c r="F6" s="52">
        <v>20000</v>
      </c>
      <c r="G6" s="52">
        <v>1200000</v>
      </c>
    </row>
    <row r="7" spans="1:7" x14ac:dyDescent="0.35">
      <c r="A7" s="51" t="s">
        <v>278</v>
      </c>
      <c r="B7">
        <v>6</v>
      </c>
      <c r="D7" s="51" t="s">
        <v>276</v>
      </c>
      <c r="E7" s="52">
        <v>280915.65999999997</v>
      </c>
      <c r="F7" s="52">
        <v>3000</v>
      </c>
      <c r="G7" s="52">
        <v>2600000</v>
      </c>
    </row>
    <row r="8" spans="1:7" x14ac:dyDescent="0.35">
      <c r="A8" s="51" t="s">
        <v>275</v>
      </c>
      <c r="B8">
        <v>4</v>
      </c>
      <c r="D8" s="29" t="s">
        <v>413</v>
      </c>
      <c r="E8" s="52">
        <v>66333.33</v>
      </c>
      <c r="F8" s="52">
        <v>8000</v>
      </c>
      <c r="G8" s="52">
        <v>130000</v>
      </c>
    </row>
    <row r="9" spans="1:7" x14ac:dyDescent="0.35">
      <c r="A9" s="29" t="s">
        <v>413</v>
      </c>
      <c r="B9">
        <v>3</v>
      </c>
      <c r="D9" s="51" t="s">
        <v>278</v>
      </c>
      <c r="E9" s="52">
        <v>7000</v>
      </c>
      <c r="F9" s="52">
        <v>2000</v>
      </c>
      <c r="G9" s="52">
        <v>12000</v>
      </c>
    </row>
    <row r="10" spans="1:7" x14ac:dyDescent="0.35">
      <c r="A10" s="51" t="s">
        <v>362</v>
      </c>
      <c r="B10">
        <v>1</v>
      </c>
      <c r="D10" s="51" t="s">
        <v>362</v>
      </c>
      <c r="E10" s="52">
        <v>2000</v>
      </c>
      <c r="F10" s="52">
        <v>2000</v>
      </c>
      <c r="G10" s="52">
        <v>2000</v>
      </c>
    </row>
    <row r="11" spans="1:7" x14ac:dyDescent="0.35">
      <c r="A11" s="64"/>
      <c r="D11" s="51"/>
      <c r="E11" s="52"/>
      <c r="F11" s="52"/>
      <c r="G11" s="52"/>
    </row>
    <row r="12" spans="1:7" x14ac:dyDescent="0.35">
      <c r="A12" s="64"/>
      <c r="D12" s="64"/>
      <c r="E12" s="65"/>
      <c r="F12" s="65"/>
      <c r="G12" s="65"/>
    </row>
    <row r="13" spans="1:7" ht="13.5" customHeight="1" thickBot="1" x14ac:dyDescent="0.4"/>
    <row r="14" spans="1:7" ht="14.5" customHeight="1" x14ac:dyDescent="0.35">
      <c r="A14" s="138" t="s">
        <v>435</v>
      </c>
      <c r="B14" s="139"/>
      <c r="C14" s="139"/>
      <c r="D14" s="139"/>
      <c r="E14" s="139"/>
      <c r="F14" s="139"/>
      <c r="G14" s="140"/>
    </row>
    <row r="15" spans="1:7" x14ac:dyDescent="0.35">
      <c r="A15" s="141"/>
      <c r="B15" s="142"/>
      <c r="C15" s="142"/>
      <c r="D15" s="142"/>
      <c r="E15" s="142"/>
      <c r="F15" s="142"/>
      <c r="G15" s="143"/>
    </row>
    <row r="16" spans="1:7" x14ac:dyDescent="0.35">
      <c r="A16" s="141"/>
      <c r="B16" s="142"/>
      <c r="C16" s="142"/>
      <c r="D16" s="142"/>
      <c r="E16" s="142"/>
      <c r="F16" s="142"/>
      <c r="G16" s="143"/>
    </row>
    <row r="17" spans="1:7" x14ac:dyDescent="0.35">
      <c r="A17" s="141"/>
      <c r="B17" s="142"/>
      <c r="C17" s="142"/>
      <c r="D17" s="142"/>
      <c r="E17" s="142"/>
      <c r="F17" s="142"/>
      <c r="G17" s="143"/>
    </row>
    <row r="18" spans="1:7" x14ac:dyDescent="0.35">
      <c r="A18" s="141"/>
      <c r="B18" s="142"/>
      <c r="C18" s="142"/>
      <c r="D18" s="142"/>
      <c r="E18" s="142"/>
      <c r="F18" s="142"/>
      <c r="G18" s="143"/>
    </row>
    <row r="19" spans="1:7" x14ac:dyDescent="0.35">
      <c r="A19" s="141"/>
      <c r="B19" s="142"/>
      <c r="C19" s="142"/>
      <c r="D19" s="142"/>
      <c r="E19" s="142"/>
      <c r="F19" s="142"/>
      <c r="G19" s="143"/>
    </row>
    <row r="20" spans="1:7" x14ac:dyDescent="0.35">
      <c r="A20" s="141"/>
      <c r="B20" s="142"/>
      <c r="C20" s="142"/>
      <c r="D20" s="142"/>
      <c r="E20" s="142"/>
      <c r="F20" s="142"/>
      <c r="G20" s="143"/>
    </row>
    <row r="21" spans="1:7" ht="15" thickBot="1" x14ac:dyDescent="0.4">
      <c r="A21" s="144"/>
      <c r="B21" s="145"/>
      <c r="C21" s="145"/>
      <c r="D21" s="145"/>
      <c r="E21" s="145"/>
      <c r="F21" s="145"/>
      <c r="G21" s="146"/>
    </row>
    <row r="22" spans="1:7" ht="15" thickBot="1" x14ac:dyDescent="0.4"/>
    <row r="23" spans="1:7" x14ac:dyDescent="0.35">
      <c r="A23" s="138" t="s">
        <v>442</v>
      </c>
      <c r="B23" s="139"/>
      <c r="C23" s="139"/>
      <c r="D23" s="139"/>
      <c r="E23" s="139"/>
      <c r="F23" s="139"/>
      <c r="G23" s="140"/>
    </row>
    <row r="24" spans="1:7" ht="15.5" customHeight="1" x14ac:dyDescent="0.35">
      <c r="A24" s="141"/>
      <c r="B24" s="142"/>
      <c r="C24" s="142"/>
      <c r="D24" s="142"/>
      <c r="E24" s="142"/>
      <c r="F24" s="142"/>
      <c r="G24" s="143"/>
    </row>
    <row r="25" spans="1:7" ht="14.5" customHeight="1" x14ac:dyDescent="0.35">
      <c r="A25" s="141"/>
      <c r="B25" s="142"/>
      <c r="C25" s="142"/>
      <c r="D25" s="142"/>
      <c r="E25" s="142"/>
      <c r="F25" s="142"/>
      <c r="G25" s="143"/>
    </row>
    <row r="26" spans="1:7" ht="14.5" customHeight="1" x14ac:dyDescent="0.35">
      <c r="A26" s="141"/>
      <c r="B26" s="142"/>
      <c r="C26" s="142"/>
      <c r="D26" s="142"/>
      <c r="E26" s="142"/>
      <c r="F26" s="142"/>
      <c r="G26" s="143"/>
    </row>
    <row r="27" spans="1:7" x14ac:dyDescent="0.35">
      <c r="A27" s="141"/>
      <c r="B27" s="142"/>
      <c r="C27" s="142"/>
      <c r="D27" s="142"/>
      <c r="E27" s="142"/>
      <c r="F27" s="142"/>
      <c r="G27" s="143"/>
    </row>
    <row r="28" spans="1:7" x14ac:dyDescent="0.35">
      <c r="A28" s="141"/>
      <c r="B28" s="142"/>
      <c r="C28" s="142"/>
      <c r="D28" s="142"/>
      <c r="E28" s="142"/>
      <c r="F28" s="142"/>
      <c r="G28" s="143"/>
    </row>
    <row r="29" spans="1:7" ht="15" thickBot="1" x14ac:dyDescent="0.4">
      <c r="A29" s="144"/>
      <c r="B29" s="145"/>
      <c r="C29" s="145"/>
      <c r="D29" s="145"/>
      <c r="E29" s="145"/>
      <c r="F29" s="145"/>
      <c r="G29" s="146"/>
    </row>
    <row r="31" spans="1:7" ht="156" customHeight="1" x14ac:dyDescent="0.35"/>
    <row r="36" ht="14.5" customHeight="1" x14ac:dyDescent="0.35"/>
  </sheetData>
  <sortState xmlns:xlrd2="http://schemas.microsoft.com/office/spreadsheetml/2017/richdata2" ref="A4:B10">
    <sortCondition descending="1" ref="B4:B10"/>
  </sortState>
  <mergeCells count="4">
    <mergeCell ref="A1:A2"/>
    <mergeCell ref="F2:G2"/>
    <mergeCell ref="A14:G21"/>
    <mergeCell ref="A23:G29"/>
  </mergeCells>
  <printOptions gridLines="1"/>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315F-FF3F-4B8C-A517-61F2A4EC0DDA}">
  <dimension ref="A1:E432"/>
  <sheetViews>
    <sheetView zoomScale="94" workbookViewId="0">
      <selection activeCell="D234" sqref="D234"/>
    </sheetView>
  </sheetViews>
  <sheetFormatPr defaultColWidth="8.81640625" defaultRowHeight="14.5" x14ac:dyDescent="0.35"/>
  <cols>
    <col min="1" max="1" width="15.36328125" customWidth="1"/>
    <col min="2" max="2" width="8.81640625" style="21"/>
    <col min="4" max="4" width="38.26953125" customWidth="1"/>
    <col min="5" max="5" width="12.54296875" style="25" customWidth="1"/>
  </cols>
  <sheetData>
    <row r="1" spans="1:5" s="23" customFormat="1" ht="58" customHeight="1" thickBot="1" x14ac:dyDescent="0.4">
      <c r="A1" s="37" t="s">
        <v>290</v>
      </c>
      <c r="B1" s="37" t="s">
        <v>288</v>
      </c>
      <c r="C1" s="37" t="s">
        <v>289</v>
      </c>
      <c r="D1" s="37" t="s">
        <v>280</v>
      </c>
      <c r="E1" s="38" t="s">
        <v>284</v>
      </c>
    </row>
    <row r="2" spans="1:5" ht="15" thickTop="1" x14ac:dyDescent="0.35">
      <c r="A2" s="1">
        <v>43816</v>
      </c>
      <c r="B2" s="21">
        <v>585</v>
      </c>
      <c r="C2" s="4" t="s">
        <v>0</v>
      </c>
      <c r="D2" s="4"/>
      <c r="E2" s="24">
        <v>7000</v>
      </c>
    </row>
    <row r="3" spans="1:5" x14ac:dyDescent="0.35">
      <c r="A3" s="1">
        <v>43816</v>
      </c>
      <c r="B3" s="21">
        <v>585</v>
      </c>
      <c r="C3" s="4" t="s">
        <v>1</v>
      </c>
      <c r="D3" s="4"/>
      <c r="E3" s="24">
        <v>10000</v>
      </c>
    </row>
    <row r="4" spans="1:5" x14ac:dyDescent="0.35">
      <c r="A4" s="1">
        <v>43816</v>
      </c>
      <c r="B4" s="21">
        <v>585</v>
      </c>
      <c r="C4" s="4" t="s">
        <v>2</v>
      </c>
      <c r="D4" s="4"/>
      <c r="E4" s="24">
        <v>13000</v>
      </c>
    </row>
    <row r="5" spans="1:5" x14ac:dyDescent="0.35">
      <c r="A5" s="1">
        <v>43816</v>
      </c>
      <c r="B5" s="28">
        <v>585</v>
      </c>
      <c r="C5" s="2" t="s">
        <v>3</v>
      </c>
      <c r="D5" s="2" t="s">
        <v>276</v>
      </c>
      <c r="E5" s="26">
        <v>697000</v>
      </c>
    </row>
    <row r="6" spans="1:5" x14ac:dyDescent="0.35">
      <c r="A6" s="1">
        <v>43859</v>
      </c>
      <c r="B6" s="21">
        <v>585</v>
      </c>
      <c r="C6" t="s">
        <v>0</v>
      </c>
      <c r="E6" s="25">
        <v>14000</v>
      </c>
    </row>
    <row r="7" spans="1:5" x14ac:dyDescent="0.35">
      <c r="A7" s="1">
        <v>43859</v>
      </c>
      <c r="B7" s="21">
        <v>585</v>
      </c>
      <c r="C7" s="4" t="s">
        <v>1</v>
      </c>
      <c r="D7" s="4"/>
      <c r="E7" s="24">
        <v>11000</v>
      </c>
    </row>
    <row r="8" spans="1:5" x14ac:dyDescent="0.35">
      <c r="A8" s="1">
        <v>43859</v>
      </c>
      <c r="B8" s="21">
        <v>585</v>
      </c>
      <c r="C8" s="4" t="s">
        <v>2</v>
      </c>
      <c r="D8" s="4"/>
      <c r="E8" s="24">
        <v>14000</v>
      </c>
    </row>
    <row r="9" spans="1:5" x14ac:dyDescent="0.35">
      <c r="A9" s="1">
        <v>43859</v>
      </c>
      <c r="B9" s="28">
        <v>585</v>
      </c>
      <c r="C9" s="2" t="s">
        <v>3</v>
      </c>
      <c r="D9" s="2" t="s">
        <v>276</v>
      </c>
      <c r="E9" s="26">
        <v>940000</v>
      </c>
    </row>
    <row r="10" spans="1:5" x14ac:dyDescent="0.35">
      <c r="A10" s="1">
        <v>43887</v>
      </c>
      <c r="B10" s="21">
        <v>585</v>
      </c>
      <c r="C10" s="4" t="s">
        <v>0</v>
      </c>
      <c r="D10" s="4"/>
      <c r="E10" s="24">
        <v>9000</v>
      </c>
    </row>
    <row r="11" spans="1:5" x14ac:dyDescent="0.35">
      <c r="A11" s="1">
        <v>43887</v>
      </c>
      <c r="B11" s="21">
        <v>585</v>
      </c>
      <c r="C11" s="4" t="s">
        <v>1</v>
      </c>
      <c r="D11" s="4"/>
      <c r="E11" s="24">
        <v>16000</v>
      </c>
    </row>
    <row r="12" spans="1:5" x14ac:dyDescent="0.35">
      <c r="A12" s="1">
        <v>43887</v>
      </c>
      <c r="B12" s="21">
        <v>585</v>
      </c>
      <c r="C12" s="4" t="s">
        <v>2</v>
      </c>
      <c r="D12" s="4"/>
      <c r="E12" s="24">
        <v>23000</v>
      </c>
    </row>
    <row r="13" spans="1:5" x14ac:dyDescent="0.35">
      <c r="A13" s="1">
        <v>43887</v>
      </c>
      <c r="B13" s="28">
        <v>585</v>
      </c>
      <c r="C13" s="2" t="s">
        <v>3</v>
      </c>
      <c r="D13" s="2" t="s">
        <v>276</v>
      </c>
      <c r="E13" s="26">
        <v>1500000</v>
      </c>
    </row>
    <row r="14" spans="1:5" x14ac:dyDescent="0.35">
      <c r="A14" s="1">
        <v>43859</v>
      </c>
      <c r="B14" s="21">
        <v>616</v>
      </c>
      <c r="C14" t="s">
        <v>0</v>
      </c>
      <c r="E14" s="25">
        <v>25000</v>
      </c>
    </row>
    <row r="15" spans="1:5" x14ac:dyDescent="0.35">
      <c r="A15" s="1">
        <v>43859</v>
      </c>
      <c r="B15" s="21">
        <v>616</v>
      </c>
      <c r="C15" s="4" t="s">
        <v>1</v>
      </c>
      <c r="D15" s="4"/>
      <c r="E15" s="24">
        <v>22000</v>
      </c>
    </row>
    <row r="16" spans="1:5" x14ac:dyDescent="0.35">
      <c r="A16" s="1">
        <v>43859</v>
      </c>
      <c r="B16" s="21">
        <v>616</v>
      </c>
      <c r="C16" s="4" t="s">
        <v>2</v>
      </c>
      <c r="D16" s="20" t="s">
        <v>282</v>
      </c>
      <c r="E16" s="24">
        <v>24000</v>
      </c>
    </row>
    <row r="17" spans="1:5" x14ac:dyDescent="0.35">
      <c r="A17" s="1">
        <v>43859</v>
      </c>
      <c r="B17" s="28">
        <v>616</v>
      </c>
      <c r="C17" s="2" t="s">
        <v>3</v>
      </c>
      <c r="D17" s="2"/>
      <c r="E17" s="26">
        <v>25000</v>
      </c>
    </row>
    <row r="18" spans="1:5" x14ac:dyDescent="0.35">
      <c r="A18" s="1">
        <v>43887</v>
      </c>
      <c r="B18" s="21">
        <v>616</v>
      </c>
      <c r="C18" s="4" t="s">
        <v>0</v>
      </c>
      <c r="D18" s="4"/>
      <c r="E18" s="24">
        <v>43000</v>
      </c>
    </row>
    <row r="19" spans="1:5" x14ac:dyDescent="0.35">
      <c r="A19" s="1">
        <v>43887</v>
      </c>
      <c r="B19" s="21">
        <v>616</v>
      </c>
      <c r="C19" t="s">
        <v>1</v>
      </c>
      <c r="E19" s="25">
        <v>35000</v>
      </c>
    </row>
    <row r="20" spans="1:5" x14ac:dyDescent="0.35">
      <c r="A20" s="1">
        <v>43887</v>
      </c>
      <c r="B20" s="21">
        <v>616</v>
      </c>
      <c r="C20" s="4" t="s">
        <v>2</v>
      </c>
      <c r="D20" s="4"/>
      <c r="E20" s="24">
        <v>27000</v>
      </c>
    </row>
    <row r="21" spans="1:5" x14ac:dyDescent="0.35">
      <c r="A21" s="1">
        <v>43887</v>
      </c>
      <c r="B21" s="28">
        <v>616</v>
      </c>
      <c r="C21" s="2" t="s">
        <v>3</v>
      </c>
      <c r="D21" s="2"/>
      <c r="E21" s="26">
        <v>28000</v>
      </c>
    </row>
    <row r="22" spans="1:5" x14ac:dyDescent="0.35">
      <c r="A22" s="1">
        <v>43816</v>
      </c>
      <c r="B22" s="21">
        <v>656</v>
      </c>
      <c r="C22" s="4" t="s">
        <v>0</v>
      </c>
      <c r="D22" s="4" t="s">
        <v>275</v>
      </c>
      <c r="E22" s="24">
        <v>799000</v>
      </c>
    </row>
    <row r="23" spans="1:5" x14ac:dyDescent="0.35">
      <c r="A23" s="1">
        <v>43816</v>
      </c>
      <c r="B23" s="21">
        <v>656</v>
      </c>
      <c r="C23" s="4" t="s">
        <v>1</v>
      </c>
      <c r="D23" s="4"/>
      <c r="E23" s="24">
        <v>24000</v>
      </c>
    </row>
    <row r="24" spans="1:5" x14ac:dyDescent="0.35">
      <c r="A24" s="1">
        <v>43816</v>
      </c>
      <c r="B24" s="21">
        <v>656</v>
      </c>
      <c r="C24" s="4" t="s">
        <v>2</v>
      </c>
      <c r="D24" s="4"/>
      <c r="E24" s="24">
        <v>7000</v>
      </c>
    </row>
    <row r="25" spans="1:5" x14ac:dyDescent="0.35">
      <c r="A25" s="1">
        <v>43816</v>
      </c>
      <c r="B25" s="28">
        <v>656</v>
      </c>
      <c r="C25" s="2" t="s">
        <v>3</v>
      </c>
      <c r="D25" s="2"/>
      <c r="E25" s="26">
        <v>37000</v>
      </c>
    </row>
    <row r="26" spans="1:5" x14ac:dyDescent="0.35">
      <c r="A26" s="1">
        <v>43859</v>
      </c>
      <c r="B26" s="21">
        <v>656</v>
      </c>
      <c r="C26" s="4" t="s">
        <v>0</v>
      </c>
      <c r="D26" s="4" t="s">
        <v>285</v>
      </c>
      <c r="E26" s="24">
        <v>810000</v>
      </c>
    </row>
    <row r="27" spans="1:5" x14ac:dyDescent="0.35">
      <c r="A27" s="1">
        <v>43859</v>
      </c>
      <c r="B27" s="21">
        <v>656</v>
      </c>
      <c r="C27" t="s">
        <v>1</v>
      </c>
      <c r="E27" s="25">
        <v>27000</v>
      </c>
    </row>
    <row r="28" spans="1:5" x14ac:dyDescent="0.35">
      <c r="A28" s="1">
        <v>43859</v>
      </c>
      <c r="B28" s="21">
        <v>656</v>
      </c>
      <c r="C28" s="4" t="s">
        <v>2</v>
      </c>
      <c r="D28" s="4"/>
      <c r="E28" s="24">
        <v>17000</v>
      </c>
    </row>
    <row r="29" spans="1:5" x14ac:dyDescent="0.35">
      <c r="A29" s="1">
        <v>43859</v>
      </c>
      <c r="B29" s="28">
        <v>656</v>
      </c>
      <c r="C29" s="2" t="s">
        <v>3</v>
      </c>
      <c r="D29" s="2"/>
      <c r="E29" s="26">
        <v>29000</v>
      </c>
    </row>
    <row r="30" spans="1:5" x14ac:dyDescent="0.35">
      <c r="A30" s="1">
        <v>43887</v>
      </c>
      <c r="B30" s="21">
        <v>656</v>
      </c>
      <c r="C30" s="4" t="s">
        <v>0</v>
      </c>
      <c r="D30" s="4" t="s">
        <v>286</v>
      </c>
      <c r="E30" s="24">
        <v>1600000</v>
      </c>
    </row>
    <row r="31" spans="1:5" x14ac:dyDescent="0.35">
      <c r="A31" s="1">
        <v>43887</v>
      </c>
      <c r="B31" s="21">
        <v>656</v>
      </c>
      <c r="C31" t="s">
        <v>1</v>
      </c>
      <c r="E31" s="25">
        <v>64000</v>
      </c>
    </row>
    <row r="32" spans="1:5" x14ac:dyDescent="0.35">
      <c r="A32" s="1">
        <v>43887</v>
      </c>
      <c r="B32" s="21">
        <v>656</v>
      </c>
      <c r="C32" s="4" t="s">
        <v>2</v>
      </c>
      <c r="D32" s="4"/>
      <c r="E32" s="24">
        <v>26000</v>
      </c>
    </row>
    <row r="33" spans="1:5" x14ac:dyDescent="0.35">
      <c r="A33" s="1">
        <v>43887</v>
      </c>
      <c r="B33" s="28">
        <v>656</v>
      </c>
      <c r="C33" s="2" t="s">
        <v>3</v>
      </c>
      <c r="D33" s="2"/>
      <c r="E33" s="26">
        <v>60000</v>
      </c>
    </row>
    <row r="34" spans="1:5" x14ac:dyDescent="0.35">
      <c r="A34" s="1">
        <v>43816</v>
      </c>
      <c r="B34" s="21">
        <v>664</v>
      </c>
      <c r="C34" s="4" t="s">
        <v>0</v>
      </c>
      <c r="D34" s="4" t="s">
        <v>276</v>
      </c>
      <c r="E34" s="24">
        <v>506000</v>
      </c>
    </row>
    <row r="35" spans="1:5" x14ac:dyDescent="0.35">
      <c r="A35" s="1">
        <v>43816</v>
      </c>
      <c r="B35" s="21">
        <v>664</v>
      </c>
      <c r="C35" t="s">
        <v>1</v>
      </c>
      <c r="E35" s="25">
        <v>16000</v>
      </c>
    </row>
    <row r="36" spans="1:5" x14ac:dyDescent="0.35">
      <c r="A36" s="1">
        <v>43816</v>
      </c>
      <c r="B36" s="21">
        <v>664</v>
      </c>
      <c r="C36" s="4" t="s">
        <v>2</v>
      </c>
      <c r="D36" s="4" t="s">
        <v>278</v>
      </c>
      <c r="E36" s="24">
        <v>14000</v>
      </c>
    </row>
    <row r="37" spans="1:5" x14ac:dyDescent="0.35">
      <c r="A37" s="1">
        <v>43816</v>
      </c>
      <c r="B37" s="28">
        <v>664</v>
      </c>
      <c r="C37" s="2" t="s">
        <v>3</v>
      </c>
      <c r="D37" s="2" t="s">
        <v>278</v>
      </c>
      <c r="E37" s="26">
        <v>5000</v>
      </c>
    </row>
    <row r="38" spans="1:5" x14ac:dyDescent="0.35">
      <c r="A38" s="1">
        <v>43859</v>
      </c>
      <c r="B38" s="21">
        <v>664</v>
      </c>
      <c r="C38" s="4" t="s">
        <v>0</v>
      </c>
      <c r="D38" s="4"/>
      <c r="E38" s="24">
        <v>730000</v>
      </c>
    </row>
    <row r="39" spans="1:5" x14ac:dyDescent="0.35">
      <c r="A39" s="1">
        <v>43859</v>
      </c>
      <c r="B39" s="21">
        <v>664</v>
      </c>
      <c r="C39" s="4" t="s">
        <v>1</v>
      </c>
      <c r="D39" s="4"/>
      <c r="E39" s="24">
        <v>28000</v>
      </c>
    </row>
    <row r="40" spans="1:5" x14ac:dyDescent="0.35">
      <c r="A40" s="1">
        <v>43859</v>
      </c>
      <c r="B40" s="21">
        <v>664</v>
      </c>
      <c r="C40" s="4" t="s">
        <v>2</v>
      </c>
      <c r="D40" s="4"/>
      <c r="E40" s="24">
        <v>11000</v>
      </c>
    </row>
    <row r="41" spans="1:5" x14ac:dyDescent="0.35">
      <c r="A41" s="1">
        <v>43859</v>
      </c>
      <c r="B41" s="28">
        <v>664</v>
      </c>
      <c r="C41" s="2" t="s">
        <v>3</v>
      </c>
      <c r="D41" s="2"/>
      <c r="E41" s="26">
        <v>15000</v>
      </c>
    </row>
    <row r="42" spans="1:5" x14ac:dyDescent="0.35">
      <c r="A42" s="1">
        <v>43887</v>
      </c>
      <c r="B42" s="21">
        <v>664</v>
      </c>
      <c r="C42" s="4" t="s">
        <v>0</v>
      </c>
      <c r="D42" s="4"/>
      <c r="E42" s="24">
        <v>880000</v>
      </c>
    </row>
    <row r="43" spans="1:5" x14ac:dyDescent="0.35">
      <c r="A43" s="1">
        <v>43887</v>
      </c>
      <c r="B43" s="21">
        <v>664</v>
      </c>
      <c r="C43" s="4" t="s">
        <v>1</v>
      </c>
      <c r="D43" s="4"/>
      <c r="E43" s="24">
        <v>20000</v>
      </c>
    </row>
    <row r="44" spans="1:5" x14ac:dyDescent="0.35">
      <c r="A44" s="1">
        <v>43887</v>
      </c>
      <c r="B44" s="21">
        <v>664</v>
      </c>
      <c r="C44" s="4" t="s">
        <v>2</v>
      </c>
      <c r="D44" s="4"/>
      <c r="E44" s="24">
        <v>2000</v>
      </c>
    </row>
    <row r="45" spans="1:5" x14ac:dyDescent="0.35">
      <c r="A45" s="1">
        <v>43887</v>
      </c>
      <c r="B45" s="28">
        <v>664</v>
      </c>
      <c r="C45" s="2" t="s">
        <v>3</v>
      </c>
      <c r="D45" s="2"/>
      <c r="E45" s="26">
        <v>2000</v>
      </c>
    </row>
    <row r="46" spans="1:5" x14ac:dyDescent="0.35">
      <c r="A46" s="1">
        <v>43816</v>
      </c>
      <c r="B46" s="21">
        <v>666</v>
      </c>
      <c r="C46" s="4" t="s">
        <v>0</v>
      </c>
      <c r="D46" s="20" t="s">
        <v>282</v>
      </c>
      <c r="E46" s="24">
        <v>21000</v>
      </c>
    </row>
    <row r="47" spans="1:5" x14ac:dyDescent="0.35">
      <c r="A47" s="1">
        <v>43816</v>
      </c>
      <c r="B47" s="21">
        <v>666</v>
      </c>
      <c r="C47" s="4" t="s">
        <v>1</v>
      </c>
      <c r="D47" s="4"/>
      <c r="E47" s="24">
        <v>44000</v>
      </c>
    </row>
    <row r="48" spans="1:5" x14ac:dyDescent="0.35">
      <c r="A48" s="1">
        <v>43816</v>
      </c>
      <c r="B48" s="21">
        <v>666</v>
      </c>
      <c r="C48" s="4" t="s">
        <v>2</v>
      </c>
      <c r="D48" s="4"/>
      <c r="E48" s="24">
        <v>35000</v>
      </c>
    </row>
    <row r="49" spans="1:5" x14ac:dyDescent="0.35">
      <c r="A49" s="1">
        <v>43816</v>
      </c>
      <c r="B49" s="28">
        <v>666</v>
      </c>
      <c r="C49" s="2" t="s">
        <v>3</v>
      </c>
      <c r="D49" s="2"/>
      <c r="E49" s="26">
        <v>42000</v>
      </c>
    </row>
    <row r="50" spans="1:5" x14ac:dyDescent="0.35">
      <c r="A50" s="1">
        <v>43816</v>
      </c>
      <c r="B50" s="21">
        <v>670</v>
      </c>
      <c r="C50" s="4" t="s">
        <v>0</v>
      </c>
      <c r="D50" s="19" t="s">
        <v>281</v>
      </c>
      <c r="E50" s="24" t="s">
        <v>274</v>
      </c>
    </row>
    <row r="51" spans="1:5" x14ac:dyDescent="0.35">
      <c r="A51" s="1">
        <v>43816</v>
      </c>
      <c r="B51" s="21">
        <v>670</v>
      </c>
      <c r="C51" s="4" t="s">
        <v>1</v>
      </c>
      <c r="D51" s="4"/>
      <c r="E51" s="24">
        <v>13000</v>
      </c>
    </row>
    <row r="52" spans="1:5" x14ac:dyDescent="0.35">
      <c r="A52" s="1">
        <v>43816</v>
      </c>
      <c r="B52" s="21">
        <v>670</v>
      </c>
      <c r="C52" s="4" t="s">
        <v>2</v>
      </c>
      <c r="D52" s="4"/>
      <c r="E52" s="24">
        <v>16000</v>
      </c>
    </row>
    <row r="53" spans="1:5" x14ac:dyDescent="0.35">
      <c r="A53" s="1">
        <v>43816</v>
      </c>
      <c r="B53" s="28">
        <v>670</v>
      </c>
      <c r="C53" s="2" t="s">
        <v>3</v>
      </c>
      <c r="D53" s="2"/>
      <c r="E53" s="26">
        <v>12000</v>
      </c>
    </row>
    <row r="54" spans="1:5" x14ac:dyDescent="0.35">
      <c r="A54" s="1">
        <v>43859</v>
      </c>
      <c r="B54" s="21">
        <v>670</v>
      </c>
      <c r="C54" s="4" t="s">
        <v>0</v>
      </c>
      <c r="D54" s="19" t="s">
        <v>281</v>
      </c>
      <c r="E54" s="24" t="s">
        <v>274</v>
      </c>
    </row>
    <row r="55" spans="1:5" x14ac:dyDescent="0.35">
      <c r="A55" s="1">
        <v>43859</v>
      </c>
      <c r="B55" s="21">
        <v>670</v>
      </c>
      <c r="C55" s="4" t="s">
        <v>1</v>
      </c>
      <c r="D55" s="4"/>
      <c r="E55" s="24">
        <v>23000</v>
      </c>
    </row>
    <row r="56" spans="1:5" x14ac:dyDescent="0.35">
      <c r="A56" s="1">
        <v>43859</v>
      </c>
      <c r="B56" s="21">
        <v>670</v>
      </c>
      <c r="C56" s="4" t="s">
        <v>2</v>
      </c>
      <c r="D56" s="4" t="s">
        <v>278</v>
      </c>
      <c r="E56" s="24">
        <v>37000</v>
      </c>
    </row>
    <row r="57" spans="1:5" x14ac:dyDescent="0.35">
      <c r="A57" s="1">
        <v>43859</v>
      </c>
      <c r="B57" s="28">
        <v>670</v>
      </c>
      <c r="C57" s="2" t="s">
        <v>3</v>
      </c>
      <c r="D57" s="2"/>
      <c r="E57" s="26">
        <v>25000</v>
      </c>
    </row>
    <row r="58" spans="1:5" x14ac:dyDescent="0.35">
      <c r="A58" s="1">
        <v>43887</v>
      </c>
      <c r="B58" s="21">
        <v>670</v>
      </c>
      <c r="C58" s="4" t="s">
        <v>0</v>
      </c>
      <c r="D58" s="19" t="s">
        <v>281</v>
      </c>
      <c r="E58" s="24" t="s">
        <v>274</v>
      </c>
    </row>
    <row r="59" spans="1:5" x14ac:dyDescent="0.35">
      <c r="A59" s="1">
        <v>43887</v>
      </c>
      <c r="B59" s="21">
        <v>670</v>
      </c>
      <c r="C59" t="s">
        <v>1</v>
      </c>
      <c r="E59" s="25">
        <v>22000</v>
      </c>
    </row>
    <row r="60" spans="1:5" x14ac:dyDescent="0.35">
      <c r="A60" s="1">
        <v>43887</v>
      </c>
      <c r="B60" s="21">
        <v>670</v>
      </c>
      <c r="C60" s="4" t="s">
        <v>2</v>
      </c>
      <c r="D60" s="4"/>
      <c r="E60" s="24">
        <v>27000</v>
      </c>
    </row>
    <row r="61" spans="1:5" x14ac:dyDescent="0.35">
      <c r="A61" s="1">
        <v>43887</v>
      </c>
      <c r="B61" s="28">
        <v>670</v>
      </c>
      <c r="C61" s="2" t="s">
        <v>3</v>
      </c>
      <c r="D61" s="2"/>
      <c r="E61" s="26">
        <v>22000</v>
      </c>
    </row>
    <row r="62" spans="1:5" x14ac:dyDescent="0.35">
      <c r="A62" s="1">
        <v>43816</v>
      </c>
      <c r="B62" s="21">
        <v>675</v>
      </c>
      <c r="C62" s="4" t="s">
        <v>0</v>
      </c>
      <c r="D62" s="4"/>
      <c r="E62" s="24">
        <v>6000</v>
      </c>
    </row>
    <row r="63" spans="1:5" x14ac:dyDescent="0.35">
      <c r="A63" s="1">
        <v>43816</v>
      </c>
      <c r="B63" s="21">
        <v>675</v>
      </c>
      <c r="C63" t="s">
        <v>1</v>
      </c>
      <c r="E63" s="25">
        <v>15000</v>
      </c>
    </row>
    <row r="64" spans="1:5" x14ac:dyDescent="0.35">
      <c r="A64" s="1">
        <v>43816</v>
      </c>
      <c r="B64" s="21">
        <v>675</v>
      </c>
      <c r="C64" s="4" t="s">
        <v>2</v>
      </c>
      <c r="D64" s="4"/>
      <c r="E64" s="24">
        <v>10000</v>
      </c>
    </row>
    <row r="65" spans="1:5" x14ac:dyDescent="0.35">
      <c r="A65" s="1">
        <v>43816</v>
      </c>
      <c r="B65" s="28">
        <v>675</v>
      </c>
      <c r="C65" s="2" t="s">
        <v>3</v>
      </c>
      <c r="D65" s="2"/>
      <c r="E65" s="26">
        <v>7000</v>
      </c>
    </row>
    <row r="66" spans="1:5" x14ac:dyDescent="0.35">
      <c r="A66" s="1">
        <v>43859</v>
      </c>
      <c r="B66" s="21">
        <v>675</v>
      </c>
      <c r="C66" t="s">
        <v>0</v>
      </c>
      <c r="E66" s="25">
        <v>11000</v>
      </c>
    </row>
    <row r="67" spans="1:5" x14ac:dyDescent="0.35">
      <c r="A67" s="1">
        <v>43859</v>
      </c>
      <c r="B67" s="21">
        <v>675</v>
      </c>
      <c r="C67" s="4" t="s">
        <v>1</v>
      </c>
      <c r="D67" s="4"/>
      <c r="E67" s="24">
        <v>17000</v>
      </c>
    </row>
    <row r="68" spans="1:5" x14ac:dyDescent="0.35">
      <c r="A68" s="1">
        <v>43859</v>
      </c>
      <c r="B68" s="21">
        <v>675</v>
      </c>
      <c r="C68" s="4" t="s">
        <v>2</v>
      </c>
      <c r="D68" s="4"/>
      <c r="E68" s="24">
        <v>21000</v>
      </c>
    </row>
    <row r="69" spans="1:5" x14ac:dyDescent="0.35">
      <c r="A69" s="1">
        <v>43859</v>
      </c>
      <c r="B69" s="28">
        <v>675</v>
      </c>
      <c r="C69" s="2" t="s">
        <v>3</v>
      </c>
      <c r="D69" s="2"/>
      <c r="E69" s="26">
        <v>33000</v>
      </c>
    </row>
    <row r="70" spans="1:5" x14ac:dyDescent="0.35">
      <c r="A70" s="1">
        <v>43887</v>
      </c>
      <c r="B70" s="21">
        <v>675</v>
      </c>
      <c r="C70" s="4" t="s">
        <v>0</v>
      </c>
      <c r="D70" s="4"/>
      <c r="E70" s="24">
        <v>13000</v>
      </c>
    </row>
    <row r="71" spans="1:5" x14ac:dyDescent="0.35">
      <c r="A71" s="1">
        <v>43887</v>
      </c>
      <c r="B71" s="21">
        <v>675</v>
      </c>
      <c r="C71" s="4" t="s">
        <v>1</v>
      </c>
      <c r="D71" s="4"/>
      <c r="E71" s="24">
        <v>31000</v>
      </c>
    </row>
    <row r="72" spans="1:5" x14ac:dyDescent="0.35">
      <c r="A72" s="1">
        <v>43887</v>
      </c>
      <c r="B72" s="21">
        <v>675</v>
      </c>
      <c r="C72" s="4" t="s">
        <v>2</v>
      </c>
      <c r="D72" s="4"/>
      <c r="E72" s="24">
        <v>22000</v>
      </c>
    </row>
    <row r="73" spans="1:5" x14ac:dyDescent="0.35">
      <c r="A73" s="1">
        <v>43887</v>
      </c>
      <c r="B73" s="28">
        <v>675</v>
      </c>
      <c r="C73" s="2" t="s">
        <v>3</v>
      </c>
      <c r="D73" s="2"/>
      <c r="E73" s="26">
        <v>41000</v>
      </c>
    </row>
    <row r="74" spans="1:5" x14ac:dyDescent="0.35">
      <c r="A74" s="1">
        <v>43816</v>
      </c>
      <c r="B74" s="21">
        <v>685</v>
      </c>
      <c r="C74" s="4" t="s">
        <v>0</v>
      </c>
      <c r="D74" s="4"/>
      <c r="E74" s="24">
        <v>9000</v>
      </c>
    </row>
    <row r="75" spans="1:5" x14ac:dyDescent="0.35">
      <c r="A75" s="1">
        <v>43816</v>
      </c>
      <c r="B75" s="21">
        <v>685</v>
      </c>
      <c r="C75" s="4" t="s">
        <v>1</v>
      </c>
      <c r="D75" s="4"/>
      <c r="E75" s="24">
        <v>9000</v>
      </c>
    </row>
    <row r="76" spans="1:5" x14ac:dyDescent="0.35">
      <c r="A76" s="1">
        <v>43816</v>
      </c>
      <c r="B76" s="21">
        <v>685</v>
      </c>
      <c r="C76" s="4" t="s">
        <v>2</v>
      </c>
      <c r="D76" s="4"/>
      <c r="E76" s="24">
        <v>8000</v>
      </c>
    </row>
    <row r="77" spans="1:5" x14ac:dyDescent="0.35">
      <c r="A77" s="7">
        <v>43816</v>
      </c>
      <c r="B77" s="28">
        <v>685</v>
      </c>
      <c r="C77" s="2" t="s">
        <v>3</v>
      </c>
      <c r="D77" s="2"/>
      <c r="E77" s="26">
        <v>7000</v>
      </c>
    </row>
    <row r="78" spans="1:5" x14ac:dyDescent="0.35">
      <c r="A78" s="1">
        <v>43859</v>
      </c>
      <c r="B78" s="21">
        <v>685</v>
      </c>
      <c r="C78" t="s">
        <v>0</v>
      </c>
      <c r="E78" s="25">
        <v>56000</v>
      </c>
    </row>
    <row r="79" spans="1:5" x14ac:dyDescent="0.35">
      <c r="A79" s="1">
        <v>43859</v>
      </c>
      <c r="B79" s="21">
        <v>685</v>
      </c>
      <c r="C79" s="4" t="s">
        <v>1</v>
      </c>
      <c r="D79" s="4"/>
      <c r="E79" s="24">
        <v>40000</v>
      </c>
    </row>
    <row r="80" spans="1:5" x14ac:dyDescent="0.35">
      <c r="A80" s="1">
        <v>43859</v>
      </c>
      <c r="B80" s="21">
        <v>685</v>
      </c>
      <c r="C80" s="4" t="s">
        <v>2</v>
      </c>
      <c r="D80" s="4"/>
      <c r="E80" s="24">
        <v>33000</v>
      </c>
    </row>
    <row r="81" spans="1:5" x14ac:dyDescent="0.35">
      <c r="A81" s="1">
        <v>43859</v>
      </c>
      <c r="B81" s="28">
        <v>685</v>
      </c>
      <c r="C81" s="2" t="s">
        <v>3</v>
      </c>
      <c r="D81" s="2"/>
      <c r="E81" s="26">
        <v>47000</v>
      </c>
    </row>
    <row r="82" spans="1:5" x14ac:dyDescent="0.35">
      <c r="A82" s="1">
        <v>43887</v>
      </c>
      <c r="B82" s="21">
        <v>685</v>
      </c>
      <c r="C82" s="4" t="s">
        <v>0</v>
      </c>
      <c r="D82" s="4"/>
      <c r="E82" s="24">
        <v>42000</v>
      </c>
    </row>
    <row r="83" spans="1:5" x14ac:dyDescent="0.35">
      <c r="A83" s="1">
        <v>43887</v>
      </c>
      <c r="B83" s="21">
        <v>685</v>
      </c>
      <c r="C83" t="s">
        <v>1</v>
      </c>
      <c r="E83" s="25">
        <v>33000</v>
      </c>
    </row>
    <row r="84" spans="1:5" x14ac:dyDescent="0.35">
      <c r="A84" s="1">
        <v>43887</v>
      </c>
      <c r="B84" s="21">
        <v>685</v>
      </c>
      <c r="C84" s="4" t="s">
        <v>2</v>
      </c>
      <c r="D84" s="4"/>
      <c r="E84" s="24">
        <v>24000</v>
      </c>
    </row>
    <row r="85" spans="1:5" x14ac:dyDescent="0.35">
      <c r="A85" s="1">
        <v>43887</v>
      </c>
      <c r="B85" s="28">
        <v>685</v>
      </c>
      <c r="C85" s="2" t="s">
        <v>3</v>
      </c>
      <c r="D85" s="2"/>
      <c r="E85" s="26">
        <v>22000</v>
      </c>
    </row>
    <row r="86" spans="1:5" x14ac:dyDescent="0.35">
      <c r="A86" s="1">
        <v>43816</v>
      </c>
      <c r="B86" s="21">
        <v>693</v>
      </c>
      <c r="C86" s="4" t="s">
        <v>0</v>
      </c>
      <c r="D86" s="4"/>
      <c r="E86" s="24">
        <v>6000</v>
      </c>
    </row>
    <row r="87" spans="1:5" x14ac:dyDescent="0.35">
      <c r="A87" s="1">
        <v>43816</v>
      </c>
      <c r="B87" s="21">
        <v>693</v>
      </c>
      <c r="C87" t="s">
        <v>1</v>
      </c>
      <c r="E87" s="25">
        <v>8000</v>
      </c>
    </row>
    <row r="88" spans="1:5" x14ac:dyDescent="0.35">
      <c r="A88" s="1">
        <v>43816</v>
      </c>
      <c r="B88" s="21">
        <v>693</v>
      </c>
      <c r="C88" s="4" t="s">
        <v>2</v>
      </c>
      <c r="D88" s="4"/>
      <c r="E88" s="24">
        <v>5000</v>
      </c>
    </row>
    <row r="89" spans="1:5" x14ac:dyDescent="0.35">
      <c r="A89" s="1">
        <v>43816</v>
      </c>
      <c r="B89" s="28">
        <v>693</v>
      </c>
      <c r="C89" s="2" t="s">
        <v>3</v>
      </c>
      <c r="D89" s="2"/>
      <c r="E89" s="26">
        <v>4000</v>
      </c>
    </row>
    <row r="90" spans="1:5" x14ac:dyDescent="0.35">
      <c r="A90" s="1">
        <v>43859</v>
      </c>
      <c r="B90" s="21">
        <v>693</v>
      </c>
      <c r="C90" s="4" t="s">
        <v>0</v>
      </c>
      <c r="D90" s="4" t="s">
        <v>279</v>
      </c>
      <c r="E90" s="24">
        <v>8000</v>
      </c>
    </row>
    <row r="91" spans="1:5" x14ac:dyDescent="0.35">
      <c r="A91" s="1">
        <v>43859</v>
      </c>
      <c r="B91" s="21">
        <v>693</v>
      </c>
      <c r="C91" t="s">
        <v>1</v>
      </c>
      <c r="E91" s="25">
        <v>13000</v>
      </c>
    </row>
    <row r="92" spans="1:5" x14ac:dyDescent="0.35">
      <c r="A92" s="1">
        <v>43859</v>
      </c>
      <c r="B92" s="21">
        <v>693</v>
      </c>
      <c r="C92" s="4" t="s">
        <v>2</v>
      </c>
      <c r="D92" s="4"/>
      <c r="E92" s="24">
        <v>4000</v>
      </c>
    </row>
    <row r="93" spans="1:5" x14ac:dyDescent="0.35">
      <c r="A93" s="1">
        <v>43859</v>
      </c>
      <c r="B93" s="28">
        <v>693</v>
      </c>
      <c r="C93" s="2" t="s">
        <v>3</v>
      </c>
      <c r="D93" s="2"/>
      <c r="E93" s="26">
        <v>5000</v>
      </c>
    </row>
    <row r="94" spans="1:5" x14ac:dyDescent="0.35">
      <c r="A94" s="1">
        <v>43887</v>
      </c>
      <c r="B94" s="21">
        <v>693</v>
      </c>
      <c r="C94" s="4" t="s">
        <v>0</v>
      </c>
      <c r="D94" s="4" t="s">
        <v>276</v>
      </c>
      <c r="E94" s="24">
        <v>13000</v>
      </c>
    </row>
    <row r="95" spans="1:5" x14ac:dyDescent="0.35">
      <c r="A95" s="1">
        <v>43887</v>
      </c>
      <c r="B95" s="21">
        <v>693</v>
      </c>
      <c r="C95" t="s">
        <v>1</v>
      </c>
      <c r="D95" t="s">
        <v>279</v>
      </c>
      <c r="E95" s="25">
        <v>37000</v>
      </c>
    </row>
    <row r="96" spans="1:5" x14ac:dyDescent="0.35">
      <c r="A96" s="1">
        <v>43887</v>
      </c>
      <c r="B96" s="21">
        <v>693</v>
      </c>
      <c r="C96" s="4" t="s">
        <v>2</v>
      </c>
      <c r="D96" s="4" t="s">
        <v>287</v>
      </c>
      <c r="E96" s="24">
        <v>13000</v>
      </c>
    </row>
    <row r="97" spans="1:5" x14ac:dyDescent="0.35">
      <c r="A97" s="1">
        <v>43887</v>
      </c>
      <c r="B97" s="28">
        <v>693</v>
      </c>
      <c r="C97" s="2" t="s">
        <v>3</v>
      </c>
      <c r="D97" s="2"/>
      <c r="E97" s="26">
        <v>18000</v>
      </c>
    </row>
    <row r="98" spans="1:5" x14ac:dyDescent="0.35">
      <c r="A98" s="1">
        <v>43816</v>
      </c>
      <c r="B98" s="21">
        <v>697</v>
      </c>
      <c r="C98" s="4" t="s">
        <v>0</v>
      </c>
      <c r="D98" s="19" t="s">
        <v>282</v>
      </c>
      <c r="E98" s="24">
        <v>9000</v>
      </c>
    </row>
    <row r="99" spans="1:5" x14ac:dyDescent="0.35">
      <c r="A99" s="1">
        <v>43816</v>
      </c>
      <c r="B99" s="21">
        <v>697</v>
      </c>
      <c r="C99" s="4" t="s">
        <v>1</v>
      </c>
      <c r="D99" s="20" t="s">
        <v>282</v>
      </c>
      <c r="E99" s="24">
        <v>9000</v>
      </c>
    </row>
    <row r="100" spans="1:5" x14ac:dyDescent="0.35">
      <c r="A100" s="1">
        <v>43816</v>
      </c>
      <c r="B100" s="21">
        <v>697</v>
      </c>
      <c r="C100" s="4" t="s">
        <v>2</v>
      </c>
      <c r="D100" s="20" t="s">
        <v>282</v>
      </c>
      <c r="E100" s="24">
        <v>5000</v>
      </c>
    </row>
    <row r="101" spans="1:5" x14ac:dyDescent="0.35">
      <c r="A101" s="1">
        <v>43816</v>
      </c>
      <c r="B101" s="28">
        <v>697</v>
      </c>
      <c r="C101" s="2" t="s">
        <v>3</v>
      </c>
      <c r="D101" s="2"/>
      <c r="E101" s="26">
        <v>7000</v>
      </c>
    </row>
    <row r="102" spans="1:5" x14ac:dyDescent="0.35">
      <c r="A102" s="1">
        <v>43859</v>
      </c>
      <c r="B102" s="21">
        <v>697</v>
      </c>
      <c r="C102" s="4" t="s">
        <v>0</v>
      </c>
      <c r="D102" s="4"/>
      <c r="E102" s="24">
        <v>27000</v>
      </c>
    </row>
    <row r="103" spans="1:5" x14ac:dyDescent="0.35">
      <c r="A103" s="1">
        <v>43859</v>
      </c>
      <c r="B103" s="21">
        <v>697</v>
      </c>
      <c r="C103" s="4" t="s">
        <v>1</v>
      </c>
      <c r="D103" s="4"/>
      <c r="E103" s="24">
        <v>13000</v>
      </c>
    </row>
    <row r="104" spans="1:5" x14ac:dyDescent="0.35">
      <c r="A104" s="1">
        <v>43859</v>
      </c>
      <c r="B104" s="21">
        <v>697</v>
      </c>
      <c r="C104" s="4" t="s">
        <v>2</v>
      </c>
      <c r="D104" s="19" t="s">
        <v>282</v>
      </c>
      <c r="E104" s="24">
        <v>30000</v>
      </c>
    </row>
    <row r="105" spans="1:5" x14ac:dyDescent="0.35">
      <c r="A105" s="1">
        <v>43859</v>
      </c>
      <c r="B105" s="28">
        <v>697</v>
      </c>
      <c r="C105" s="2" t="s">
        <v>3</v>
      </c>
      <c r="D105" s="2"/>
      <c r="E105" s="26">
        <v>25000</v>
      </c>
    </row>
    <row r="106" spans="1:5" x14ac:dyDescent="0.35">
      <c r="A106" s="1">
        <v>43816</v>
      </c>
      <c r="B106" s="21">
        <v>701</v>
      </c>
      <c r="C106" s="4" t="s">
        <v>0</v>
      </c>
      <c r="D106" s="4" t="s">
        <v>277</v>
      </c>
      <c r="E106" s="24">
        <v>762000</v>
      </c>
    </row>
    <row r="107" spans="1:5" x14ac:dyDescent="0.35">
      <c r="A107" s="1">
        <v>43816</v>
      </c>
      <c r="B107" s="21">
        <v>701</v>
      </c>
      <c r="C107" s="4" t="s">
        <v>1</v>
      </c>
      <c r="D107" s="4"/>
      <c r="E107" s="24">
        <v>31000</v>
      </c>
    </row>
    <row r="108" spans="1:5" x14ac:dyDescent="0.35">
      <c r="A108" s="1">
        <v>43816</v>
      </c>
      <c r="B108" s="21">
        <v>701</v>
      </c>
      <c r="C108" s="4" t="s">
        <v>2</v>
      </c>
      <c r="D108" s="4"/>
      <c r="E108" s="24">
        <v>98000</v>
      </c>
    </row>
    <row r="109" spans="1:5" x14ac:dyDescent="0.35">
      <c r="A109" s="1">
        <v>43816</v>
      </c>
      <c r="B109" s="28">
        <v>701</v>
      </c>
      <c r="C109" s="2" t="s">
        <v>3</v>
      </c>
      <c r="D109" s="2"/>
      <c r="E109" s="26">
        <v>139000</v>
      </c>
    </row>
    <row r="110" spans="1:5" x14ac:dyDescent="0.35">
      <c r="A110" s="1">
        <v>43859</v>
      </c>
      <c r="B110" s="21">
        <v>701</v>
      </c>
      <c r="C110" t="s">
        <v>0</v>
      </c>
      <c r="E110" s="25">
        <v>30000</v>
      </c>
    </row>
    <row r="111" spans="1:5" x14ac:dyDescent="0.35">
      <c r="A111" s="1">
        <v>43859</v>
      </c>
      <c r="B111" s="21">
        <v>701</v>
      </c>
      <c r="C111" s="4" t="s">
        <v>1</v>
      </c>
      <c r="D111" s="4"/>
      <c r="E111" s="24">
        <v>6000</v>
      </c>
    </row>
    <row r="112" spans="1:5" x14ac:dyDescent="0.35">
      <c r="A112" s="1">
        <v>43859</v>
      </c>
      <c r="B112" s="21">
        <v>701</v>
      </c>
      <c r="C112" s="4" t="s">
        <v>2</v>
      </c>
      <c r="D112" s="4"/>
      <c r="E112" s="24">
        <v>22000</v>
      </c>
    </row>
    <row r="113" spans="1:5" x14ac:dyDescent="0.35">
      <c r="A113" s="1">
        <v>43859</v>
      </c>
      <c r="B113" s="28">
        <v>701</v>
      </c>
      <c r="C113" s="2" t="s">
        <v>3</v>
      </c>
      <c r="D113" s="2"/>
      <c r="E113" s="26">
        <v>49000</v>
      </c>
    </row>
    <row r="114" spans="1:5" x14ac:dyDescent="0.35">
      <c r="A114" s="1">
        <v>43887</v>
      </c>
      <c r="B114" s="21">
        <v>701</v>
      </c>
      <c r="C114" s="4" t="s">
        <v>0</v>
      </c>
      <c r="D114" s="4" t="s">
        <v>277</v>
      </c>
      <c r="E114" s="24">
        <v>470000</v>
      </c>
    </row>
    <row r="115" spans="1:5" x14ac:dyDescent="0.35">
      <c r="A115" s="1">
        <v>43887</v>
      </c>
      <c r="B115" s="21">
        <v>701</v>
      </c>
      <c r="C115" t="s">
        <v>1</v>
      </c>
      <c r="E115" s="25">
        <v>29000</v>
      </c>
    </row>
    <row r="116" spans="1:5" x14ac:dyDescent="0.35">
      <c r="A116" s="1">
        <v>43887</v>
      </c>
      <c r="B116" s="21">
        <v>701</v>
      </c>
      <c r="C116" s="4" t="s">
        <v>2</v>
      </c>
      <c r="D116" s="4"/>
      <c r="E116" s="24">
        <v>110000</v>
      </c>
    </row>
    <row r="117" spans="1:5" x14ac:dyDescent="0.35">
      <c r="A117" s="1">
        <v>43887</v>
      </c>
      <c r="B117" s="28">
        <v>701</v>
      </c>
      <c r="C117" s="2" t="s">
        <v>3</v>
      </c>
      <c r="D117" s="2"/>
      <c r="E117" s="26">
        <v>160000</v>
      </c>
    </row>
    <row r="118" spans="1:5" x14ac:dyDescent="0.35">
      <c r="A118" s="1">
        <v>43816</v>
      </c>
      <c r="B118" s="21">
        <v>708</v>
      </c>
      <c r="C118" s="4" t="s">
        <v>0</v>
      </c>
      <c r="D118" s="4"/>
      <c r="E118" s="24">
        <v>9000</v>
      </c>
    </row>
    <row r="119" spans="1:5" x14ac:dyDescent="0.35">
      <c r="A119" s="1">
        <v>43816</v>
      </c>
      <c r="B119" s="21">
        <v>708</v>
      </c>
      <c r="C119" s="4" t="s">
        <v>1</v>
      </c>
      <c r="D119" s="4"/>
      <c r="E119" s="24">
        <v>13000</v>
      </c>
    </row>
    <row r="120" spans="1:5" x14ac:dyDescent="0.35">
      <c r="A120" s="1">
        <v>43816</v>
      </c>
      <c r="B120" s="21">
        <v>708</v>
      </c>
      <c r="C120" s="4" t="s">
        <v>2</v>
      </c>
      <c r="D120" s="4"/>
      <c r="E120" s="24">
        <v>10000</v>
      </c>
    </row>
    <row r="121" spans="1:5" x14ac:dyDescent="0.35">
      <c r="A121" s="1">
        <v>43816</v>
      </c>
      <c r="B121" s="28">
        <v>708</v>
      </c>
      <c r="C121" s="2" t="s">
        <v>3</v>
      </c>
      <c r="D121" s="2"/>
      <c r="E121" s="26">
        <v>6000</v>
      </c>
    </row>
    <row r="122" spans="1:5" x14ac:dyDescent="0.35">
      <c r="A122" s="1">
        <v>43859</v>
      </c>
      <c r="B122" s="21">
        <v>708</v>
      </c>
      <c r="C122" t="s">
        <v>0</v>
      </c>
      <c r="E122" s="25">
        <v>22000</v>
      </c>
    </row>
    <row r="123" spans="1:5" x14ac:dyDescent="0.35">
      <c r="A123" s="1">
        <v>43859</v>
      </c>
      <c r="B123" s="21">
        <v>708</v>
      </c>
      <c r="C123" s="4" t="s">
        <v>1</v>
      </c>
      <c r="D123" s="4"/>
      <c r="E123" s="24">
        <v>17000</v>
      </c>
    </row>
    <row r="124" spans="1:5" x14ac:dyDescent="0.35">
      <c r="A124" s="1">
        <v>43859</v>
      </c>
      <c r="B124" s="21">
        <v>708</v>
      </c>
      <c r="C124" s="4" t="s">
        <v>2</v>
      </c>
      <c r="D124" s="4"/>
      <c r="E124" s="24">
        <v>17000</v>
      </c>
    </row>
    <row r="125" spans="1:5" x14ac:dyDescent="0.35">
      <c r="A125" s="1">
        <v>43859</v>
      </c>
      <c r="B125" s="28">
        <v>708</v>
      </c>
      <c r="C125" s="2" t="s">
        <v>3</v>
      </c>
      <c r="D125" s="2"/>
      <c r="E125" s="26">
        <v>17000</v>
      </c>
    </row>
    <row r="126" spans="1:5" x14ac:dyDescent="0.35">
      <c r="A126" s="1">
        <v>43887</v>
      </c>
      <c r="B126" s="21">
        <v>708</v>
      </c>
      <c r="C126" s="4" t="s">
        <v>0</v>
      </c>
      <c r="D126" s="19" t="s">
        <v>282</v>
      </c>
      <c r="E126" s="24">
        <v>16000</v>
      </c>
    </row>
    <row r="127" spans="1:5" x14ac:dyDescent="0.35">
      <c r="A127" s="1">
        <v>43887</v>
      </c>
      <c r="B127" s="21">
        <v>708</v>
      </c>
      <c r="C127" s="4" t="s">
        <v>1</v>
      </c>
      <c r="D127" s="4"/>
      <c r="E127" s="24">
        <v>26000</v>
      </c>
    </row>
    <row r="128" spans="1:5" x14ac:dyDescent="0.35">
      <c r="A128" s="1">
        <v>43887</v>
      </c>
      <c r="B128" s="21">
        <v>708</v>
      </c>
      <c r="C128" s="4" t="s">
        <v>2</v>
      </c>
      <c r="D128" s="4" t="s">
        <v>276</v>
      </c>
      <c r="E128" s="24">
        <v>18000</v>
      </c>
    </row>
    <row r="129" spans="1:5" x14ac:dyDescent="0.35">
      <c r="A129" s="1">
        <v>43887</v>
      </c>
      <c r="B129" s="28">
        <v>708</v>
      </c>
      <c r="C129" s="2" t="s">
        <v>3</v>
      </c>
      <c r="D129" s="27" t="s">
        <v>282</v>
      </c>
      <c r="E129" s="26">
        <v>23000</v>
      </c>
    </row>
    <row r="130" spans="1:5" x14ac:dyDescent="0.35">
      <c r="A130" s="1">
        <v>43816</v>
      </c>
      <c r="B130" s="21">
        <v>713</v>
      </c>
      <c r="C130" s="4" t="s">
        <v>0</v>
      </c>
      <c r="D130" s="4"/>
      <c r="E130" s="24">
        <v>72000</v>
      </c>
    </row>
    <row r="131" spans="1:5" x14ac:dyDescent="0.35">
      <c r="A131" s="1">
        <v>43816</v>
      </c>
      <c r="B131" s="21">
        <v>713</v>
      </c>
      <c r="C131" t="s">
        <v>1</v>
      </c>
      <c r="E131" s="25">
        <v>100000</v>
      </c>
    </row>
    <row r="132" spans="1:5" x14ac:dyDescent="0.35">
      <c r="A132" s="1">
        <v>43816</v>
      </c>
      <c r="B132" s="21">
        <v>713</v>
      </c>
      <c r="C132" s="4" t="s">
        <v>2</v>
      </c>
      <c r="D132" s="4"/>
      <c r="E132" s="24">
        <v>49000</v>
      </c>
    </row>
    <row r="133" spans="1:5" x14ac:dyDescent="0.35">
      <c r="A133" s="1">
        <v>43816</v>
      </c>
      <c r="B133" s="28">
        <v>713</v>
      </c>
      <c r="C133" s="2" t="s">
        <v>3</v>
      </c>
      <c r="D133" s="2"/>
      <c r="E133" s="26">
        <v>73000</v>
      </c>
    </row>
    <row r="134" spans="1:5" x14ac:dyDescent="0.35">
      <c r="A134" s="1">
        <v>43859</v>
      </c>
      <c r="B134" s="21">
        <v>713</v>
      </c>
      <c r="C134" s="4" t="s">
        <v>0</v>
      </c>
      <c r="D134" s="4"/>
      <c r="E134" s="24">
        <v>130000</v>
      </c>
    </row>
    <row r="135" spans="1:5" x14ac:dyDescent="0.35">
      <c r="A135" s="1">
        <v>43859</v>
      </c>
      <c r="B135" s="21">
        <v>713</v>
      </c>
      <c r="C135" t="s">
        <v>1</v>
      </c>
      <c r="E135" s="25">
        <v>130000</v>
      </c>
    </row>
    <row r="136" spans="1:5" x14ac:dyDescent="0.35">
      <c r="A136" s="1">
        <v>43859</v>
      </c>
      <c r="B136" s="21">
        <v>713</v>
      </c>
      <c r="C136" s="4" t="s">
        <v>2</v>
      </c>
      <c r="D136" s="4"/>
      <c r="E136" s="24">
        <v>180000</v>
      </c>
    </row>
    <row r="137" spans="1:5" x14ac:dyDescent="0.35">
      <c r="A137" s="1">
        <v>43859</v>
      </c>
      <c r="B137" s="28">
        <v>713</v>
      </c>
      <c r="C137" s="2" t="s">
        <v>3</v>
      </c>
      <c r="D137" s="2"/>
      <c r="E137" s="26">
        <v>200000</v>
      </c>
    </row>
    <row r="138" spans="1:5" x14ac:dyDescent="0.35">
      <c r="A138" s="1">
        <v>43887</v>
      </c>
      <c r="B138" s="21">
        <v>713</v>
      </c>
      <c r="C138" s="4" t="s">
        <v>0</v>
      </c>
      <c r="D138" s="4"/>
      <c r="E138" s="24">
        <v>180000</v>
      </c>
    </row>
    <row r="139" spans="1:5" x14ac:dyDescent="0.35">
      <c r="A139" s="1">
        <v>43887</v>
      </c>
      <c r="B139" s="21">
        <v>713</v>
      </c>
      <c r="C139" t="s">
        <v>1</v>
      </c>
      <c r="E139" s="25">
        <v>110000</v>
      </c>
    </row>
    <row r="140" spans="1:5" x14ac:dyDescent="0.35">
      <c r="A140" s="1">
        <v>43887</v>
      </c>
      <c r="B140" s="21">
        <v>713</v>
      </c>
      <c r="C140" s="4" t="s">
        <v>2</v>
      </c>
      <c r="D140" s="4"/>
      <c r="E140" s="24">
        <v>180000</v>
      </c>
    </row>
    <row r="141" spans="1:5" x14ac:dyDescent="0.35">
      <c r="A141" s="1">
        <v>43887</v>
      </c>
      <c r="B141" s="28">
        <v>713</v>
      </c>
      <c r="C141" s="2" t="s">
        <v>3</v>
      </c>
      <c r="D141" s="2"/>
      <c r="E141" s="26">
        <v>160000</v>
      </c>
    </row>
    <row r="142" spans="1:5" x14ac:dyDescent="0.35">
      <c r="A142" s="1">
        <v>43816</v>
      </c>
      <c r="B142" s="21">
        <v>716</v>
      </c>
      <c r="C142" s="4" t="s">
        <v>0</v>
      </c>
      <c r="D142" s="4" t="s">
        <v>276</v>
      </c>
      <c r="E142" s="24">
        <v>152000</v>
      </c>
    </row>
    <row r="143" spans="1:5" x14ac:dyDescent="0.35">
      <c r="A143" s="1">
        <v>43816</v>
      </c>
      <c r="B143" s="21">
        <v>716</v>
      </c>
      <c r="C143" s="4" t="s">
        <v>1</v>
      </c>
      <c r="D143" s="4"/>
      <c r="E143" s="24">
        <v>8000</v>
      </c>
    </row>
    <row r="144" spans="1:5" x14ac:dyDescent="0.35">
      <c r="A144" s="1">
        <v>43816</v>
      </c>
      <c r="B144" s="21">
        <v>716</v>
      </c>
      <c r="C144" s="4" t="s">
        <v>2</v>
      </c>
      <c r="D144" s="4"/>
      <c r="E144" s="24">
        <v>5000</v>
      </c>
    </row>
    <row r="145" spans="1:5" x14ac:dyDescent="0.35">
      <c r="A145" s="1">
        <v>43816</v>
      </c>
      <c r="B145" s="28">
        <v>716</v>
      </c>
      <c r="C145" s="2" t="s">
        <v>3</v>
      </c>
      <c r="D145" s="2"/>
      <c r="E145" s="26">
        <v>9000</v>
      </c>
    </row>
    <row r="146" spans="1:5" x14ac:dyDescent="0.35">
      <c r="A146" s="1">
        <v>43859</v>
      </c>
      <c r="B146" s="21">
        <v>716</v>
      </c>
      <c r="C146" s="4" t="s">
        <v>0</v>
      </c>
      <c r="D146" s="4" t="s">
        <v>276</v>
      </c>
      <c r="E146" s="24">
        <v>67000</v>
      </c>
    </row>
    <row r="147" spans="1:5" x14ac:dyDescent="0.35">
      <c r="A147" s="1">
        <v>43859</v>
      </c>
      <c r="B147" s="21">
        <v>716</v>
      </c>
      <c r="C147" s="4" t="s">
        <v>1</v>
      </c>
      <c r="D147" s="4"/>
      <c r="E147" s="24">
        <v>6000</v>
      </c>
    </row>
    <row r="148" spans="1:5" x14ac:dyDescent="0.35">
      <c r="A148" s="1">
        <v>43859</v>
      </c>
      <c r="B148" s="21">
        <v>716</v>
      </c>
      <c r="C148" s="4" t="s">
        <v>2</v>
      </c>
      <c r="D148" s="4"/>
      <c r="E148" s="24">
        <v>6000</v>
      </c>
    </row>
    <row r="149" spans="1:5" x14ac:dyDescent="0.35">
      <c r="A149" s="1">
        <v>43859</v>
      </c>
      <c r="B149" s="28">
        <v>716</v>
      </c>
      <c r="C149" s="2" t="s">
        <v>3</v>
      </c>
      <c r="D149" s="2" t="s">
        <v>278</v>
      </c>
      <c r="E149" s="26">
        <v>2000</v>
      </c>
    </row>
    <row r="150" spans="1:5" x14ac:dyDescent="0.35">
      <c r="A150" s="1">
        <v>43887</v>
      </c>
      <c r="B150" s="21">
        <v>716</v>
      </c>
      <c r="C150" s="4" t="s">
        <v>0</v>
      </c>
      <c r="D150" s="4" t="s">
        <v>276</v>
      </c>
      <c r="E150" s="24">
        <v>85000</v>
      </c>
    </row>
    <row r="151" spans="1:5" x14ac:dyDescent="0.35">
      <c r="A151" s="1">
        <v>43887</v>
      </c>
      <c r="B151" s="21">
        <v>716</v>
      </c>
      <c r="C151" t="s">
        <v>1</v>
      </c>
      <c r="E151" s="25">
        <v>6000</v>
      </c>
    </row>
    <row r="152" spans="1:5" x14ac:dyDescent="0.35">
      <c r="A152" s="1">
        <v>43887</v>
      </c>
      <c r="B152" s="21">
        <v>716</v>
      </c>
      <c r="C152" s="4" t="s">
        <v>2</v>
      </c>
      <c r="D152" s="4"/>
      <c r="E152" s="24">
        <v>5000</v>
      </c>
    </row>
    <row r="153" spans="1:5" x14ac:dyDescent="0.35">
      <c r="A153" s="1">
        <v>43887</v>
      </c>
      <c r="B153" s="28">
        <v>716</v>
      </c>
      <c r="C153" s="2" t="s">
        <v>3</v>
      </c>
      <c r="D153" s="2"/>
      <c r="E153" s="26">
        <v>10000</v>
      </c>
    </row>
    <row r="154" spans="1:5" x14ac:dyDescent="0.35">
      <c r="A154" s="1">
        <v>43816</v>
      </c>
      <c r="B154" s="21">
        <v>719</v>
      </c>
      <c r="C154" s="4" t="s">
        <v>0</v>
      </c>
      <c r="D154" s="4" t="s">
        <v>276</v>
      </c>
      <c r="E154" s="24">
        <v>244000</v>
      </c>
    </row>
    <row r="155" spans="1:5" x14ac:dyDescent="0.35">
      <c r="A155" s="1">
        <v>43816</v>
      </c>
      <c r="B155" s="21">
        <v>719</v>
      </c>
      <c r="C155" s="4" t="s">
        <v>1</v>
      </c>
      <c r="D155" s="4"/>
      <c r="E155" s="24">
        <v>15000</v>
      </c>
    </row>
    <row r="156" spans="1:5" x14ac:dyDescent="0.35">
      <c r="A156" s="1">
        <v>43816</v>
      </c>
      <c r="B156" s="21">
        <v>719</v>
      </c>
      <c r="C156" s="4" t="s">
        <v>2</v>
      </c>
      <c r="D156" s="4"/>
      <c r="E156" s="24">
        <v>18000</v>
      </c>
    </row>
    <row r="157" spans="1:5" x14ac:dyDescent="0.35">
      <c r="A157" s="1">
        <v>43816</v>
      </c>
      <c r="B157" s="28">
        <v>719</v>
      </c>
      <c r="C157" s="2" t="s">
        <v>3</v>
      </c>
      <c r="D157" s="2"/>
      <c r="E157" s="26">
        <v>12000</v>
      </c>
    </row>
    <row r="158" spans="1:5" x14ac:dyDescent="0.35">
      <c r="A158" s="1">
        <v>43859</v>
      </c>
      <c r="B158" s="21">
        <v>719</v>
      </c>
      <c r="C158" t="s">
        <v>0</v>
      </c>
      <c r="D158" t="s">
        <v>276</v>
      </c>
      <c r="E158" s="25">
        <v>120000</v>
      </c>
    </row>
    <row r="159" spans="1:5" x14ac:dyDescent="0.35">
      <c r="A159" s="1">
        <v>43859</v>
      </c>
      <c r="B159" s="21">
        <v>719</v>
      </c>
      <c r="C159" s="4" t="s">
        <v>1</v>
      </c>
      <c r="D159" s="4"/>
      <c r="E159" s="24">
        <v>23000</v>
      </c>
    </row>
    <row r="160" spans="1:5" x14ac:dyDescent="0.35">
      <c r="A160" s="1">
        <v>43859</v>
      </c>
      <c r="B160" s="21">
        <v>719</v>
      </c>
      <c r="C160" s="4" t="s">
        <v>2</v>
      </c>
      <c r="D160" s="4" t="s">
        <v>283</v>
      </c>
      <c r="E160" s="24">
        <v>42000</v>
      </c>
    </row>
    <row r="161" spans="1:5" x14ac:dyDescent="0.35">
      <c r="A161" s="1">
        <v>43859</v>
      </c>
      <c r="B161" s="28">
        <v>719</v>
      </c>
      <c r="C161" s="2" t="s">
        <v>3</v>
      </c>
      <c r="D161" s="2"/>
      <c r="E161" s="26">
        <v>18000</v>
      </c>
    </row>
    <row r="162" spans="1:5" x14ac:dyDescent="0.35">
      <c r="A162" s="1">
        <v>43887</v>
      </c>
      <c r="B162" s="21">
        <v>719</v>
      </c>
      <c r="C162" s="4" t="s">
        <v>0</v>
      </c>
      <c r="D162" s="4"/>
      <c r="E162" s="24">
        <v>130000</v>
      </c>
    </row>
    <row r="163" spans="1:5" x14ac:dyDescent="0.35">
      <c r="A163" s="1">
        <v>43887</v>
      </c>
      <c r="B163" s="21">
        <v>719</v>
      </c>
      <c r="C163" s="4" t="s">
        <v>1</v>
      </c>
      <c r="D163" s="4"/>
      <c r="E163" s="24">
        <v>120000</v>
      </c>
    </row>
    <row r="164" spans="1:5" x14ac:dyDescent="0.35">
      <c r="A164" s="1">
        <v>43887</v>
      </c>
      <c r="B164" s="21">
        <v>719</v>
      </c>
      <c r="C164" s="4" t="s">
        <v>2</v>
      </c>
      <c r="D164" s="4" t="s">
        <v>276</v>
      </c>
      <c r="E164" s="24">
        <v>270000</v>
      </c>
    </row>
    <row r="165" spans="1:5" x14ac:dyDescent="0.35">
      <c r="A165" s="1">
        <v>43887</v>
      </c>
      <c r="B165" s="28">
        <v>719</v>
      </c>
      <c r="C165" s="2" t="s">
        <v>3</v>
      </c>
      <c r="D165" s="2"/>
      <c r="E165" s="26">
        <v>24000</v>
      </c>
    </row>
    <row r="166" spans="1:5" x14ac:dyDescent="0.35">
      <c r="A166" s="1">
        <v>43816</v>
      </c>
      <c r="B166" s="21">
        <v>720</v>
      </c>
      <c r="C166" s="4" t="s">
        <v>0</v>
      </c>
      <c r="D166" s="4"/>
      <c r="E166" s="86" t="s">
        <v>407</v>
      </c>
    </row>
    <row r="167" spans="1:5" x14ac:dyDescent="0.35">
      <c r="A167" s="1">
        <v>43816</v>
      </c>
      <c r="B167" s="21">
        <v>720</v>
      </c>
      <c r="C167" s="4" t="s">
        <v>1</v>
      </c>
      <c r="D167" s="4" t="s">
        <v>277</v>
      </c>
      <c r="E167" s="24">
        <v>227000</v>
      </c>
    </row>
    <row r="168" spans="1:5" x14ac:dyDescent="0.35">
      <c r="A168" s="1">
        <v>43816</v>
      </c>
      <c r="B168" s="21">
        <v>720</v>
      </c>
      <c r="C168" s="4" t="s">
        <v>2</v>
      </c>
      <c r="D168" s="4" t="s">
        <v>276</v>
      </c>
      <c r="E168" s="24">
        <v>74000</v>
      </c>
    </row>
    <row r="169" spans="1:5" x14ac:dyDescent="0.35">
      <c r="A169" s="1">
        <v>43816</v>
      </c>
      <c r="B169" s="28">
        <v>720</v>
      </c>
      <c r="C169" s="2" t="s">
        <v>3</v>
      </c>
      <c r="D169" s="2"/>
      <c r="E169" s="26">
        <v>209000</v>
      </c>
    </row>
    <row r="170" spans="1:5" x14ac:dyDescent="0.35">
      <c r="A170" s="1">
        <v>43859</v>
      </c>
      <c r="B170" s="21">
        <v>720</v>
      </c>
      <c r="C170" t="s">
        <v>0</v>
      </c>
      <c r="E170" s="25">
        <v>5000</v>
      </c>
    </row>
    <row r="171" spans="1:5" x14ac:dyDescent="0.35">
      <c r="A171" s="1">
        <v>43859</v>
      </c>
      <c r="B171" s="21">
        <v>720</v>
      </c>
      <c r="C171" s="4" t="s">
        <v>1</v>
      </c>
      <c r="D171" s="4" t="s">
        <v>277</v>
      </c>
      <c r="E171" s="24">
        <v>650000</v>
      </c>
    </row>
    <row r="172" spans="1:5" x14ac:dyDescent="0.35">
      <c r="A172" s="1">
        <v>43859</v>
      </c>
      <c r="B172" s="21">
        <v>720</v>
      </c>
      <c r="C172" s="4" t="s">
        <v>2</v>
      </c>
      <c r="D172" s="4" t="s">
        <v>276</v>
      </c>
      <c r="E172" s="24">
        <v>64000</v>
      </c>
    </row>
    <row r="173" spans="1:5" x14ac:dyDescent="0.35">
      <c r="A173" s="1">
        <v>43859</v>
      </c>
      <c r="B173" s="28">
        <v>720</v>
      </c>
      <c r="C173" s="2" t="s">
        <v>3</v>
      </c>
      <c r="D173" s="2" t="s">
        <v>277</v>
      </c>
      <c r="E173" s="26">
        <v>62000</v>
      </c>
    </row>
    <row r="174" spans="1:5" x14ac:dyDescent="0.35">
      <c r="A174" s="1">
        <v>43887</v>
      </c>
      <c r="B174" s="21">
        <v>720</v>
      </c>
      <c r="C174" t="s">
        <v>0</v>
      </c>
      <c r="E174" s="25">
        <v>29000</v>
      </c>
    </row>
    <row r="175" spans="1:5" x14ac:dyDescent="0.35">
      <c r="A175" s="1">
        <v>43887</v>
      </c>
      <c r="B175" s="21">
        <v>720</v>
      </c>
      <c r="C175" s="4" t="s">
        <v>1</v>
      </c>
      <c r="D175" s="4" t="s">
        <v>277</v>
      </c>
      <c r="E175" s="24">
        <v>3600000</v>
      </c>
    </row>
    <row r="176" spans="1:5" x14ac:dyDescent="0.35">
      <c r="A176" s="1">
        <v>43887</v>
      </c>
      <c r="B176" s="21">
        <v>720</v>
      </c>
      <c r="C176" s="4" t="s">
        <v>2</v>
      </c>
      <c r="D176" s="4" t="s">
        <v>276</v>
      </c>
      <c r="E176" s="24">
        <v>230000</v>
      </c>
    </row>
    <row r="177" spans="1:5" x14ac:dyDescent="0.35">
      <c r="A177" s="1">
        <v>43887</v>
      </c>
      <c r="B177" s="28">
        <v>720</v>
      </c>
      <c r="C177" s="2" t="s">
        <v>3</v>
      </c>
      <c r="D177" s="2" t="s">
        <v>277</v>
      </c>
      <c r="E177" s="26">
        <v>4100000</v>
      </c>
    </row>
    <row r="178" spans="1:5" x14ac:dyDescent="0.35">
      <c r="A178" s="1">
        <v>43816</v>
      </c>
      <c r="B178" s="21">
        <v>722</v>
      </c>
      <c r="C178" s="4" t="s">
        <v>0</v>
      </c>
      <c r="D178" s="4"/>
      <c r="E178" s="24">
        <v>5000</v>
      </c>
    </row>
    <row r="179" spans="1:5" x14ac:dyDescent="0.35">
      <c r="A179" s="1">
        <v>43816</v>
      </c>
      <c r="B179" s="21">
        <v>722</v>
      </c>
      <c r="C179" t="s">
        <v>1</v>
      </c>
      <c r="E179" s="25">
        <v>5000</v>
      </c>
    </row>
    <row r="180" spans="1:5" x14ac:dyDescent="0.35">
      <c r="A180" s="1">
        <v>43816</v>
      </c>
      <c r="B180" s="21">
        <v>722</v>
      </c>
      <c r="C180" s="4" t="s">
        <v>2</v>
      </c>
      <c r="D180" s="4"/>
      <c r="E180" s="24">
        <v>3000</v>
      </c>
    </row>
    <row r="181" spans="1:5" x14ac:dyDescent="0.35">
      <c r="A181" s="1">
        <v>43816</v>
      </c>
      <c r="B181" s="28">
        <v>722</v>
      </c>
      <c r="C181" s="2" t="s">
        <v>3</v>
      </c>
      <c r="D181" s="2"/>
      <c r="E181" s="26">
        <v>2000</v>
      </c>
    </row>
    <row r="182" spans="1:5" x14ac:dyDescent="0.35">
      <c r="A182" s="1">
        <v>43859</v>
      </c>
      <c r="B182" s="21">
        <v>722</v>
      </c>
      <c r="C182" s="4" t="s">
        <v>0</v>
      </c>
      <c r="D182" s="4" t="s">
        <v>278</v>
      </c>
      <c r="E182" s="24">
        <v>26000</v>
      </c>
    </row>
    <row r="183" spans="1:5" x14ac:dyDescent="0.35">
      <c r="A183" s="1">
        <v>43859</v>
      </c>
      <c r="B183" s="21">
        <v>722</v>
      </c>
      <c r="C183" t="s">
        <v>1</v>
      </c>
      <c r="D183" s="20" t="s">
        <v>282</v>
      </c>
      <c r="E183" s="25">
        <v>26000</v>
      </c>
    </row>
    <row r="184" spans="1:5" x14ac:dyDescent="0.35">
      <c r="A184" s="1">
        <v>43859</v>
      </c>
      <c r="B184" s="21">
        <v>722</v>
      </c>
      <c r="C184" s="4" t="s">
        <v>2</v>
      </c>
      <c r="D184" s="4"/>
      <c r="E184" s="24">
        <v>15000</v>
      </c>
    </row>
    <row r="185" spans="1:5" x14ac:dyDescent="0.35">
      <c r="A185" s="1">
        <v>43859</v>
      </c>
      <c r="B185" s="28">
        <v>722</v>
      </c>
      <c r="C185" s="2" t="s">
        <v>3</v>
      </c>
      <c r="D185" s="2"/>
      <c r="E185" s="26">
        <v>13000</v>
      </c>
    </row>
    <row r="186" spans="1:5" x14ac:dyDescent="0.35">
      <c r="A186" s="1">
        <v>43887</v>
      </c>
      <c r="B186" s="21">
        <v>722</v>
      </c>
      <c r="C186" t="s">
        <v>0</v>
      </c>
      <c r="E186" s="25">
        <v>9000</v>
      </c>
    </row>
    <row r="187" spans="1:5" x14ac:dyDescent="0.35">
      <c r="A187" s="1">
        <v>43887</v>
      </c>
      <c r="B187" s="21">
        <v>722</v>
      </c>
      <c r="C187" s="4" t="s">
        <v>1</v>
      </c>
      <c r="D187" s="4"/>
      <c r="E187" s="24">
        <v>6000</v>
      </c>
    </row>
    <row r="188" spans="1:5" x14ac:dyDescent="0.35">
      <c r="A188" s="1">
        <v>43887</v>
      </c>
      <c r="B188" s="21">
        <v>722</v>
      </c>
      <c r="C188" s="4" t="s">
        <v>2</v>
      </c>
      <c r="D188" s="4"/>
      <c r="E188" s="24">
        <v>5000</v>
      </c>
    </row>
    <row r="189" spans="1:5" x14ac:dyDescent="0.35">
      <c r="A189" s="1">
        <v>43887</v>
      </c>
      <c r="B189" s="28">
        <v>722</v>
      </c>
      <c r="C189" s="2" t="s">
        <v>3</v>
      </c>
      <c r="D189" s="2"/>
      <c r="E189" s="26">
        <v>6000</v>
      </c>
    </row>
    <row r="190" spans="1:5" x14ac:dyDescent="0.35">
      <c r="A190" s="1">
        <v>43816</v>
      </c>
      <c r="B190" s="21">
        <v>727</v>
      </c>
      <c r="C190" s="4" t="s">
        <v>0</v>
      </c>
      <c r="D190" s="4"/>
      <c r="E190" s="24">
        <v>9000</v>
      </c>
    </row>
    <row r="191" spans="1:5" x14ac:dyDescent="0.35">
      <c r="A191" s="1">
        <v>43816</v>
      </c>
      <c r="B191" s="21">
        <v>727</v>
      </c>
      <c r="C191" s="4" t="s">
        <v>1</v>
      </c>
      <c r="D191" s="4"/>
      <c r="E191" s="24">
        <v>51000</v>
      </c>
    </row>
    <row r="192" spans="1:5" x14ac:dyDescent="0.35">
      <c r="A192" s="1">
        <v>43816</v>
      </c>
      <c r="B192" s="21">
        <v>727</v>
      </c>
      <c r="C192" s="4" t="s">
        <v>2</v>
      </c>
      <c r="D192" s="4"/>
      <c r="E192" s="24">
        <v>15000</v>
      </c>
    </row>
    <row r="193" spans="1:5" x14ac:dyDescent="0.35">
      <c r="A193" s="1">
        <v>43816</v>
      </c>
      <c r="B193" s="28">
        <v>727</v>
      </c>
      <c r="C193" s="2" t="s">
        <v>3</v>
      </c>
      <c r="D193" s="2"/>
      <c r="E193" s="26">
        <v>10000</v>
      </c>
    </row>
    <row r="194" spans="1:5" x14ac:dyDescent="0.35">
      <c r="A194" s="1">
        <v>43859</v>
      </c>
      <c r="B194" s="21">
        <v>727</v>
      </c>
      <c r="C194" t="s">
        <v>0</v>
      </c>
      <c r="E194" s="25">
        <v>3000</v>
      </c>
    </row>
    <row r="195" spans="1:5" x14ac:dyDescent="0.35">
      <c r="A195" s="1">
        <v>43859</v>
      </c>
      <c r="B195" s="21">
        <v>727</v>
      </c>
      <c r="C195" s="4" t="s">
        <v>1</v>
      </c>
      <c r="D195" s="4"/>
      <c r="E195" s="86" t="s">
        <v>407</v>
      </c>
    </row>
    <row r="196" spans="1:5" x14ac:dyDescent="0.35">
      <c r="A196" s="1">
        <v>43859</v>
      </c>
      <c r="B196" s="21">
        <v>727</v>
      </c>
      <c r="C196" s="4" t="s">
        <v>2</v>
      </c>
      <c r="D196" s="4"/>
      <c r="E196" s="24">
        <v>2000</v>
      </c>
    </row>
    <row r="197" spans="1:5" x14ac:dyDescent="0.35">
      <c r="A197" s="1">
        <v>43859</v>
      </c>
      <c r="B197" s="28">
        <v>727</v>
      </c>
      <c r="C197" s="2" t="s">
        <v>3</v>
      </c>
      <c r="D197" s="2"/>
      <c r="E197" s="26">
        <v>4000</v>
      </c>
    </row>
    <row r="198" spans="1:5" x14ac:dyDescent="0.35">
      <c r="A198" s="1">
        <v>43887</v>
      </c>
      <c r="B198" s="21">
        <v>727</v>
      </c>
      <c r="C198" s="4" t="s">
        <v>0</v>
      </c>
      <c r="D198" s="4"/>
      <c r="E198" s="24">
        <v>93000</v>
      </c>
    </row>
    <row r="199" spans="1:5" x14ac:dyDescent="0.35">
      <c r="A199" s="1">
        <v>43887</v>
      </c>
      <c r="B199" s="21">
        <v>727</v>
      </c>
      <c r="C199" t="s">
        <v>1</v>
      </c>
      <c r="D199" s="19" t="s">
        <v>282</v>
      </c>
      <c r="E199" s="25">
        <v>44000</v>
      </c>
    </row>
    <row r="200" spans="1:5" x14ac:dyDescent="0.35">
      <c r="A200" s="1">
        <v>43887</v>
      </c>
      <c r="B200" s="21">
        <v>727</v>
      </c>
      <c r="C200" s="4" t="s">
        <v>2</v>
      </c>
      <c r="D200" s="4"/>
      <c r="E200" s="24">
        <v>25000</v>
      </c>
    </row>
    <row r="201" spans="1:5" x14ac:dyDescent="0.35">
      <c r="A201" s="1">
        <v>43887</v>
      </c>
      <c r="B201" s="28">
        <v>727</v>
      </c>
      <c r="C201" s="2" t="s">
        <v>3</v>
      </c>
      <c r="D201" s="2"/>
      <c r="E201" s="26">
        <v>44000</v>
      </c>
    </row>
    <row r="202" spans="1:5" x14ac:dyDescent="0.35">
      <c r="A202" s="1">
        <v>43816</v>
      </c>
      <c r="B202" s="21">
        <v>730</v>
      </c>
      <c r="C202" t="s">
        <v>0</v>
      </c>
      <c r="E202" s="25">
        <v>75000</v>
      </c>
    </row>
    <row r="203" spans="1:5" x14ac:dyDescent="0.35">
      <c r="A203" s="1">
        <v>43816</v>
      </c>
      <c r="B203" s="21">
        <v>730</v>
      </c>
      <c r="C203" s="4" t="s">
        <v>1</v>
      </c>
      <c r="D203" s="4"/>
      <c r="E203" s="24">
        <v>29000</v>
      </c>
    </row>
    <row r="204" spans="1:5" x14ac:dyDescent="0.35">
      <c r="A204" s="1">
        <v>43816</v>
      </c>
      <c r="B204" s="21">
        <v>730</v>
      </c>
      <c r="C204" s="4" t="s">
        <v>2</v>
      </c>
      <c r="D204" s="4"/>
      <c r="E204" s="24">
        <v>44000</v>
      </c>
    </row>
    <row r="205" spans="1:5" x14ac:dyDescent="0.35">
      <c r="A205" s="1">
        <v>43816</v>
      </c>
      <c r="B205" s="28">
        <v>730</v>
      </c>
      <c r="C205" s="2" t="s">
        <v>3</v>
      </c>
      <c r="D205" s="2"/>
      <c r="E205" s="26">
        <v>3000</v>
      </c>
    </row>
    <row r="206" spans="1:5" x14ac:dyDescent="0.35">
      <c r="A206" s="1">
        <v>43816</v>
      </c>
      <c r="B206" s="21">
        <v>731</v>
      </c>
      <c r="C206" s="4" t="s">
        <v>0</v>
      </c>
      <c r="D206" s="4"/>
      <c r="E206" s="24">
        <v>4000</v>
      </c>
    </row>
    <row r="207" spans="1:5" x14ac:dyDescent="0.35">
      <c r="A207" s="1">
        <v>43816</v>
      </c>
      <c r="B207" s="21">
        <v>731</v>
      </c>
      <c r="C207" s="4" t="s">
        <v>1</v>
      </c>
      <c r="D207" s="4" t="s">
        <v>276</v>
      </c>
      <c r="E207" s="24">
        <v>1739000</v>
      </c>
    </row>
    <row r="208" spans="1:5" x14ac:dyDescent="0.35">
      <c r="A208" s="1">
        <v>43816</v>
      </c>
      <c r="B208" s="21">
        <v>731</v>
      </c>
      <c r="C208" s="4" t="s">
        <v>2</v>
      </c>
      <c r="D208" s="4"/>
      <c r="E208" s="24">
        <v>35000</v>
      </c>
    </row>
    <row r="209" spans="1:5" x14ac:dyDescent="0.35">
      <c r="A209" s="1">
        <v>43816</v>
      </c>
      <c r="B209" s="28">
        <v>731</v>
      </c>
      <c r="C209" s="2" t="s">
        <v>3</v>
      </c>
      <c r="D209" s="2"/>
      <c r="E209" s="26">
        <v>3000</v>
      </c>
    </row>
    <row r="210" spans="1:5" x14ac:dyDescent="0.35">
      <c r="A210" s="1">
        <v>43859</v>
      </c>
      <c r="B210" s="21">
        <v>731</v>
      </c>
      <c r="C210" t="s">
        <v>0</v>
      </c>
      <c r="E210" s="25">
        <v>8000</v>
      </c>
    </row>
    <row r="211" spans="1:5" x14ac:dyDescent="0.35">
      <c r="A211" s="1">
        <v>43859</v>
      </c>
      <c r="B211" s="21">
        <v>731</v>
      </c>
      <c r="C211" s="4" t="s">
        <v>1</v>
      </c>
      <c r="D211" s="4" t="s">
        <v>276</v>
      </c>
      <c r="E211" s="24">
        <v>140000</v>
      </c>
    </row>
    <row r="212" spans="1:5" x14ac:dyDescent="0.35">
      <c r="A212" s="1">
        <v>43859</v>
      </c>
      <c r="B212" s="21">
        <v>731</v>
      </c>
      <c r="C212" s="4" t="s">
        <v>2</v>
      </c>
      <c r="D212" s="4"/>
      <c r="E212" s="24">
        <v>21000</v>
      </c>
    </row>
    <row r="213" spans="1:5" x14ac:dyDescent="0.35">
      <c r="A213" s="1">
        <v>43859</v>
      </c>
      <c r="B213" s="28">
        <v>731</v>
      </c>
      <c r="C213" s="2" t="s">
        <v>3</v>
      </c>
      <c r="D213" s="2"/>
      <c r="E213" s="26">
        <v>4000</v>
      </c>
    </row>
    <row r="214" spans="1:5" x14ac:dyDescent="0.35">
      <c r="A214" s="1">
        <v>43887</v>
      </c>
      <c r="B214" s="21">
        <v>731</v>
      </c>
      <c r="C214" s="4" t="s">
        <v>0</v>
      </c>
      <c r="D214" s="4"/>
      <c r="E214" s="24">
        <v>6000</v>
      </c>
    </row>
    <row r="215" spans="1:5" x14ac:dyDescent="0.35">
      <c r="A215" s="1">
        <v>43887</v>
      </c>
      <c r="B215" s="21">
        <v>731</v>
      </c>
      <c r="C215" s="4" t="s">
        <v>1</v>
      </c>
      <c r="D215" s="4" t="s">
        <v>276</v>
      </c>
      <c r="E215" s="24">
        <v>2000000</v>
      </c>
    </row>
    <row r="216" spans="1:5" x14ac:dyDescent="0.35">
      <c r="A216" s="1">
        <v>43887</v>
      </c>
      <c r="B216" s="21">
        <v>731</v>
      </c>
      <c r="C216" s="4" t="s">
        <v>2</v>
      </c>
      <c r="D216" s="4"/>
      <c r="E216" s="24">
        <v>44000</v>
      </c>
    </row>
    <row r="217" spans="1:5" x14ac:dyDescent="0.35">
      <c r="A217" s="1">
        <v>43887</v>
      </c>
      <c r="B217" s="28">
        <v>731</v>
      </c>
      <c r="C217" s="2" t="s">
        <v>3</v>
      </c>
      <c r="D217" s="27" t="s">
        <v>282</v>
      </c>
      <c r="E217" s="26">
        <v>7000</v>
      </c>
    </row>
    <row r="218" spans="1:5" x14ac:dyDescent="0.35">
      <c r="A218" s="1">
        <v>43816</v>
      </c>
      <c r="B218" s="21">
        <v>733</v>
      </c>
      <c r="C218" s="4" t="s">
        <v>0</v>
      </c>
      <c r="D218" s="4"/>
      <c r="E218" s="24">
        <v>15000</v>
      </c>
    </row>
    <row r="219" spans="1:5" x14ac:dyDescent="0.35">
      <c r="A219" s="1">
        <v>43816</v>
      </c>
      <c r="B219" s="21">
        <v>733</v>
      </c>
      <c r="C219" s="4" t="s">
        <v>1</v>
      </c>
      <c r="D219" s="4" t="s">
        <v>276</v>
      </c>
      <c r="E219" s="24">
        <v>286000</v>
      </c>
    </row>
    <row r="220" spans="1:5" x14ac:dyDescent="0.35">
      <c r="A220" s="1">
        <v>43816</v>
      </c>
      <c r="B220" s="21">
        <v>733</v>
      </c>
      <c r="C220" s="4" t="s">
        <v>2</v>
      </c>
      <c r="D220" s="4"/>
      <c r="E220" s="24">
        <v>14000</v>
      </c>
    </row>
    <row r="221" spans="1:5" x14ac:dyDescent="0.35">
      <c r="A221" s="1">
        <v>43816</v>
      </c>
      <c r="B221" s="28">
        <v>733</v>
      </c>
      <c r="C221" s="2" t="s">
        <v>3</v>
      </c>
      <c r="D221" s="2" t="s">
        <v>277</v>
      </c>
      <c r="E221" s="26">
        <v>277000</v>
      </c>
    </row>
    <row r="222" spans="1:5" x14ac:dyDescent="0.35">
      <c r="A222" s="1">
        <v>43859</v>
      </c>
      <c r="B222" s="21">
        <v>733</v>
      </c>
      <c r="C222" t="s">
        <v>0</v>
      </c>
      <c r="E222" s="25">
        <v>6000</v>
      </c>
    </row>
    <row r="223" spans="1:5" x14ac:dyDescent="0.35">
      <c r="A223" s="1">
        <v>43859</v>
      </c>
      <c r="B223" s="21">
        <v>733</v>
      </c>
      <c r="C223" s="4" t="s">
        <v>1</v>
      </c>
      <c r="D223" s="4" t="s">
        <v>276</v>
      </c>
      <c r="E223" s="24">
        <v>42000</v>
      </c>
    </row>
    <row r="224" spans="1:5" x14ac:dyDescent="0.35">
      <c r="A224" s="1">
        <v>43859</v>
      </c>
      <c r="B224" s="21">
        <v>733</v>
      </c>
      <c r="C224" s="4" t="s">
        <v>2</v>
      </c>
      <c r="D224" s="4"/>
      <c r="E224" s="24">
        <v>7000</v>
      </c>
    </row>
    <row r="225" spans="1:5" x14ac:dyDescent="0.35">
      <c r="A225" s="1">
        <v>43859</v>
      </c>
      <c r="B225" s="28">
        <v>733</v>
      </c>
      <c r="C225" s="2" t="s">
        <v>3</v>
      </c>
      <c r="D225" s="2" t="s">
        <v>277</v>
      </c>
      <c r="E225" s="26">
        <v>270000</v>
      </c>
    </row>
    <row r="226" spans="1:5" x14ac:dyDescent="0.35">
      <c r="A226" s="1">
        <v>43887</v>
      </c>
      <c r="B226" s="21">
        <v>733</v>
      </c>
      <c r="C226" t="s">
        <v>0</v>
      </c>
      <c r="D226" t="s">
        <v>303</v>
      </c>
      <c r="E226" s="25">
        <v>10000</v>
      </c>
    </row>
    <row r="227" spans="1:5" x14ac:dyDescent="0.35">
      <c r="A227" s="1">
        <v>43887</v>
      </c>
      <c r="B227" s="21">
        <v>733</v>
      </c>
      <c r="C227" s="4" t="s">
        <v>1</v>
      </c>
      <c r="D227" s="4" t="s">
        <v>276</v>
      </c>
      <c r="E227" s="24">
        <v>170000</v>
      </c>
    </row>
    <row r="228" spans="1:5" x14ac:dyDescent="0.35">
      <c r="A228" s="1">
        <v>43887</v>
      </c>
      <c r="B228" s="21">
        <v>733</v>
      </c>
      <c r="C228" s="4" t="s">
        <v>2</v>
      </c>
      <c r="D228" s="4"/>
      <c r="E228" s="24">
        <v>17000</v>
      </c>
    </row>
    <row r="229" spans="1:5" x14ac:dyDescent="0.35">
      <c r="A229" s="1">
        <v>43887</v>
      </c>
      <c r="B229" s="28">
        <v>733</v>
      </c>
      <c r="C229" s="2" t="s">
        <v>3</v>
      </c>
      <c r="D229" s="27" t="s">
        <v>282</v>
      </c>
      <c r="E229" s="26">
        <v>410000</v>
      </c>
    </row>
    <row r="230" spans="1:5" x14ac:dyDescent="0.35">
      <c r="A230" s="1">
        <v>43816</v>
      </c>
      <c r="B230" s="21">
        <v>738</v>
      </c>
      <c r="C230" s="4" t="s">
        <v>0</v>
      </c>
      <c r="D230" s="4"/>
      <c r="E230" s="24">
        <v>10000</v>
      </c>
    </row>
    <row r="231" spans="1:5" x14ac:dyDescent="0.35">
      <c r="A231" s="1">
        <v>43816</v>
      </c>
      <c r="B231" s="21">
        <v>738</v>
      </c>
      <c r="C231" s="4" t="s">
        <v>1</v>
      </c>
      <c r="D231" s="4"/>
      <c r="E231" s="24">
        <v>3000</v>
      </c>
    </row>
    <row r="232" spans="1:5" x14ac:dyDescent="0.35">
      <c r="A232" s="1">
        <v>43816</v>
      </c>
      <c r="B232" s="21">
        <v>738</v>
      </c>
      <c r="C232" s="4" t="s">
        <v>2</v>
      </c>
      <c r="D232" s="4"/>
      <c r="E232" s="24">
        <v>5000</v>
      </c>
    </row>
    <row r="233" spans="1:5" x14ac:dyDescent="0.35">
      <c r="A233" s="1">
        <v>43816</v>
      </c>
      <c r="B233" s="28">
        <v>738</v>
      </c>
      <c r="C233" s="2" t="s">
        <v>3</v>
      </c>
      <c r="D233" s="2"/>
      <c r="E233" s="26">
        <v>4000</v>
      </c>
    </row>
    <row r="234" spans="1:5" x14ac:dyDescent="0.35">
      <c r="A234" s="1">
        <v>43859</v>
      </c>
      <c r="B234" s="21">
        <v>738</v>
      </c>
      <c r="C234" s="4" t="s">
        <v>0</v>
      </c>
      <c r="D234" s="4"/>
      <c r="E234" s="24">
        <v>4000</v>
      </c>
    </row>
    <row r="235" spans="1:5" x14ac:dyDescent="0.35">
      <c r="A235" s="1">
        <v>43859</v>
      </c>
      <c r="B235" s="21">
        <v>738</v>
      </c>
      <c r="C235" t="s">
        <v>1</v>
      </c>
      <c r="E235" s="25">
        <v>3000</v>
      </c>
    </row>
    <row r="236" spans="1:5" x14ac:dyDescent="0.35">
      <c r="A236" s="1">
        <v>43859</v>
      </c>
      <c r="B236" s="21">
        <v>738</v>
      </c>
      <c r="C236" s="4" t="s">
        <v>2</v>
      </c>
      <c r="D236" s="4"/>
      <c r="E236" s="24">
        <v>11000</v>
      </c>
    </row>
    <row r="237" spans="1:5" x14ac:dyDescent="0.35">
      <c r="A237" s="1">
        <v>43859</v>
      </c>
      <c r="B237" s="28">
        <v>738</v>
      </c>
      <c r="C237" s="2" t="s">
        <v>3</v>
      </c>
      <c r="D237" s="2"/>
      <c r="E237" s="87" t="s">
        <v>407</v>
      </c>
    </row>
    <row r="238" spans="1:5" x14ac:dyDescent="0.35">
      <c r="A238" s="1">
        <v>43887</v>
      </c>
      <c r="B238" s="21">
        <v>738</v>
      </c>
      <c r="C238" t="s">
        <v>0</v>
      </c>
      <c r="D238" s="20" t="s">
        <v>282</v>
      </c>
      <c r="E238" s="25">
        <v>20000</v>
      </c>
    </row>
    <row r="239" spans="1:5" x14ac:dyDescent="0.35">
      <c r="A239" s="1">
        <v>43887</v>
      </c>
      <c r="B239" s="21">
        <v>738</v>
      </c>
      <c r="C239" s="4" t="s">
        <v>1</v>
      </c>
      <c r="D239" s="4"/>
      <c r="E239" s="24">
        <v>3000</v>
      </c>
    </row>
    <row r="240" spans="1:5" x14ac:dyDescent="0.35">
      <c r="A240" s="1">
        <v>43887</v>
      </c>
      <c r="B240" s="21">
        <v>738</v>
      </c>
      <c r="C240" s="4" t="s">
        <v>2</v>
      </c>
      <c r="D240" s="4" t="s">
        <v>275</v>
      </c>
      <c r="E240" s="24">
        <v>7000</v>
      </c>
    </row>
    <row r="241" spans="1:5" x14ac:dyDescent="0.35">
      <c r="A241" s="1">
        <v>43887</v>
      </c>
      <c r="B241" s="28">
        <v>738</v>
      </c>
      <c r="C241" s="2" t="s">
        <v>3</v>
      </c>
      <c r="D241" s="2"/>
      <c r="E241" s="26">
        <v>5000</v>
      </c>
    </row>
    <row r="242" spans="1:5" x14ac:dyDescent="0.35">
      <c r="A242" s="1">
        <v>43816</v>
      </c>
      <c r="B242" s="21">
        <v>739</v>
      </c>
      <c r="C242" s="4" t="s">
        <v>0</v>
      </c>
      <c r="D242" s="4" t="s">
        <v>276</v>
      </c>
      <c r="E242" s="24">
        <v>36000</v>
      </c>
    </row>
    <row r="243" spans="1:5" x14ac:dyDescent="0.35">
      <c r="A243" s="1">
        <v>43816</v>
      </c>
      <c r="B243" s="21">
        <v>739</v>
      </c>
      <c r="C243" t="s">
        <v>1</v>
      </c>
      <c r="E243" s="86" t="s">
        <v>407</v>
      </c>
    </row>
    <row r="244" spans="1:5" x14ac:dyDescent="0.35">
      <c r="A244" s="1">
        <v>43816</v>
      </c>
      <c r="B244" s="21">
        <v>739</v>
      </c>
      <c r="C244" s="4" t="s">
        <v>2</v>
      </c>
      <c r="D244" s="4"/>
      <c r="E244" s="86" t="s">
        <v>407</v>
      </c>
    </row>
    <row r="245" spans="1:5" x14ac:dyDescent="0.35">
      <c r="A245" s="1">
        <v>43816</v>
      </c>
      <c r="B245" s="28">
        <v>739</v>
      </c>
      <c r="C245" s="2" t="s">
        <v>3</v>
      </c>
      <c r="D245" s="2"/>
      <c r="E245" s="26">
        <v>6000</v>
      </c>
    </row>
    <row r="246" spans="1:5" x14ac:dyDescent="0.35">
      <c r="A246" s="1">
        <v>43859</v>
      </c>
      <c r="B246" s="21">
        <v>739</v>
      </c>
      <c r="C246" t="s">
        <v>0</v>
      </c>
      <c r="D246" t="s">
        <v>276</v>
      </c>
      <c r="E246" s="25">
        <v>23000</v>
      </c>
    </row>
    <row r="247" spans="1:5" x14ac:dyDescent="0.35">
      <c r="A247" s="1">
        <v>43859</v>
      </c>
      <c r="B247" s="21">
        <v>739</v>
      </c>
      <c r="C247" s="4" t="s">
        <v>1</v>
      </c>
      <c r="D247" s="4"/>
      <c r="E247" s="24">
        <v>3000</v>
      </c>
    </row>
    <row r="248" spans="1:5" x14ac:dyDescent="0.35">
      <c r="A248" s="1">
        <v>43859</v>
      </c>
      <c r="B248" s="21">
        <v>739</v>
      </c>
      <c r="C248" s="4" t="s">
        <v>2</v>
      </c>
      <c r="D248" s="4" t="s">
        <v>279</v>
      </c>
      <c r="E248" s="24">
        <v>13000</v>
      </c>
    </row>
    <row r="249" spans="1:5" x14ac:dyDescent="0.35">
      <c r="A249" s="1">
        <v>43859</v>
      </c>
      <c r="B249" s="28">
        <v>739</v>
      </c>
      <c r="C249" s="2" t="s">
        <v>3</v>
      </c>
      <c r="D249" s="2"/>
      <c r="E249" s="87" t="s">
        <v>407</v>
      </c>
    </row>
    <row r="250" spans="1:5" x14ac:dyDescent="0.35">
      <c r="A250" s="1">
        <v>43887</v>
      </c>
      <c r="B250" s="21">
        <v>739</v>
      </c>
      <c r="C250" s="4" t="s">
        <v>0</v>
      </c>
      <c r="D250" s="4" t="s">
        <v>276</v>
      </c>
      <c r="E250" s="24">
        <v>66000</v>
      </c>
    </row>
    <row r="251" spans="1:5" x14ac:dyDescent="0.35">
      <c r="A251" s="1">
        <v>43887</v>
      </c>
      <c r="B251" s="21">
        <v>739</v>
      </c>
      <c r="C251" t="s">
        <v>1</v>
      </c>
      <c r="E251" s="25">
        <v>6000</v>
      </c>
    </row>
    <row r="252" spans="1:5" x14ac:dyDescent="0.35">
      <c r="A252" s="1">
        <v>43887</v>
      </c>
      <c r="B252" s="21">
        <v>739</v>
      </c>
      <c r="C252" s="4" t="s">
        <v>2</v>
      </c>
      <c r="D252" s="4"/>
      <c r="E252" s="24">
        <v>4000</v>
      </c>
    </row>
    <row r="253" spans="1:5" x14ac:dyDescent="0.35">
      <c r="A253" s="1">
        <v>43887</v>
      </c>
      <c r="B253" s="28">
        <v>739</v>
      </c>
      <c r="C253" s="2" t="s">
        <v>3</v>
      </c>
      <c r="D253" s="2"/>
      <c r="E253" s="26">
        <v>6000</v>
      </c>
    </row>
    <row r="254" spans="1:5" x14ac:dyDescent="0.35">
      <c r="A254" s="1">
        <v>43816</v>
      </c>
      <c r="B254" s="21">
        <v>741</v>
      </c>
      <c r="C254" s="4" t="s">
        <v>0</v>
      </c>
      <c r="D254" s="4"/>
      <c r="E254" s="24">
        <v>58000</v>
      </c>
    </row>
    <row r="255" spans="1:5" x14ac:dyDescent="0.35">
      <c r="A255" s="1">
        <v>43816</v>
      </c>
      <c r="B255" s="21">
        <v>741</v>
      </c>
      <c r="C255" t="s">
        <v>1</v>
      </c>
      <c r="E255" s="25">
        <v>14000</v>
      </c>
    </row>
    <row r="256" spans="1:5" x14ac:dyDescent="0.35">
      <c r="A256" s="1">
        <v>43816</v>
      </c>
      <c r="B256" s="21">
        <v>741</v>
      </c>
      <c r="C256" s="4" t="s">
        <v>2</v>
      </c>
      <c r="D256" s="4"/>
      <c r="E256" s="24">
        <v>28000</v>
      </c>
    </row>
    <row r="257" spans="1:5" x14ac:dyDescent="0.35">
      <c r="A257" s="1">
        <v>43816</v>
      </c>
      <c r="B257" s="28">
        <v>741</v>
      </c>
      <c r="C257" s="2" t="s">
        <v>3</v>
      </c>
      <c r="D257" s="2"/>
      <c r="E257" s="26">
        <v>12000</v>
      </c>
    </row>
    <row r="258" spans="1:5" x14ac:dyDescent="0.35">
      <c r="A258" s="1">
        <v>43859</v>
      </c>
      <c r="B258" s="21">
        <v>741</v>
      </c>
      <c r="C258" s="4" t="s">
        <v>0</v>
      </c>
      <c r="D258" s="4"/>
      <c r="E258" s="24">
        <v>42000</v>
      </c>
    </row>
    <row r="259" spans="1:5" x14ac:dyDescent="0.35">
      <c r="A259" s="1">
        <v>43859</v>
      </c>
      <c r="B259" s="21">
        <v>741</v>
      </c>
      <c r="C259" t="s">
        <v>1</v>
      </c>
      <c r="E259" s="25">
        <v>6000</v>
      </c>
    </row>
    <row r="260" spans="1:5" x14ac:dyDescent="0.35">
      <c r="A260" s="1">
        <v>43859</v>
      </c>
      <c r="B260" s="21">
        <v>741</v>
      </c>
      <c r="C260" s="4" t="s">
        <v>2</v>
      </c>
      <c r="D260" s="4"/>
      <c r="E260" s="24">
        <v>9000</v>
      </c>
    </row>
    <row r="261" spans="1:5" x14ac:dyDescent="0.35">
      <c r="A261" s="1">
        <v>43859</v>
      </c>
      <c r="B261" s="28">
        <v>741</v>
      </c>
      <c r="C261" s="2" t="s">
        <v>3</v>
      </c>
      <c r="D261" s="2"/>
      <c r="E261" s="26">
        <v>4000</v>
      </c>
    </row>
    <row r="262" spans="1:5" x14ac:dyDescent="0.35">
      <c r="A262" s="1">
        <v>43887</v>
      </c>
      <c r="B262" s="21">
        <v>741</v>
      </c>
      <c r="C262" s="4" t="s">
        <v>0</v>
      </c>
      <c r="D262" s="4"/>
      <c r="E262" s="24">
        <v>32000</v>
      </c>
    </row>
    <row r="263" spans="1:5" x14ac:dyDescent="0.35">
      <c r="A263" s="1">
        <v>43887</v>
      </c>
      <c r="B263" s="21">
        <v>741</v>
      </c>
      <c r="C263" s="4" t="s">
        <v>1</v>
      </c>
      <c r="D263" s="4"/>
      <c r="E263" s="24">
        <v>15000</v>
      </c>
    </row>
    <row r="264" spans="1:5" x14ac:dyDescent="0.35">
      <c r="A264" s="1">
        <v>43887</v>
      </c>
      <c r="B264" s="21">
        <v>741</v>
      </c>
      <c r="C264" s="4" t="s">
        <v>2</v>
      </c>
      <c r="D264" s="4" t="s">
        <v>279</v>
      </c>
      <c r="E264" s="24">
        <v>36000</v>
      </c>
    </row>
    <row r="265" spans="1:5" x14ac:dyDescent="0.35">
      <c r="A265" s="1">
        <v>43887</v>
      </c>
      <c r="B265" s="28">
        <v>741</v>
      </c>
      <c r="C265" s="2" t="s">
        <v>3</v>
      </c>
      <c r="D265" s="2"/>
      <c r="E265" s="26">
        <v>18000</v>
      </c>
    </row>
    <row r="266" spans="1:5" x14ac:dyDescent="0.35">
      <c r="A266" s="1">
        <v>43816</v>
      </c>
      <c r="B266" s="21">
        <v>743</v>
      </c>
      <c r="C266" s="4" t="s">
        <v>0</v>
      </c>
      <c r="D266" s="4"/>
      <c r="E266" s="24">
        <v>5000</v>
      </c>
    </row>
    <row r="267" spans="1:5" x14ac:dyDescent="0.35">
      <c r="A267" s="1">
        <v>43816</v>
      </c>
      <c r="B267" s="21">
        <v>743</v>
      </c>
      <c r="C267" t="s">
        <v>1</v>
      </c>
      <c r="E267" s="25">
        <v>2000</v>
      </c>
    </row>
    <row r="268" spans="1:5" x14ac:dyDescent="0.35">
      <c r="A268" s="1">
        <v>43816</v>
      </c>
      <c r="B268" s="21">
        <v>743</v>
      </c>
      <c r="C268" s="4" t="s">
        <v>2</v>
      </c>
      <c r="D268" s="4"/>
      <c r="E268" s="24">
        <v>5000</v>
      </c>
    </row>
    <row r="269" spans="1:5" x14ac:dyDescent="0.35">
      <c r="A269" s="1">
        <v>43816</v>
      </c>
      <c r="B269" s="28">
        <v>743</v>
      </c>
      <c r="C269" s="2" t="s">
        <v>3</v>
      </c>
      <c r="D269" s="2"/>
      <c r="E269" s="26">
        <v>3000</v>
      </c>
    </row>
    <row r="270" spans="1:5" x14ac:dyDescent="0.35">
      <c r="A270" s="1">
        <v>43859</v>
      </c>
      <c r="B270" s="21">
        <v>743</v>
      </c>
      <c r="C270" s="4" t="s">
        <v>0</v>
      </c>
      <c r="D270" s="4"/>
      <c r="E270" s="24">
        <v>11000</v>
      </c>
    </row>
    <row r="271" spans="1:5" x14ac:dyDescent="0.35">
      <c r="A271" s="1">
        <v>43859</v>
      </c>
      <c r="B271" s="21">
        <v>743</v>
      </c>
      <c r="C271" t="s">
        <v>1</v>
      </c>
      <c r="D271" s="20" t="s">
        <v>282</v>
      </c>
      <c r="E271" s="25">
        <v>15000</v>
      </c>
    </row>
    <row r="272" spans="1:5" x14ac:dyDescent="0.35">
      <c r="A272" s="1">
        <v>43859</v>
      </c>
      <c r="B272" s="21">
        <v>743</v>
      </c>
      <c r="C272" s="4" t="s">
        <v>2</v>
      </c>
      <c r="D272" s="20" t="s">
        <v>282</v>
      </c>
      <c r="E272" s="24">
        <v>14000</v>
      </c>
    </row>
    <row r="273" spans="1:5" x14ac:dyDescent="0.35">
      <c r="A273" s="1">
        <v>43859</v>
      </c>
      <c r="B273" s="28">
        <v>743</v>
      </c>
      <c r="C273" s="2" t="s">
        <v>3</v>
      </c>
      <c r="D273" s="2"/>
      <c r="E273" s="26">
        <v>9000</v>
      </c>
    </row>
    <row r="274" spans="1:5" x14ac:dyDescent="0.35">
      <c r="A274" s="1">
        <v>43887</v>
      </c>
      <c r="B274" s="21">
        <v>743</v>
      </c>
      <c r="C274" t="s">
        <v>0</v>
      </c>
      <c r="E274" s="25">
        <v>3000</v>
      </c>
    </row>
    <row r="275" spans="1:5" x14ac:dyDescent="0.35">
      <c r="A275" s="1">
        <v>43887</v>
      </c>
      <c r="B275" s="21">
        <v>743</v>
      </c>
      <c r="C275" s="4" t="s">
        <v>1</v>
      </c>
      <c r="D275" s="4"/>
      <c r="E275" s="24">
        <v>7000</v>
      </c>
    </row>
    <row r="276" spans="1:5" x14ac:dyDescent="0.35">
      <c r="A276" s="1">
        <v>43887</v>
      </c>
      <c r="B276" s="21">
        <v>743</v>
      </c>
      <c r="C276" s="4" t="s">
        <v>2</v>
      </c>
      <c r="D276" s="4"/>
      <c r="E276" s="24">
        <v>3000</v>
      </c>
    </row>
    <row r="277" spans="1:5" x14ac:dyDescent="0.35">
      <c r="A277" s="1">
        <v>43887</v>
      </c>
      <c r="B277" s="28">
        <v>743</v>
      </c>
      <c r="C277" s="2" t="s">
        <v>3</v>
      </c>
      <c r="D277" s="2"/>
      <c r="E277" s="26">
        <v>7000</v>
      </c>
    </row>
    <row r="278" spans="1:5" x14ac:dyDescent="0.35">
      <c r="A278" s="1">
        <v>43816</v>
      </c>
      <c r="B278" s="21">
        <v>744</v>
      </c>
      <c r="C278" s="4" t="s">
        <v>0</v>
      </c>
      <c r="D278" s="4"/>
      <c r="E278" s="24">
        <v>12000</v>
      </c>
    </row>
    <row r="279" spans="1:5" x14ac:dyDescent="0.35">
      <c r="A279" s="1">
        <v>43816</v>
      </c>
      <c r="B279" s="21">
        <v>744</v>
      </c>
      <c r="C279" s="4" t="s">
        <v>1</v>
      </c>
      <c r="D279" s="4"/>
      <c r="E279" s="24">
        <v>9000</v>
      </c>
    </row>
    <row r="280" spans="1:5" x14ac:dyDescent="0.35">
      <c r="A280" s="1">
        <v>43816</v>
      </c>
      <c r="B280" s="21">
        <v>744</v>
      </c>
      <c r="C280" s="4" t="s">
        <v>2</v>
      </c>
      <c r="D280" s="4"/>
      <c r="E280" s="24">
        <v>12000</v>
      </c>
    </row>
    <row r="281" spans="1:5" x14ac:dyDescent="0.35">
      <c r="A281" s="1">
        <v>43816</v>
      </c>
      <c r="B281" s="28">
        <v>744</v>
      </c>
      <c r="C281" s="2" t="s">
        <v>3</v>
      </c>
      <c r="D281" s="2"/>
      <c r="E281" s="26">
        <v>6000</v>
      </c>
    </row>
    <row r="282" spans="1:5" x14ac:dyDescent="0.35">
      <c r="A282" s="1">
        <v>43859</v>
      </c>
      <c r="B282" s="21">
        <v>744</v>
      </c>
      <c r="C282" s="4" t="s">
        <v>0</v>
      </c>
      <c r="D282" s="4"/>
      <c r="E282" s="24">
        <v>22000</v>
      </c>
    </row>
    <row r="283" spans="1:5" x14ac:dyDescent="0.35">
      <c r="A283" s="1">
        <v>43859</v>
      </c>
      <c r="B283" s="21">
        <v>744</v>
      </c>
      <c r="C283" t="s">
        <v>1</v>
      </c>
      <c r="E283" s="25">
        <v>24000</v>
      </c>
    </row>
    <row r="284" spans="1:5" x14ac:dyDescent="0.35">
      <c r="A284" s="1">
        <v>43859</v>
      </c>
      <c r="B284" s="21">
        <v>744</v>
      </c>
      <c r="C284" s="4" t="s">
        <v>2</v>
      </c>
      <c r="D284" s="4"/>
      <c r="E284" s="24">
        <v>29000</v>
      </c>
    </row>
    <row r="285" spans="1:5" x14ac:dyDescent="0.35">
      <c r="A285" s="1">
        <v>43859</v>
      </c>
      <c r="B285" s="28">
        <v>744</v>
      </c>
      <c r="C285" s="2" t="s">
        <v>3</v>
      </c>
      <c r="D285" s="2"/>
      <c r="E285" s="26">
        <v>23000</v>
      </c>
    </row>
    <row r="286" spans="1:5" x14ac:dyDescent="0.35">
      <c r="A286" s="1">
        <v>43887</v>
      </c>
      <c r="B286" s="21">
        <v>744</v>
      </c>
      <c r="C286" t="s">
        <v>0</v>
      </c>
      <c r="E286" s="25">
        <v>13000</v>
      </c>
    </row>
    <row r="287" spans="1:5" x14ac:dyDescent="0.35">
      <c r="A287" s="1">
        <v>43887</v>
      </c>
      <c r="B287" s="21">
        <v>744</v>
      </c>
      <c r="C287" s="4" t="s">
        <v>1</v>
      </c>
      <c r="D287" s="4"/>
      <c r="E287" s="24">
        <v>12000</v>
      </c>
    </row>
    <row r="288" spans="1:5" x14ac:dyDescent="0.35">
      <c r="A288" s="1">
        <v>43887</v>
      </c>
      <c r="B288" s="21">
        <v>744</v>
      </c>
      <c r="C288" s="4" t="s">
        <v>2</v>
      </c>
      <c r="D288" s="4"/>
      <c r="E288" s="24">
        <v>16000</v>
      </c>
    </row>
    <row r="289" spans="1:5" x14ac:dyDescent="0.35">
      <c r="A289" s="1">
        <v>43887</v>
      </c>
      <c r="B289" s="28">
        <v>744</v>
      </c>
      <c r="C289" s="2" t="s">
        <v>3</v>
      </c>
      <c r="D289" s="2"/>
      <c r="E289" s="26">
        <v>10000</v>
      </c>
    </row>
    <row r="290" spans="1:5" x14ac:dyDescent="0.35">
      <c r="A290" s="1">
        <v>43816</v>
      </c>
      <c r="B290" s="21">
        <v>745</v>
      </c>
      <c r="C290" s="4" t="s">
        <v>0</v>
      </c>
      <c r="D290" s="4"/>
      <c r="E290" s="24">
        <v>7000</v>
      </c>
    </row>
    <row r="291" spans="1:5" x14ac:dyDescent="0.35">
      <c r="A291" s="1">
        <v>43816</v>
      </c>
      <c r="B291" s="21">
        <v>745</v>
      </c>
      <c r="C291" t="s">
        <v>1</v>
      </c>
      <c r="E291" s="25">
        <v>4000</v>
      </c>
    </row>
    <row r="292" spans="1:5" x14ac:dyDescent="0.35">
      <c r="A292" s="1">
        <v>43816</v>
      </c>
      <c r="B292" s="21">
        <v>745</v>
      </c>
      <c r="C292" s="4" t="s">
        <v>2</v>
      </c>
      <c r="D292" s="4"/>
      <c r="E292" s="24">
        <v>14000</v>
      </c>
    </row>
    <row r="293" spans="1:5" x14ac:dyDescent="0.35">
      <c r="A293" s="1">
        <v>43816</v>
      </c>
      <c r="B293" s="28">
        <v>745</v>
      </c>
      <c r="C293" s="2" t="s">
        <v>3</v>
      </c>
      <c r="D293" s="2"/>
      <c r="E293" s="26">
        <v>6000</v>
      </c>
    </row>
    <row r="294" spans="1:5" x14ac:dyDescent="0.35">
      <c r="A294" s="1">
        <v>43859</v>
      </c>
      <c r="B294" s="21">
        <v>745</v>
      </c>
      <c r="C294" s="4" t="s">
        <v>0</v>
      </c>
      <c r="D294" s="4"/>
      <c r="E294" s="24">
        <v>19000</v>
      </c>
    </row>
    <row r="295" spans="1:5" x14ac:dyDescent="0.35">
      <c r="A295" s="1">
        <v>43859</v>
      </c>
      <c r="B295" s="21">
        <v>745</v>
      </c>
      <c r="C295" s="4" t="s">
        <v>1</v>
      </c>
      <c r="D295" s="4"/>
      <c r="E295" s="24">
        <v>14000</v>
      </c>
    </row>
    <row r="296" spans="1:5" x14ac:dyDescent="0.35">
      <c r="A296" s="1">
        <v>43859</v>
      </c>
      <c r="B296" s="21">
        <v>745</v>
      </c>
      <c r="C296" s="4" t="s">
        <v>2</v>
      </c>
      <c r="D296" s="4"/>
      <c r="E296" s="24">
        <v>42000</v>
      </c>
    </row>
    <row r="297" spans="1:5" x14ac:dyDescent="0.35">
      <c r="A297" s="1">
        <v>43859</v>
      </c>
      <c r="B297" s="28">
        <v>745</v>
      </c>
      <c r="C297" s="2" t="s">
        <v>3</v>
      </c>
      <c r="D297" s="2"/>
      <c r="E297" s="26">
        <v>19000</v>
      </c>
    </row>
    <row r="298" spans="1:5" x14ac:dyDescent="0.35">
      <c r="A298" s="1">
        <v>43887</v>
      </c>
      <c r="B298" s="21">
        <v>745</v>
      </c>
      <c r="C298" t="s">
        <v>0</v>
      </c>
      <c r="E298" s="25">
        <v>22000</v>
      </c>
    </row>
    <row r="299" spans="1:5" x14ac:dyDescent="0.35">
      <c r="A299" s="1">
        <v>43887</v>
      </c>
      <c r="B299" s="21">
        <v>745</v>
      </c>
      <c r="C299" s="4" t="s">
        <v>1</v>
      </c>
      <c r="D299" s="4"/>
      <c r="E299" s="24">
        <v>23000</v>
      </c>
    </row>
    <row r="300" spans="1:5" x14ac:dyDescent="0.35">
      <c r="A300" s="1">
        <v>43887</v>
      </c>
      <c r="B300" s="21">
        <v>745</v>
      </c>
      <c r="C300" s="4" t="s">
        <v>2</v>
      </c>
      <c r="D300" s="4"/>
      <c r="E300" s="24">
        <v>42000</v>
      </c>
    </row>
    <row r="301" spans="1:5" x14ac:dyDescent="0.35">
      <c r="A301" s="1">
        <v>43887</v>
      </c>
      <c r="B301" s="28">
        <v>745</v>
      </c>
      <c r="C301" s="2" t="s">
        <v>3</v>
      </c>
      <c r="D301" s="2"/>
      <c r="E301" s="26">
        <v>20000</v>
      </c>
    </row>
    <row r="302" spans="1:5" x14ac:dyDescent="0.35">
      <c r="A302" s="1">
        <v>43816</v>
      </c>
      <c r="B302" s="21">
        <v>748</v>
      </c>
      <c r="C302" t="s">
        <v>0</v>
      </c>
      <c r="E302" s="25">
        <v>13000</v>
      </c>
    </row>
    <row r="303" spans="1:5" x14ac:dyDescent="0.35">
      <c r="A303" s="1">
        <v>43816</v>
      </c>
      <c r="B303" s="21">
        <v>748</v>
      </c>
      <c r="C303" s="4" t="s">
        <v>1</v>
      </c>
      <c r="D303" s="4"/>
      <c r="E303" s="24">
        <v>83000</v>
      </c>
    </row>
    <row r="304" spans="1:5" x14ac:dyDescent="0.35">
      <c r="A304" s="1">
        <v>43816</v>
      </c>
      <c r="B304" s="21">
        <v>748</v>
      </c>
      <c r="C304" s="4" t="s">
        <v>2</v>
      </c>
      <c r="D304" s="4"/>
      <c r="E304" s="24">
        <v>20000</v>
      </c>
    </row>
    <row r="305" spans="1:5" x14ac:dyDescent="0.35">
      <c r="A305" s="1">
        <v>43816</v>
      </c>
      <c r="B305" s="28">
        <v>748</v>
      </c>
      <c r="C305" s="2" t="s">
        <v>3</v>
      </c>
      <c r="D305" s="2"/>
      <c r="E305" s="26">
        <v>2000</v>
      </c>
    </row>
    <row r="306" spans="1:5" x14ac:dyDescent="0.35">
      <c r="A306" s="1">
        <v>43816</v>
      </c>
      <c r="B306" s="21">
        <v>749</v>
      </c>
      <c r="C306" s="4" t="s">
        <v>0</v>
      </c>
      <c r="D306" s="4"/>
      <c r="E306" s="24">
        <v>5000</v>
      </c>
    </row>
    <row r="307" spans="1:5" x14ac:dyDescent="0.35">
      <c r="A307" s="1">
        <v>43816</v>
      </c>
      <c r="B307" s="21">
        <v>749</v>
      </c>
      <c r="C307" s="4" t="s">
        <v>1</v>
      </c>
      <c r="D307" s="4"/>
      <c r="E307" s="24">
        <v>6000</v>
      </c>
    </row>
    <row r="308" spans="1:5" x14ac:dyDescent="0.35">
      <c r="A308" s="1">
        <v>43816</v>
      </c>
      <c r="B308" s="21">
        <v>749</v>
      </c>
      <c r="C308" s="4" t="s">
        <v>2</v>
      </c>
      <c r="D308" s="4"/>
      <c r="E308" s="24">
        <v>10000</v>
      </c>
    </row>
    <row r="309" spans="1:5" x14ac:dyDescent="0.35">
      <c r="A309" s="1">
        <v>43816</v>
      </c>
      <c r="B309" s="28">
        <v>749</v>
      </c>
      <c r="C309" s="2" t="s">
        <v>3</v>
      </c>
      <c r="D309" s="2"/>
      <c r="E309" s="26">
        <v>3000</v>
      </c>
    </row>
    <row r="310" spans="1:5" x14ac:dyDescent="0.35">
      <c r="A310" s="1">
        <v>43859</v>
      </c>
      <c r="B310" s="21">
        <v>749</v>
      </c>
      <c r="C310" t="s">
        <v>0</v>
      </c>
      <c r="E310" s="25">
        <v>3000</v>
      </c>
    </row>
    <row r="311" spans="1:5" x14ac:dyDescent="0.35">
      <c r="A311" s="1">
        <v>43859</v>
      </c>
      <c r="B311" s="21">
        <v>749</v>
      </c>
      <c r="C311" s="4" t="s">
        <v>1</v>
      </c>
      <c r="D311" s="4"/>
      <c r="E311" s="24">
        <v>2000</v>
      </c>
    </row>
    <row r="312" spans="1:5" x14ac:dyDescent="0.35">
      <c r="A312" s="1">
        <v>43859</v>
      </c>
      <c r="B312" s="21">
        <v>749</v>
      </c>
      <c r="C312" s="4" t="s">
        <v>2</v>
      </c>
      <c r="D312" s="4"/>
      <c r="E312" s="24">
        <v>12000</v>
      </c>
    </row>
    <row r="313" spans="1:5" x14ac:dyDescent="0.35">
      <c r="A313" s="1">
        <v>43859</v>
      </c>
      <c r="B313" s="28">
        <v>749</v>
      </c>
      <c r="C313" s="2" t="s">
        <v>3</v>
      </c>
      <c r="D313" s="2"/>
      <c r="E313" s="87" t="s">
        <v>407</v>
      </c>
    </row>
    <row r="314" spans="1:5" x14ac:dyDescent="0.35">
      <c r="A314" s="1">
        <v>43887</v>
      </c>
      <c r="B314" s="21">
        <v>749</v>
      </c>
      <c r="C314" s="4" t="s">
        <v>0</v>
      </c>
      <c r="D314" s="4"/>
      <c r="E314" s="24">
        <v>8000</v>
      </c>
    </row>
    <row r="315" spans="1:5" x14ac:dyDescent="0.35">
      <c r="A315" s="1">
        <v>43887</v>
      </c>
      <c r="B315" s="21">
        <v>749</v>
      </c>
      <c r="C315" s="4" t="s">
        <v>1</v>
      </c>
      <c r="D315" s="4"/>
      <c r="E315" s="24">
        <v>9000</v>
      </c>
    </row>
    <row r="316" spans="1:5" x14ac:dyDescent="0.35">
      <c r="A316" s="1">
        <v>43887</v>
      </c>
      <c r="B316" s="21">
        <v>749</v>
      </c>
      <c r="C316" s="4" t="s">
        <v>2</v>
      </c>
      <c r="D316" s="4"/>
      <c r="E316" s="24">
        <v>11000</v>
      </c>
    </row>
    <row r="317" spans="1:5" x14ac:dyDescent="0.35">
      <c r="A317" s="1">
        <v>43887</v>
      </c>
      <c r="B317" s="28">
        <v>749</v>
      </c>
      <c r="C317" s="2" t="s">
        <v>3</v>
      </c>
      <c r="D317" s="2"/>
      <c r="E317" s="26">
        <v>11000</v>
      </c>
    </row>
    <row r="318" spans="1:5" x14ac:dyDescent="0.35">
      <c r="A318" s="1">
        <v>43816</v>
      </c>
      <c r="B318" s="21">
        <v>753</v>
      </c>
      <c r="C318" s="4" t="s">
        <v>0</v>
      </c>
      <c r="D318" s="4"/>
      <c r="E318" s="24">
        <v>12000</v>
      </c>
    </row>
    <row r="319" spans="1:5" x14ac:dyDescent="0.35">
      <c r="A319" s="1">
        <v>43816</v>
      </c>
      <c r="B319" s="21">
        <v>753</v>
      </c>
      <c r="C319" s="4" t="s">
        <v>1</v>
      </c>
      <c r="D319" s="4"/>
      <c r="E319" s="24">
        <v>9000</v>
      </c>
    </row>
    <row r="320" spans="1:5" x14ac:dyDescent="0.35">
      <c r="A320" s="1">
        <v>43816</v>
      </c>
      <c r="B320" s="21">
        <v>753</v>
      </c>
      <c r="C320" s="4" t="s">
        <v>2</v>
      </c>
      <c r="D320" s="4"/>
      <c r="E320" s="24">
        <v>11000</v>
      </c>
    </row>
    <row r="321" spans="1:5" x14ac:dyDescent="0.35">
      <c r="A321" s="1">
        <v>43816</v>
      </c>
      <c r="B321" s="28">
        <v>753</v>
      </c>
      <c r="C321" s="2" t="s">
        <v>3</v>
      </c>
      <c r="D321" s="2"/>
      <c r="E321" s="26">
        <v>9000</v>
      </c>
    </row>
    <row r="322" spans="1:5" x14ac:dyDescent="0.35">
      <c r="A322" s="1">
        <v>43859</v>
      </c>
      <c r="B322" s="21">
        <v>753</v>
      </c>
      <c r="C322" s="4" t="s">
        <v>0</v>
      </c>
      <c r="D322" s="4"/>
      <c r="E322" s="86" t="s">
        <v>407</v>
      </c>
    </row>
    <row r="323" spans="1:5" x14ac:dyDescent="0.35">
      <c r="A323" s="1">
        <v>43859</v>
      </c>
      <c r="B323" s="21">
        <v>753</v>
      </c>
      <c r="C323" t="s">
        <v>1</v>
      </c>
      <c r="E323" s="25">
        <v>5000</v>
      </c>
    </row>
    <row r="324" spans="1:5" x14ac:dyDescent="0.35">
      <c r="A324" s="1">
        <v>43859</v>
      </c>
      <c r="B324" s="21">
        <v>753</v>
      </c>
      <c r="C324" s="4" t="s">
        <v>2</v>
      </c>
      <c r="D324" s="4"/>
      <c r="E324" s="24">
        <v>4000</v>
      </c>
    </row>
    <row r="325" spans="1:5" x14ac:dyDescent="0.35">
      <c r="A325" s="1">
        <v>43859</v>
      </c>
      <c r="B325" s="28">
        <v>753</v>
      </c>
      <c r="C325" s="2" t="s">
        <v>3</v>
      </c>
      <c r="D325" s="2"/>
      <c r="E325" s="26">
        <v>2000</v>
      </c>
    </row>
    <row r="326" spans="1:5" x14ac:dyDescent="0.35">
      <c r="A326" s="1">
        <v>43887</v>
      </c>
      <c r="B326" s="21">
        <v>753</v>
      </c>
      <c r="C326" s="4" t="s">
        <v>0</v>
      </c>
      <c r="D326" s="4"/>
      <c r="E326" s="24">
        <v>39000</v>
      </c>
    </row>
    <row r="327" spans="1:5" x14ac:dyDescent="0.35">
      <c r="A327" s="1">
        <v>43887</v>
      </c>
      <c r="B327" s="21">
        <v>753</v>
      </c>
      <c r="C327" s="4" t="s">
        <v>1</v>
      </c>
      <c r="D327" s="4"/>
      <c r="E327" s="24">
        <v>18000</v>
      </c>
    </row>
    <row r="328" spans="1:5" x14ac:dyDescent="0.35">
      <c r="A328" s="1">
        <v>43887</v>
      </c>
      <c r="B328" s="21">
        <v>753</v>
      </c>
      <c r="C328" s="4" t="s">
        <v>2</v>
      </c>
      <c r="D328" s="4"/>
      <c r="E328" s="24">
        <v>24000</v>
      </c>
    </row>
    <row r="329" spans="1:5" x14ac:dyDescent="0.35">
      <c r="A329" s="1">
        <v>43887</v>
      </c>
      <c r="B329" s="28">
        <v>753</v>
      </c>
      <c r="C329" s="2" t="s">
        <v>3</v>
      </c>
      <c r="D329" s="2"/>
      <c r="E329" s="26">
        <v>25000</v>
      </c>
    </row>
    <row r="330" spans="1:5" x14ac:dyDescent="0.35">
      <c r="A330" s="1">
        <v>43816</v>
      </c>
      <c r="B330" s="21">
        <v>754</v>
      </c>
      <c r="C330" s="4" t="s">
        <v>0</v>
      </c>
      <c r="D330" s="4"/>
      <c r="E330" s="24">
        <v>23000</v>
      </c>
    </row>
    <row r="331" spans="1:5" x14ac:dyDescent="0.35">
      <c r="A331" s="1">
        <v>43816</v>
      </c>
      <c r="B331" s="21">
        <v>754</v>
      </c>
      <c r="C331" s="4" t="s">
        <v>1</v>
      </c>
      <c r="D331" s="4"/>
      <c r="E331" s="24">
        <v>8000</v>
      </c>
    </row>
    <row r="332" spans="1:5" x14ac:dyDescent="0.35">
      <c r="A332" s="1">
        <v>43816</v>
      </c>
      <c r="B332" s="21">
        <v>754</v>
      </c>
      <c r="C332" s="4" t="s">
        <v>2</v>
      </c>
      <c r="D332" s="19" t="s">
        <v>282</v>
      </c>
      <c r="E332" s="24">
        <v>8000</v>
      </c>
    </row>
    <row r="333" spans="1:5" x14ac:dyDescent="0.35">
      <c r="A333" s="1">
        <v>43816</v>
      </c>
      <c r="B333" s="28">
        <v>754</v>
      </c>
      <c r="C333" s="2" t="s">
        <v>3</v>
      </c>
      <c r="D333" s="2"/>
      <c r="E333" s="26">
        <v>5000</v>
      </c>
    </row>
    <row r="334" spans="1:5" x14ac:dyDescent="0.35">
      <c r="A334" s="1">
        <v>43859</v>
      </c>
      <c r="B334" s="21">
        <v>754</v>
      </c>
      <c r="C334" s="4" t="s">
        <v>0</v>
      </c>
      <c r="D334" s="4"/>
      <c r="E334" s="24">
        <v>14000</v>
      </c>
    </row>
    <row r="335" spans="1:5" x14ac:dyDescent="0.35">
      <c r="A335" s="1">
        <v>43859</v>
      </c>
      <c r="B335" s="21">
        <v>754</v>
      </c>
      <c r="C335" t="s">
        <v>1</v>
      </c>
      <c r="E335" s="25">
        <v>5000</v>
      </c>
    </row>
    <row r="336" spans="1:5" x14ac:dyDescent="0.35">
      <c r="A336" s="1">
        <v>43859</v>
      </c>
      <c r="B336" s="21">
        <v>754</v>
      </c>
      <c r="C336" s="4" t="s">
        <v>2</v>
      </c>
      <c r="D336" s="4"/>
      <c r="E336" s="24">
        <v>5000</v>
      </c>
    </row>
    <row r="337" spans="1:5" x14ac:dyDescent="0.35">
      <c r="A337" s="1">
        <v>43859</v>
      </c>
      <c r="B337" s="28">
        <v>754</v>
      </c>
      <c r="C337" s="2" t="s">
        <v>3</v>
      </c>
      <c r="D337" s="2"/>
      <c r="E337" s="26">
        <v>4000</v>
      </c>
    </row>
    <row r="338" spans="1:5" x14ac:dyDescent="0.35">
      <c r="A338" s="1">
        <v>43887</v>
      </c>
      <c r="B338" s="21">
        <v>754</v>
      </c>
      <c r="C338" t="s">
        <v>0</v>
      </c>
      <c r="E338" s="25">
        <v>8000</v>
      </c>
    </row>
    <row r="339" spans="1:5" x14ac:dyDescent="0.35">
      <c r="A339" s="1">
        <v>43887</v>
      </c>
      <c r="B339" s="21">
        <v>754</v>
      </c>
      <c r="C339" s="4" t="s">
        <v>1</v>
      </c>
      <c r="D339" s="4" t="s">
        <v>303</v>
      </c>
      <c r="E339" s="24">
        <v>4000</v>
      </c>
    </row>
    <row r="340" spans="1:5" x14ac:dyDescent="0.35">
      <c r="A340" s="1">
        <v>43887</v>
      </c>
      <c r="B340" s="21">
        <v>754</v>
      </c>
      <c r="C340" s="4" t="s">
        <v>2</v>
      </c>
      <c r="D340" s="4"/>
      <c r="E340" s="86" t="s">
        <v>407</v>
      </c>
    </row>
    <row r="341" spans="1:5" x14ac:dyDescent="0.35">
      <c r="A341" s="1">
        <v>43887</v>
      </c>
      <c r="B341" s="28">
        <v>754</v>
      </c>
      <c r="C341" s="2" t="s">
        <v>3</v>
      </c>
      <c r="D341" s="2"/>
      <c r="E341" s="26">
        <v>3000</v>
      </c>
    </row>
    <row r="342" spans="1:5" x14ac:dyDescent="0.35">
      <c r="A342" s="1">
        <v>43816</v>
      </c>
      <c r="B342" s="21">
        <v>755</v>
      </c>
      <c r="C342" s="4" t="s">
        <v>0</v>
      </c>
      <c r="D342" s="4" t="s">
        <v>279</v>
      </c>
      <c r="E342" s="24">
        <v>8000</v>
      </c>
    </row>
    <row r="343" spans="1:5" x14ac:dyDescent="0.35">
      <c r="A343" s="1">
        <v>43816</v>
      </c>
      <c r="B343" s="21">
        <v>755</v>
      </c>
      <c r="C343" s="4" t="s">
        <v>1</v>
      </c>
      <c r="D343" s="4"/>
      <c r="E343" s="24">
        <v>10000</v>
      </c>
    </row>
    <row r="344" spans="1:5" x14ac:dyDescent="0.35">
      <c r="A344" s="1">
        <v>43816</v>
      </c>
      <c r="B344" s="21">
        <v>755</v>
      </c>
      <c r="C344" s="4" t="s">
        <v>2</v>
      </c>
      <c r="D344" s="4" t="s">
        <v>278</v>
      </c>
      <c r="E344" s="24">
        <v>9000</v>
      </c>
    </row>
    <row r="345" spans="1:5" x14ac:dyDescent="0.35">
      <c r="A345" s="1">
        <v>43816</v>
      </c>
      <c r="B345" s="28">
        <v>755</v>
      </c>
      <c r="C345" s="2" t="s">
        <v>3</v>
      </c>
      <c r="D345" s="2" t="s">
        <v>278</v>
      </c>
      <c r="E345" s="26">
        <v>5000</v>
      </c>
    </row>
    <row r="346" spans="1:5" x14ac:dyDescent="0.35">
      <c r="A346" s="1">
        <v>43859</v>
      </c>
      <c r="B346" s="21">
        <v>755</v>
      </c>
      <c r="C346" s="4" t="s">
        <v>0</v>
      </c>
      <c r="D346" s="4"/>
      <c r="E346" s="24">
        <v>20000</v>
      </c>
    </row>
    <row r="347" spans="1:5" x14ac:dyDescent="0.35">
      <c r="A347" s="1">
        <v>43859</v>
      </c>
      <c r="B347" s="21">
        <v>755</v>
      </c>
      <c r="C347" s="4" t="s">
        <v>1</v>
      </c>
      <c r="D347" s="4"/>
      <c r="E347" s="24">
        <v>14000</v>
      </c>
    </row>
    <row r="348" spans="1:5" x14ac:dyDescent="0.35">
      <c r="A348" s="1">
        <v>43859</v>
      </c>
      <c r="B348" s="21">
        <v>755</v>
      </c>
      <c r="C348" s="4" t="s">
        <v>2</v>
      </c>
      <c r="D348" s="4"/>
      <c r="E348" s="24">
        <v>16000</v>
      </c>
    </row>
    <row r="349" spans="1:5" x14ac:dyDescent="0.35">
      <c r="A349" s="1">
        <v>43859</v>
      </c>
      <c r="B349" s="28">
        <v>755</v>
      </c>
      <c r="C349" s="2" t="s">
        <v>3</v>
      </c>
      <c r="D349" s="2"/>
      <c r="E349" s="26">
        <v>16000</v>
      </c>
    </row>
    <row r="350" spans="1:5" x14ac:dyDescent="0.35">
      <c r="A350" s="1">
        <v>43887</v>
      </c>
      <c r="B350" s="21">
        <v>755</v>
      </c>
      <c r="C350" t="s">
        <v>0</v>
      </c>
      <c r="E350" s="25">
        <v>6000</v>
      </c>
    </row>
    <row r="351" spans="1:5" x14ac:dyDescent="0.35">
      <c r="A351" s="1">
        <v>43887</v>
      </c>
      <c r="B351" s="21">
        <v>755</v>
      </c>
      <c r="C351" s="4" t="s">
        <v>1</v>
      </c>
      <c r="D351" s="4"/>
      <c r="E351" s="24">
        <v>8000</v>
      </c>
    </row>
    <row r="352" spans="1:5" x14ac:dyDescent="0.35">
      <c r="A352" s="1">
        <v>43887</v>
      </c>
      <c r="B352" s="21">
        <v>755</v>
      </c>
      <c r="C352" s="4" t="s">
        <v>2</v>
      </c>
      <c r="D352" s="4"/>
      <c r="E352" s="24">
        <v>7000</v>
      </c>
    </row>
    <row r="353" spans="1:5" x14ac:dyDescent="0.35">
      <c r="A353" s="1">
        <v>43887</v>
      </c>
      <c r="B353" s="28">
        <v>755</v>
      </c>
      <c r="C353" s="2" t="s">
        <v>3</v>
      </c>
      <c r="D353" s="2"/>
      <c r="E353" s="26">
        <v>6000</v>
      </c>
    </row>
    <row r="354" spans="1:5" x14ac:dyDescent="0.35">
      <c r="A354" s="1">
        <v>43816</v>
      </c>
      <c r="B354" s="21">
        <v>757</v>
      </c>
      <c r="C354" s="4" t="s">
        <v>0</v>
      </c>
      <c r="D354" s="4"/>
      <c r="E354" s="24">
        <v>13000</v>
      </c>
    </row>
    <row r="355" spans="1:5" x14ac:dyDescent="0.35">
      <c r="A355" s="1">
        <v>43816</v>
      </c>
      <c r="B355" s="21">
        <v>757</v>
      </c>
      <c r="C355" t="s">
        <v>1</v>
      </c>
      <c r="D355" t="s">
        <v>276</v>
      </c>
      <c r="E355" s="25">
        <v>3000</v>
      </c>
    </row>
    <row r="356" spans="1:5" x14ac:dyDescent="0.35">
      <c r="A356" s="1">
        <v>43816</v>
      </c>
      <c r="B356" s="21">
        <v>757</v>
      </c>
      <c r="C356" s="4" t="s">
        <v>2</v>
      </c>
      <c r="D356" s="4"/>
      <c r="E356" s="24">
        <v>5000</v>
      </c>
    </row>
    <row r="357" spans="1:5" x14ac:dyDescent="0.35">
      <c r="A357" s="1">
        <v>43816</v>
      </c>
      <c r="B357" s="28">
        <v>757</v>
      </c>
      <c r="C357" s="2" t="s">
        <v>3</v>
      </c>
      <c r="D357" s="2"/>
      <c r="E357" s="26">
        <v>2000</v>
      </c>
    </row>
    <row r="358" spans="1:5" x14ac:dyDescent="0.35">
      <c r="A358" s="1">
        <v>43859</v>
      </c>
      <c r="B358" s="21">
        <v>757</v>
      </c>
      <c r="C358" s="4" t="s">
        <v>0</v>
      </c>
      <c r="D358" s="4"/>
      <c r="E358" s="24">
        <v>9000</v>
      </c>
    </row>
    <row r="359" spans="1:5" x14ac:dyDescent="0.35">
      <c r="A359" s="1">
        <v>43859</v>
      </c>
      <c r="B359" s="21">
        <v>757</v>
      </c>
      <c r="C359" t="s">
        <v>1</v>
      </c>
      <c r="E359" s="25">
        <v>2000</v>
      </c>
    </row>
    <row r="360" spans="1:5" x14ac:dyDescent="0.35">
      <c r="A360" s="1">
        <v>43859</v>
      </c>
      <c r="B360" s="21">
        <v>757</v>
      </c>
      <c r="C360" s="4" t="s">
        <v>2</v>
      </c>
      <c r="D360" s="4"/>
      <c r="E360" s="24">
        <v>6000</v>
      </c>
    </row>
    <row r="361" spans="1:5" x14ac:dyDescent="0.35">
      <c r="A361" s="1">
        <v>43859</v>
      </c>
      <c r="B361" s="28">
        <v>757</v>
      </c>
      <c r="C361" s="2" t="s">
        <v>3</v>
      </c>
      <c r="D361" s="2"/>
      <c r="E361" s="26">
        <v>2000</v>
      </c>
    </row>
    <row r="362" spans="1:5" x14ac:dyDescent="0.35">
      <c r="A362" s="1">
        <v>43887</v>
      </c>
      <c r="B362" s="21">
        <v>757</v>
      </c>
      <c r="C362" s="4" t="s">
        <v>0</v>
      </c>
      <c r="D362" s="4"/>
      <c r="E362" s="24">
        <v>11000</v>
      </c>
    </row>
    <row r="363" spans="1:5" x14ac:dyDescent="0.35">
      <c r="A363" s="1">
        <v>43887</v>
      </c>
      <c r="B363" s="21">
        <v>757</v>
      </c>
      <c r="C363" t="s">
        <v>1</v>
      </c>
      <c r="E363" s="25">
        <v>5000</v>
      </c>
    </row>
    <row r="364" spans="1:5" x14ac:dyDescent="0.35">
      <c r="A364" s="1">
        <v>43887</v>
      </c>
      <c r="B364" s="21">
        <v>757</v>
      </c>
      <c r="C364" s="4" t="s">
        <v>2</v>
      </c>
      <c r="D364" s="4"/>
      <c r="E364" s="24">
        <v>7000</v>
      </c>
    </row>
    <row r="365" spans="1:5" x14ac:dyDescent="0.35">
      <c r="A365" s="1">
        <v>43887</v>
      </c>
      <c r="B365" s="28">
        <v>757</v>
      </c>
      <c r="C365" s="2" t="s">
        <v>3</v>
      </c>
      <c r="D365" s="2"/>
      <c r="E365" s="26">
        <v>6000</v>
      </c>
    </row>
    <row r="366" spans="1:5" x14ac:dyDescent="0.35">
      <c r="A366" s="1">
        <v>43859</v>
      </c>
      <c r="B366" s="21">
        <v>758</v>
      </c>
      <c r="C366" t="s">
        <v>0</v>
      </c>
      <c r="E366" s="25">
        <v>22000</v>
      </c>
    </row>
    <row r="367" spans="1:5" x14ac:dyDescent="0.35">
      <c r="A367" s="1">
        <v>43859</v>
      </c>
      <c r="B367" s="21">
        <v>758</v>
      </c>
      <c r="C367" s="4" t="s">
        <v>1</v>
      </c>
      <c r="D367" s="4"/>
      <c r="E367" s="24">
        <v>7000</v>
      </c>
    </row>
    <row r="368" spans="1:5" x14ac:dyDescent="0.35">
      <c r="A368" s="1">
        <v>43859</v>
      </c>
      <c r="B368" s="21">
        <v>758</v>
      </c>
      <c r="C368" s="4" t="s">
        <v>2</v>
      </c>
      <c r="D368" s="4"/>
      <c r="E368" s="24">
        <v>8000</v>
      </c>
    </row>
    <row r="369" spans="1:5" x14ac:dyDescent="0.35">
      <c r="A369" s="1">
        <v>43859</v>
      </c>
      <c r="B369" s="28">
        <v>758</v>
      </c>
      <c r="C369" s="2" t="s">
        <v>3</v>
      </c>
      <c r="D369" s="2"/>
      <c r="E369" s="26">
        <v>4000</v>
      </c>
    </row>
    <row r="370" spans="1:5" x14ac:dyDescent="0.35">
      <c r="A370" s="1">
        <v>43887</v>
      </c>
      <c r="B370" s="21">
        <v>758</v>
      </c>
      <c r="C370" s="4" t="s">
        <v>0</v>
      </c>
      <c r="D370" s="4"/>
      <c r="E370" s="24">
        <v>5000</v>
      </c>
    </row>
    <row r="371" spans="1:5" x14ac:dyDescent="0.35">
      <c r="A371" s="1">
        <v>43887</v>
      </c>
      <c r="B371" s="21">
        <v>758</v>
      </c>
      <c r="C371" s="4" t="s">
        <v>1</v>
      </c>
      <c r="D371" s="19" t="s">
        <v>282</v>
      </c>
      <c r="E371" s="24">
        <v>4000</v>
      </c>
    </row>
    <row r="372" spans="1:5" x14ac:dyDescent="0.35">
      <c r="A372" s="1">
        <v>43887</v>
      </c>
      <c r="B372" s="21">
        <v>758</v>
      </c>
      <c r="C372" s="4" t="s">
        <v>2</v>
      </c>
      <c r="D372" s="4"/>
      <c r="E372" s="24">
        <v>5000</v>
      </c>
    </row>
    <row r="373" spans="1:5" x14ac:dyDescent="0.35">
      <c r="A373" s="1">
        <v>43887</v>
      </c>
      <c r="B373" s="28">
        <v>758</v>
      </c>
      <c r="C373" s="2" t="s">
        <v>3</v>
      </c>
      <c r="D373" s="2"/>
      <c r="E373" s="26">
        <v>5000</v>
      </c>
    </row>
    <row r="374" spans="1:5" x14ac:dyDescent="0.35">
      <c r="A374" s="1">
        <v>43816</v>
      </c>
      <c r="B374" s="21">
        <v>761</v>
      </c>
      <c r="C374" s="4" t="s">
        <v>0</v>
      </c>
      <c r="D374" s="4" t="s">
        <v>276</v>
      </c>
      <c r="E374" s="24">
        <v>246000</v>
      </c>
    </row>
    <row r="375" spans="1:5" x14ac:dyDescent="0.35">
      <c r="A375" s="1">
        <v>43816</v>
      </c>
      <c r="B375" s="21">
        <v>761</v>
      </c>
      <c r="C375" s="4" t="s">
        <v>1</v>
      </c>
      <c r="D375" s="4"/>
      <c r="E375" s="24">
        <v>8000</v>
      </c>
    </row>
    <row r="376" spans="1:5" x14ac:dyDescent="0.35">
      <c r="A376" s="1">
        <v>43816</v>
      </c>
      <c r="B376" s="21">
        <v>761</v>
      </c>
      <c r="C376" s="4" t="s">
        <v>2</v>
      </c>
      <c r="D376" s="4"/>
      <c r="E376" s="24">
        <v>2000</v>
      </c>
    </row>
    <row r="377" spans="1:5" x14ac:dyDescent="0.35">
      <c r="A377" s="1">
        <v>43816</v>
      </c>
      <c r="B377" s="28">
        <v>761</v>
      </c>
      <c r="C377" s="2" t="s">
        <v>3</v>
      </c>
      <c r="D377" s="2"/>
      <c r="E377" s="26">
        <v>6000</v>
      </c>
    </row>
    <row r="378" spans="1:5" x14ac:dyDescent="0.35">
      <c r="A378" s="1">
        <v>43859</v>
      </c>
      <c r="B378" s="21">
        <v>761</v>
      </c>
      <c r="C378" s="4" t="s">
        <v>0</v>
      </c>
      <c r="D378" s="4" t="s">
        <v>276</v>
      </c>
      <c r="E378" s="24">
        <v>81000</v>
      </c>
    </row>
    <row r="379" spans="1:5" x14ac:dyDescent="0.35">
      <c r="A379" s="1">
        <v>43859</v>
      </c>
      <c r="B379" s="21">
        <v>761</v>
      </c>
      <c r="C379" s="4" t="s">
        <v>1</v>
      </c>
      <c r="D379" s="4"/>
      <c r="E379" s="24">
        <v>7000</v>
      </c>
    </row>
    <row r="380" spans="1:5" x14ac:dyDescent="0.35">
      <c r="A380" s="1">
        <v>43859</v>
      </c>
      <c r="B380" s="21">
        <v>761</v>
      </c>
      <c r="C380" s="4" t="s">
        <v>2</v>
      </c>
      <c r="D380" s="4"/>
      <c r="E380" s="24">
        <v>4000</v>
      </c>
    </row>
    <row r="381" spans="1:5" x14ac:dyDescent="0.35">
      <c r="A381" s="1">
        <v>43859</v>
      </c>
      <c r="B381" s="28">
        <v>761</v>
      </c>
      <c r="C381" s="2" t="s">
        <v>3</v>
      </c>
      <c r="D381" s="2"/>
      <c r="E381" s="26">
        <v>5000</v>
      </c>
    </row>
    <row r="382" spans="1:5" x14ac:dyDescent="0.35">
      <c r="A382" s="1">
        <v>43887</v>
      </c>
      <c r="B382" s="21">
        <v>761</v>
      </c>
      <c r="C382" s="4" t="s">
        <v>0</v>
      </c>
      <c r="D382" s="4" t="s">
        <v>276</v>
      </c>
      <c r="E382" s="24">
        <v>70000</v>
      </c>
    </row>
    <row r="383" spans="1:5" x14ac:dyDescent="0.35">
      <c r="A383" s="1">
        <v>43887</v>
      </c>
      <c r="B383" s="21">
        <v>761</v>
      </c>
      <c r="C383" t="s">
        <v>1</v>
      </c>
      <c r="E383" s="25">
        <v>2000</v>
      </c>
    </row>
    <row r="384" spans="1:5" x14ac:dyDescent="0.35">
      <c r="A384" s="1">
        <v>43887</v>
      </c>
      <c r="B384" s="21">
        <v>761</v>
      </c>
      <c r="C384" s="4" t="s">
        <v>2</v>
      </c>
      <c r="D384" s="4"/>
      <c r="E384" s="24">
        <v>4000</v>
      </c>
    </row>
    <row r="385" spans="1:5" x14ac:dyDescent="0.35">
      <c r="A385" s="1">
        <v>43887</v>
      </c>
      <c r="B385" s="28">
        <v>761</v>
      </c>
      <c r="C385" s="2" t="s">
        <v>3</v>
      </c>
      <c r="D385" s="2"/>
      <c r="E385" s="26">
        <v>5000</v>
      </c>
    </row>
    <row r="386" spans="1:5" x14ac:dyDescent="0.35">
      <c r="A386" s="1">
        <v>43816</v>
      </c>
      <c r="B386" s="21">
        <v>763</v>
      </c>
      <c r="C386" s="4" t="s">
        <v>0</v>
      </c>
      <c r="D386" s="4"/>
      <c r="E386" s="86" t="s">
        <v>407</v>
      </c>
    </row>
    <row r="387" spans="1:5" x14ac:dyDescent="0.35">
      <c r="A387" s="1">
        <v>43816</v>
      </c>
      <c r="B387" s="21">
        <v>763</v>
      </c>
      <c r="C387" t="s">
        <v>1</v>
      </c>
      <c r="E387" s="25">
        <v>3000</v>
      </c>
    </row>
    <row r="388" spans="1:5" x14ac:dyDescent="0.35">
      <c r="A388" s="1">
        <v>43816</v>
      </c>
      <c r="B388" s="21">
        <v>763</v>
      </c>
      <c r="C388" s="4" t="s">
        <v>2</v>
      </c>
      <c r="D388" s="4"/>
      <c r="E388" s="24">
        <v>3000</v>
      </c>
    </row>
    <row r="389" spans="1:5" x14ac:dyDescent="0.35">
      <c r="A389" s="1">
        <v>43816</v>
      </c>
      <c r="B389" s="28">
        <v>763</v>
      </c>
      <c r="C389" s="2" t="s">
        <v>3</v>
      </c>
      <c r="D389" s="2" t="s">
        <v>303</v>
      </c>
      <c r="E389" s="26">
        <v>7000</v>
      </c>
    </row>
    <row r="390" spans="1:5" x14ac:dyDescent="0.35">
      <c r="A390" s="1">
        <v>43859</v>
      </c>
      <c r="B390" s="21">
        <v>763</v>
      </c>
      <c r="C390" s="4" t="s">
        <v>0</v>
      </c>
      <c r="D390" s="20" t="s">
        <v>282</v>
      </c>
      <c r="E390" s="24">
        <v>9000</v>
      </c>
    </row>
    <row r="391" spans="1:5" x14ac:dyDescent="0.35">
      <c r="A391" s="1">
        <v>43859</v>
      </c>
      <c r="B391" s="21">
        <v>763</v>
      </c>
      <c r="C391" s="4" t="s">
        <v>1</v>
      </c>
      <c r="D391" s="4"/>
      <c r="E391" s="24">
        <v>9000</v>
      </c>
    </row>
    <row r="392" spans="1:5" x14ac:dyDescent="0.35">
      <c r="A392" s="1">
        <v>43859</v>
      </c>
      <c r="B392" s="21">
        <v>763</v>
      </c>
      <c r="C392" s="4" t="s">
        <v>2</v>
      </c>
      <c r="D392" s="4"/>
      <c r="E392" s="24">
        <v>8000</v>
      </c>
    </row>
    <row r="393" spans="1:5" x14ac:dyDescent="0.35">
      <c r="A393" s="1">
        <v>43859</v>
      </c>
      <c r="B393" s="28">
        <v>763</v>
      </c>
      <c r="C393" s="2" t="s">
        <v>3</v>
      </c>
      <c r="D393" s="2"/>
      <c r="E393" s="26">
        <v>8000</v>
      </c>
    </row>
    <row r="394" spans="1:5" x14ac:dyDescent="0.35">
      <c r="A394" s="1">
        <v>43887</v>
      </c>
      <c r="B394" s="21">
        <v>763</v>
      </c>
      <c r="C394" t="s">
        <v>0</v>
      </c>
      <c r="E394" s="25">
        <v>210000</v>
      </c>
    </row>
    <row r="395" spans="1:5" x14ac:dyDescent="0.35">
      <c r="A395" s="1">
        <v>43887</v>
      </c>
      <c r="B395" s="21">
        <v>763</v>
      </c>
      <c r="C395" s="4" t="s">
        <v>1</v>
      </c>
      <c r="D395" s="4"/>
      <c r="E395" s="24">
        <v>24000</v>
      </c>
    </row>
    <row r="396" spans="1:5" x14ac:dyDescent="0.35">
      <c r="A396" s="1">
        <v>43887</v>
      </c>
      <c r="B396" s="22">
        <v>763</v>
      </c>
      <c r="C396" s="4" t="s">
        <v>2</v>
      </c>
      <c r="D396" s="4"/>
      <c r="E396" s="24">
        <v>13000</v>
      </c>
    </row>
    <row r="397" spans="1:5" x14ac:dyDescent="0.35">
      <c r="A397" s="1">
        <v>43887</v>
      </c>
      <c r="B397" s="28">
        <v>763</v>
      </c>
      <c r="C397" s="2" t="s">
        <v>3</v>
      </c>
      <c r="D397" s="2"/>
      <c r="E397" s="26">
        <v>9000</v>
      </c>
    </row>
    <row r="398" spans="1:5" x14ac:dyDescent="0.35">
      <c r="A398" s="1">
        <v>43887</v>
      </c>
      <c r="B398" s="21">
        <v>765</v>
      </c>
      <c r="C398" s="4" t="s">
        <v>0</v>
      </c>
      <c r="D398" s="4"/>
      <c r="E398" s="24">
        <v>9000</v>
      </c>
    </row>
    <row r="399" spans="1:5" x14ac:dyDescent="0.35">
      <c r="A399" s="1">
        <v>43887</v>
      </c>
      <c r="B399" s="21">
        <v>765</v>
      </c>
      <c r="C399" s="4" t="s">
        <v>1</v>
      </c>
      <c r="D399" s="4"/>
      <c r="E399" s="24">
        <v>9000</v>
      </c>
    </row>
    <row r="400" spans="1:5" x14ac:dyDescent="0.35">
      <c r="A400" s="1">
        <v>43887</v>
      </c>
      <c r="B400" s="21">
        <v>765</v>
      </c>
      <c r="C400" s="4" t="s">
        <v>2</v>
      </c>
      <c r="D400" s="4"/>
      <c r="E400" s="24">
        <v>18000</v>
      </c>
    </row>
    <row r="401" spans="1:5" x14ac:dyDescent="0.35">
      <c r="A401" s="1">
        <v>43887</v>
      </c>
      <c r="B401" s="28">
        <v>765</v>
      </c>
      <c r="C401" s="2" t="s">
        <v>3</v>
      </c>
      <c r="D401" s="2"/>
      <c r="E401" s="26">
        <v>16000</v>
      </c>
    </row>
    <row r="402" spans="1:5" x14ac:dyDescent="0.35">
      <c r="A402" s="1">
        <v>43859</v>
      </c>
      <c r="B402" s="21" t="s">
        <v>83</v>
      </c>
      <c r="C402" s="4" t="s">
        <v>0</v>
      </c>
      <c r="D402" s="20" t="s">
        <v>282</v>
      </c>
      <c r="E402" s="24">
        <v>14000</v>
      </c>
    </row>
    <row r="403" spans="1:5" x14ac:dyDescent="0.35">
      <c r="A403" s="1">
        <v>43859</v>
      </c>
      <c r="B403" s="21" t="s">
        <v>83</v>
      </c>
      <c r="C403" t="s">
        <v>1</v>
      </c>
      <c r="E403" s="25">
        <v>8000</v>
      </c>
    </row>
    <row r="404" spans="1:5" x14ac:dyDescent="0.35">
      <c r="A404" s="1">
        <v>43859</v>
      </c>
      <c r="B404" s="21" t="s">
        <v>83</v>
      </c>
      <c r="C404" s="4" t="s">
        <v>2</v>
      </c>
      <c r="D404" s="20" t="s">
        <v>282</v>
      </c>
      <c r="E404" s="24">
        <v>13000</v>
      </c>
    </row>
    <row r="405" spans="1:5" x14ac:dyDescent="0.35">
      <c r="A405" s="1">
        <v>43859</v>
      </c>
      <c r="B405" s="28" t="s">
        <v>83</v>
      </c>
      <c r="C405" s="2" t="s">
        <v>3</v>
      </c>
      <c r="D405" s="2" t="s">
        <v>278</v>
      </c>
      <c r="E405" s="26">
        <v>6000</v>
      </c>
    </row>
    <row r="406" spans="1:5" x14ac:dyDescent="0.35">
      <c r="A406" s="1">
        <v>43887</v>
      </c>
      <c r="B406" s="22" t="s">
        <v>83</v>
      </c>
      <c r="C406" s="4" t="s">
        <v>0</v>
      </c>
      <c r="D406" s="4"/>
      <c r="E406" s="24">
        <v>12000</v>
      </c>
    </row>
    <row r="407" spans="1:5" x14ac:dyDescent="0.35">
      <c r="A407" s="1">
        <v>43887</v>
      </c>
      <c r="B407" s="21" t="s">
        <v>83</v>
      </c>
      <c r="C407" t="s">
        <v>1</v>
      </c>
      <c r="E407" s="25">
        <v>3000</v>
      </c>
    </row>
    <row r="408" spans="1:5" x14ac:dyDescent="0.35">
      <c r="A408" s="1">
        <v>43887</v>
      </c>
      <c r="B408" s="21" t="s">
        <v>83</v>
      </c>
      <c r="C408" s="4" t="s">
        <v>2</v>
      </c>
      <c r="D408" s="4" t="s">
        <v>279</v>
      </c>
      <c r="E408" s="24">
        <v>15000</v>
      </c>
    </row>
    <row r="409" spans="1:5" x14ac:dyDescent="0.35">
      <c r="A409" s="1">
        <v>43887</v>
      </c>
      <c r="B409" s="28" t="s">
        <v>83</v>
      </c>
      <c r="C409" s="2" t="s">
        <v>3</v>
      </c>
      <c r="D409" s="2"/>
      <c r="E409" s="26">
        <v>5000</v>
      </c>
    </row>
    <row r="410" spans="1:5" x14ac:dyDescent="0.35">
      <c r="A410" s="1">
        <v>43816</v>
      </c>
      <c r="B410" s="21" t="s">
        <v>84</v>
      </c>
      <c r="C410" s="4" t="s">
        <v>0</v>
      </c>
      <c r="D410" s="4" t="s">
        <v>276</v>
      </c>
      <c r="E410" s="24">
        <v>62000</v>
      </c>
    </row>
    <row r="411" spans="1:5" x14ac:dyDescent="0.35">
      <c r="A411" s="1">
        <v>43816</v>
      </c>
      <c r="B411" s="21" t="s">
        <v>84</v>
      </c>
      <c r="C411" t="s">
        <v>1</v>
      </c>
      <c r="D411" t="s">
        <v>276</v>
      </c>
      <c r="E411" s="25">
        <v>15000</v>
      </c>
    </row>
    <row r="412" spans="1:5" x14ac:dyDescent="0.35">
      <c r="A412" s="1">
        <v>43816</v>
      </c>
      <c r="B412" s="21" t="s">
        <v>84</v>
      </c>
      <c r="C412" s="4" t="s">
        <v>2</v>
      </c>
      <c r="D412" s="4" t="s">
        <v>275</v>
      </c>
      <c r="E412" s="24">
        <v>4000</v>
      </c>
    </row>
    <row r="413" spans="1:5" x14ac:dyDescent="0.35">
      <c r="A413" s="1">
        <v>43816</v>
      </c>
      <c r="B413" s="28" t="s">
        <v>84</v>
      </c>
      <c r="C413" s="2" t="s">
        <v>3</v>
      </c>
      <c r="D413" s="2"/>
      <c r="E413" s="26">
        <v>6000</v>
      </c>
    </row>
    <row r="414" spans="1:5" x14ac:dyDescent="0.35">
      <c r="A414" s="1">
        <v>43859</v>
      </c>
      <c r="B414" s="21" t="s">
        <v>84</v>
      </c>
      <c r="C414" s="4" t="s">
        <v>0</v>
      </c>
      <c r="D414" s="4" t="s">
        <v>276</v>
      </c>
      <c r="E414" s="24">
        <v>74000</v>
      </c>
    </row>
    <row r="415" spans="1:5" x14ac:dyDescent="0.35">
      <c r="A415" s="1">
        <v>43859</v>
      </c>
      <c r="B415" s="21" t="s">
        <v>84</v>
      </c>
      <c r="C415" t="s">
        <v>1</v>
      </c>
      <c r="D415" t="s">
        <v>276</v>
      </c>
      <c r="E415" s="25">
        <v>35000</v>
      </c>
    </row>
    <row r="416" spans="1:5" x14ac:dyDescent="0.35">
      <c r="A416" s="1">
        <v>43859</v>
      </c>
      <c r="B416" s="21" t="s">
        <v>84</v>
      </c>
      <c r="C416" s="4" t="s">
        <v>2</v>
      </c>
      <c r="D416" s="4"/>
      <c r="E416" s="24">
        <v>6000</v>
      </c>
    </row>
    <row r="417" spans="1:5" x14ac:dyDescent="0.35">
      <c r="A417" s="1">
        <v>43859</v>
      </c>
      <c r="B417" s="28" t="s">
        <v>84</v>
      </c>
      <c r="C417" s="2" t="s">
        <v>3</v>
      </c>
      <c r="D417" s="2"/>
      <c r="E417" s="26">
        <v>46000</v>
      </c>
    </row>
    <row r="418" spans="1:5" x14ac:dyDescent="0.35">
      <c r="A418" s="1">
        <v>43887</v>
      </c>
      <c r="B418" s="21" t="s">
        <v>84</v>
      </c>
      <c r="C418" t="s">
        <v>0</v>
      </c>
      <c r="D418" t="s">
        <v>276</v>
      </c>
      <c r="E418" s="25">
        <v>59000</v>
      </c>
    </row>
    <row r="419" spans="1:5" x14ac:dyDescent="0.35">
      <c r="A419" s="1">
        <v>43887</v>
      </c>
      <c r="B419" s="21" t="s">
        <v>84</v>
      </c>
      <c r="C419" s="4" t="s">
        <v>1</v>
      </c>
      <c r="D419" s="4" t="s">
        <v>276</v>
      </c>
      <c r="E419" s="24">
        <v>29000</v>
      </c>
    </row>
    <row r="420" spans="1:5" x14ac:dyDescent="0.35">
      <c r="A420" s="1">
        <v>43887</v>
      </c>
      <c r="B420" s="21" t="s">
        <v>84</v>
      </c>
      <c r="C420" s="4" t="s">
        <v>2</v>
      </c>
      <c r="D420" s="4"/>
      <c r="E420" s="24">
        <v>5000</v>
      </c>
    </row>
    <row r="421" spans="1:5" x14ac:dyDescent="0.35">
      <c r="A421" s="1">
        <v>43887</v>
      </c>
      <c r="B421" s="28" t="s">
        <v>84</v>
      </c>
      <c r="C421" s="2" t="s">
        <v>3</v>
      </c>
      <c r="D421" s="2"/>
      <c r="E421" s="26">
        <v>7000</v>
      </c>
    </row>
    <row r="422" spans="1:5" ht="69.5" customHeight="1" x14ac:dyDescent="0.35"/>
    <row r="423" spans="1:5" ht="69.5" customHeight="1" x14ac:dyDescent="0.35"/>
    <row r="424" spans="1:5" ht="69.5" customHeight="1" x14ac:dyDescent="0.35"/>
    <row r="425" spans="1:5" ht="69.5" customHeight="1" x14ac:dyDescent="0.35"/>
    <row r="426" spans="1:5" ht="69.5" customHeight="1" x14ac:dyDescent="0.35"/>
    <row r="427" spans="1:5" ht="69.5" customHeight="1" x14ac:dyDescent="0.35"/>
    <row r="428" spans="1:5" ht="69.5" customHeight="1" x14ac:dyDescent="0.35"/>
    <row r="429" spans="1:5" ht="69.5" customHeight="1" x14ac:dyDescent="0.35"/>
    <row r="430" spans="1:5" ht="69.5" customHeight="1" x14ac:dyDescent="0.35"/>
    <row r="431" spans="1:5" ht="69.5" customHeight="1" x14ac:dyDescent="0.35"/>
    <row r="432" spans="1:5" ht="69.5" customHeight="1" x14ac:dyDescent="0.35"/>
  </sheetData>
  <sortState xmlns:xlrd2="http://schemas.microsoft.com/office/spreadsheetml/2017/richdata2" ref="A2:E434">
    <sortCondition ref="B2:B434"/>
    <sortCondition ref="A2:A434" customList="LH,LF,RH,RF"/>
  </sortState>
  <printOptions gridLines="1"/>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894A6-B429-4B4F-964B-67A58F18D46B}">
  <dimension ref="A1:E421"/>
  <sheetViews>
    <sheetView zoomScale="61" workbookViewId="0">
      <selection activeCell="I320" sqref="I320"/>
    </sheetView>
  </sheetViews>
  <sheetFormatPr defaultColWidth="8.81640625" defaultRowHeight="14.5" x14ac:dyDescent="0.35"/>
  <cols>
    <col min="1" max="1" width="15.36328125" customWidth="1"/>
    <col min="2" max="2" width="14" customWidth="1"/>
    <col min="3" max="3" width="8.08984375" customWidth="1"/>
    <col min="4" max="4" width="42.54296875" customWidth="1"/>
    <col min="5" max="5" width="11.453125" style="25" customWidth="1"/>
  </cols>
  <sheetData>
    <row r="1" spans="1:5" s="10" customFormat="1" ht="58.5" thickBot="1" x14ac:dyDescent="0.4">
      <c r="A1" s="37" t="s">
        <v>290</v>
      </c>
      <c r="B1" s="37" t="s">
        <v>288</v>
      </c>
      <c r="C1" s="37" t="s">
        <v>289</v>
      </c>
      <c r="D1" s="37" t="s">
        <v>280</v>
      </c>
      <c r="E1" s="40" t="s">
        <v>284</v>
      </c>
    </row>
    <row r="2" spans="1:5" ht="15" thickTop="1" x14ac:dyDescent="0.35">
      <c r="A2" s="1">
        <v>43847</v>
      </c>
      <c r="B2" t="s">
        <v>230</v>
      </c>
      <c r="C2" t="s">
        <v>0</v>
      </c>
      <c r="E2" s="25">
        <v>4000</v>
      </c>
    </row>
    <row r="3" spans="1:5" x14ac:dyDescent="0.35">
      <c r="A3" s="1">
        <v>43847</v>
      </c>
      <c r="B3" t="s">
        <v>230</v>
      </c>
      <c r="C3" t="s">
        <v>1</v>
      </c>
      <c r="E3" s="25">
        <v>520000</v>
      </c>
    </row>
    <row r="4" spans="1:5" x14ac:dyDescent="0.35">
      <c r="A4" s="1">
        <v>43847</v>
      </c>
      <c r="B4" t="s">
        <v>230</v>
      </c>
      <c r="C4" s="4" t="s">
        <v>2</v>
      </c>
      <c r="D4" s="4"/>
      <c r="E4" s="24">
        <v>19000</v>
      </c>
    </row>
    <row r="5" spans="1:5" x14ac:dyDescent="0.35">
      <c r="A5" s="1">
        <v>43847</v>
      </c>
      <c r="B5" s="2" t="s">
        <v>230</v>
      </c>
      <c r="C5" s="2" t="s">
        <v>3</v>
      </c>
      <c r="D5" s="2" t="s">
        <v>277</v>
      </c>
      <c r="E5" s="26">
        <v>230000</v>
      </c>
    </row>
    <row r="6" spans="1:5" x14ac:dyDescent="0.35">
      <c r="A6" s="1">
        <v>43882</v>
      </c>
      <c r="B6" t="s">
        <v>230</v>
      </c>
      <c r="C6" t="s">
        <v>0</v>
      </c>
      <c r="E6" s="25">
        <v>5000</v>
      </c>
    </row>
    <row r="7" spans="1:5" x14ac:dyDescent="0.35">
      <c r="A7" s="1">
        <v>43882</v>
      </c>
      <c r="B7" t="s">
        <v>230</v>
      </c>
      <c r="C7" s="4" t="s">
        <v>1</v>
      </c>
      <c r="D7" s="4"/>
      <c r="E7" s="24">
        <v>8000</v>
      </c>
    </row>
    <row r="8" spans="1:5" x14ac:dyDescent="0.35">
      <c r="A8" s="1">
        <v>43882</v>
      </c>
      <c r="B8" t="s">
        <v>230</v>
      </c>
      <c r="C8" s="4" t="s">
        <v>2</v>
      </c>
      <c r="D8" s="4"/>
      <c r="E8" s="24">
        <v>4000</v>
      </c>
    </row>
    <row r="9" spans="1:5" x14ac:dyDescent="0.35">
      <c r="A9" s="1">
        <v>43882</v>
      </c>
      <c r="B9" s="2" t="s">
        <v>230</v>
      </c>
      <c r="C9" s="2" t="s">
        <v>3</v>
      </c>
      <c r="D9" s="2" t="s">
        <v>277</v>
      </c>
      <c r="E9" s="26">
        <v>720000</v>
      </c>
    </row>
    <row r="10" spans="1:5" x14ac:dyDescent="0.35">
      <c r="A10" s="1">
        <v>43910</v>
      </c>
      <c r="B10" t="s">
        <v>230</v>
      </c>
      <c r="C10" t="s">
        <v>0</v>
      </c>
      <c r="E10" s="25">
        <v>6000</v>
      </c>
    </row>
    <row r="11" spans="1:5" x14ac:dyDescent="0.35">
      <c r="A11" s="1">
        <v>43910</v>
      </c>
      <c r="B11" t="s">
        <v>230</v>
      </c>
      <c r="C11" s="4" t="s">
        <v>1</v>
      </c>
      <c r="D11" s="4"/>
      <c r="E11" s="24">
        <v>3000</v>
      </c>
    </row>
    <row r="12" spans="1:5" x14ac:dyDescent="0.35">
      <c r="A12" s="1">
        <v>43910</v>
      </c>
      <c r="B12" t="s">
        <v>230</v>
      </c>
      <c r="C12" s="4" t="s">
        <v>2</v>
      </c>
      <c r="D12" s="4"/>
      <c r="E12" s="24">
        <v>15000</v>
      </c>
    </row>
    <row r="13" spans="1:5" x14ac:dyDescent="0.35">
      <c r="A13" s="1">
        <v>43910</v>
      </c>
      <c r="B13" s="2" t="s">
        <v>230</v>
      </c>
      <c r="C13" s="2" t="s">
        <v>3</v>
      </c>
      <c r="D13" s="2" t="s">
        <v>277</v>
      </c>
      <c r="E13" s="26">
        <v>1000000</v>
      </c>
    </row>
    <row r="14" spans="1:5" x14ac:dyDescent="0.35">
      <c r="A14" s="1">
        <v>43847</v>
      </c>
      <c r="B14" t="s">
        <v>253</v>
      </c>
      <c r="C14" t="s">
        <v>0</v>
      </c>
      <c r="D14" t="s">
        <v>276</v>
      </c>
      <c r="E14" s="25">
        <v>24000</v>
      </c>
    </row>
    <row r="15" spans="1:5" x14ac:dyDescent="0.35">
      <c r="A15" s="1">
        <v>43847</v>
      </c>
      <c r="B15" t="s">
        <v>253</v>
      </c>
      <c r="C15" t="s">
        <v>1</v>
      </c>
      <c r="E15" s="25">
        <v>190000</v>
      </c>
    </row>
    <row r="16" spans="1:5" x14ac:dyDescent="0.35">
      <c r="A16" s="1">
        <v>43847</v>
      </c>
      <c r="B16" t="s">
        <v>253</v>
      </c>
      <c r="C16" s="4" t="s">
        <v>2</v>
      </c>
      <c r="D16" s="4"/>
      <c r="E16" s="24">
        <v>3000</v>
      </c>
    </row>
    <row r="17" spans="1:5" x14ac:dyDescent="0.35">
      <c r="A17" s="1">
        <v>43847</v>
      </c>
      <c r="B17" s="2" t="s">
        <v>253</v>
      </c>
      <c r="C17" s="2" t="s">
        <v>3</v>
      </c>
      <c r="D17" s="2"/>
      <c r="E17" s="26">
        <v>15000</v>
      </c>
    </row>
    <row r="18" spans="1:5" x14ac:dyDescent="0.35">
      <c r="A18" s="1">
        <v>43882</v>
      </c>
      <c r="B18" t="s">
        <v>253</v>
      </c>
      <c r="C18" t="s">
        <v>0</v>
      </c>
      <c r="E18" s="25">
        <v>43000</v>
      </c>
    </row>
    <row r="19" spans="1:5" x14ac:dyDescent="0.35">
      <c r="A19" s="1">
        <v>43882</v>
      </c>
      <c r="B19" t="s">
        <v>253</v>
      </c>
      <c r="C19" t="s">
        <v>1</v>
      </c>
      <c r="D19" t="s">
        <v>277</v>
      </c>
      <c r="E19" s="25">
        <v>670000</v>
      </c>
    </row>
    <row r="20" spans="1:5" x14ac:dyDescent="0.35">
      <c r="A20" s="1">
        <v>43882</v>
      </c>
      <c r="B20" t="s">
        <v>253</v>
      </c>
      <c r="C20" s="4" t="s">
        <v>2</v>
      </c>
      <c r="D20" s="4"/>
      <c r="E20" s="24">
        <v>14000</v>
      </c>
    </row>
    <row r="21" spans="1:5" x14ac:dyDescent="0.35">
      <c r="A21" s="1">
        <v>43882</v>
      </c>
      <c r="B21" s="2" t="s">
        <v>253</v>
      </c>
      <c r="C21" s="2" t="s">
        <v>3</v>
      </c>
      <c r="D21" s="2"/>
      <c r="E21" s="87" t="s">
        <v>407</v>
      </c>
    </row>
    <row r="22" spans="1:5" x14ac:dyDescent="0.35">
      <c r="A22" s="1">
        <v>43910</v>
      </c>
      <c r="B22" t="s">
        <v>253</v>
      </c>
      <c r="C22" t="s">
        <v>0</v>
      </c>
      <c r="E22" s="25">
        <v>35000</v>
      </c>
    </row>
    <row r="23" spans="1:5" x14ac:dyDescent="0.35">
      <c r="A23" s="1">
        <v>43910</v>
      </c>
      <c r="B23" t="s">
        <v>253</v>
      </c>
      <c r="C23" t="s">
        <v>1</v>
      </c>
      <c r="D23" t="s">
        <v>277</v>
      </c>
      <c r="E23" s="25">
        <v>100000</v>
      </c>
    </row>
    <row r="24" spans="1:5" x14ac:dyDescent="0.35">
      <c r="A24" s="1">
        <v>43910</v>
      </c>
      <c r="B24" t="s">
        <v>253</v>
      </c>
      <c r="C24" s="4" t="s">
        <v>2</v>
      </c>
      <c r="D24" s="4"/>
      <c r="E24" s="24">
        <v>23000</v>
      </c>
    </row>
    <row r="25" spans="1:5" x14ac:dyDescent="0.35">
      <c r="A25" s="1">
        <v>43910</v>
      </c>
      <c r="B25" s="2" t="s">
        <v>253</v>
      </c>
      <c r="C25" s="2" t="s">
        <v>3</v>
      </c>
      <c r="D25" s="2" t="s">
        <v>283</v>
      </c>
      <c r="E25" s="26">
        <v>70000</v>
      </c>
    </row>
    <row r="26" spans="1:5" x14ac:dyDescent="0.35">
      <c r="A26" s="1">
        <v>43847</v>
      </c>
      <c r="B26" t="s">
        <v>223</v>
      </c>
      <c r="C26" t="s">
        <v>0</v>
      </c>
      <c r="E26" s="25">
        <v>5000</v>
      </c>
    </row>
    <row r="27" spans="1:5" x14ac:dyDescent="0.35">
      <c r="A27" s="1">
        <v>43847</v>
      </c>
      <c r="B27" t="s">
        <v>223</v>
      </c>
      <c r="C27" t="s">
        <v>1</v>
      </c>
      <c r="E27" s="25">
        <v>7000</v>
      </c>
    </row>
    <row r="28" spans="1:5" x14ac:dyDescent="0.35">
      <c r="A28" s="1">
        <v>43847</v>
      </c>
      <c r="B28" t="s">
        <v>223</v>
      </c>
      <c r="C28" s="4" t="s">
        <v>2</v>
      </c>
      <c r="D28" s="4"/>
      <c r="E28" s="24">
        <v>4000</v>
      </c>
    </row>
    <row r="29" spans="1:5" x14ac:dyDescent="0.35">
      <c r="A29" s="1">
        <v>43847</v>
      </c>
      <c r="B29" s="2" t="s">
        <v>223</v>
      </c>
      <c r="C29" s="2" t="s">
        <v>3</v>
      </c>
      <c r="D29" s="2"/>
      <c r="E29" s="26">
        <v>5000</v>
      </c>
    </row>
    <row r="30" spans="1:5" x14ac:dyDescent="0.35">
      <c r="A30" s="1">
        <v>43882</v>
      </c>
      <c r="B30" t="s">
        <v>223</v>
      </c>
      <c r="C30" t="s">
        <v>0</v>
      </c>
      <c r="E30" s="88" t="s">
        <v>407</v>
      </c>
    </row>
    <row r="31" spans="1:5" x14ac:dyDescent="0.35">
      <c r="A31" s="1">
        <v>43882</v>
      </c>
      <c r="B31" t="s">
        <v>223</v>
      </c>
      <c r="C31" t="s">
        <v>1</v>
      </c>
      <c r="E31" s="25">
        <v>2000</v>
      </c>
    </row>
    <row r="32" spans="1:5" x14ac:dyDescent="0.35">
      <c r="A32" s="1">
        <v>43882</v>
      </c>
      <c r="B32" t="s">
        <v>223</v>
      </c>
      <c r="C32" s="4" t="s">
        <v>2</v>
      </c>
      <c r="D32" s="4"/>
      <c r="E32" s="86" t="s">
        <v>407</v>
      </c>
    </row>
    <row r="33" spans="1:5" x14ac:dyDescent="0.35">
      <c r="A33" s="1">
        <v>43882</v>
      </c>
      <c r="B33" s="2" t="s">
        <v>223</v>
      </c>
      <c r="C33" s="2" t="s">
        <v>3</v>
      </c>
      <c r="D33" s="2"/>
      <c r="E33" s="26">
        <v>4000</v>
      </c>
    </row>
    <row r="34" spans="1:5" x14ac:dyDescent="0.35">
      <c r="A34" s="1">
        <v>43910</v>
      </c>
      <c r="B34" t="s">
        <v>223</v>
      </c>
      <c r="C34" t="s">
        <v>0</v>
      </c>
      <c r="E34" s="25">
        <v>2000</v>
      </c>
    </row>
    <row r="35" spans="1:5" x14ac:dyDescent="0.35">
      <c r="A35" s="1">
        <v>43910</v>
      </c>
      <c r="B35" t="s">
        <v>223</v>
      </c>
      <c r="C35" t="s">
        <v>1</v>
      </c>
      <c r="E35" s="25">
        <v>2000</v>
      </c>
    </row>
    <row r="36" spans="1:5" x14ac:dyDescent="0.35">
      <c r="A36" s="1">
        <v>43910</v>
      </c>
      <c r="B36" t="s">
        <v>223</v>
      </c>
      <c r="C36" s="4" t="s">
        <v>2</v>
      </c>
      <c r="D36" s="4" t="s">
        <v>278</v>
      </c>
      <c r="E36" s="86" t="s">
        <v>407</v>
      </c>
    </row>
    <row r="37" spans="1:5" x14ac:dyDescent="0.35">
      <c r="A37" s="1">
        <v>43910</v>
      </c>
      <c r="B37" s="2" t="s">
        <v>223</v>
      </c>
      <c r="C37" s="2" t="s">
        <v>3</v>
      </c>
      <c r="D37" s="2"/>
      <c r="E37" s="87" t="s">
        <v>407</v>
      </c>
    </row>
    <row r="38" spans="1:5" x14ac:dyDescent="0.35">
      <c r="A38" s="1">
        <v>43847</v>
      </c>
      <c r="B38" t="s">
        <v>239</v>
      </c>
      <c r="C38" t="s">
        <v>0</v>
      </c>
      <c r="E38" s="25">
        <v>6000</v>
      </c>
    </row>
    <row r="39" spans="1:5" x14ac:dyDescent="0.35">
      <c r="A39" s="1">
        <v>43847</v>
      </c>
      <c r="B39" t="s">
        <v>239</v>
      </c>
      <c r="C39" t="s">
        <v>1</v>
      </c>
      <c r="E39" s="25">
        <v>3000</v>
      </c>
    </row>
    <row r="40" spans="1:5" x14ac:dyDescent="0.35">
      <c r="A40" s="1">
        <v>43847</v>
      </c>
      <c r="B40" t="s">
        <v>239</v>
      </c>
      <c r="C40" s="4" t="s">
        <v>2</v>
      </c>
      <c r="D40" s="4"/>
      <c r="E40" s="24">
        <v>2000</v>
      </c>
    </row>
    <row r="41" spans="1:5" x14ac:dyDescent="0.35">
      <c r="A41" s="1">
        <v>43847</v>
      </c>
      <c r="B41" s="2" t="s">
        <v>239</v>
      </c>
      <c r="C41" s="2" t="s">
        <v>3</v>
      </c>
      <c r="D41" s="2"/>
      <c r="E41" s="26">
        <v>710000</v>
      </c>
    </row>
    <row r="42" spans="1:5" x14ac:dyDescent="0.35">
      <c r="A42" s="1">
        <v>43882</v>
      </c>
      <c r="B42" t="s">
        <v>239</v>
      </c>
      <c r="C42" s="4" t="s">
        <v>0</v>
      </c>
      <c r="D42" s="4"/>
      <c r="E42" s="86" t="s">
        <v>407</v>
      </c>
    </row>
    <row r="43" spans="1:5" x14ac:dyDescent="0.35">
      <c r="A43" s="1">
        <v>43882</v>
      </c>
      <c r="B43" t="s">
        <v>239</v>
      </c>
      <c r="C43" t="s">
        <v>1</v>
      </c>
      <c r="E43" s="25">
        <v>2000</v>
      </c>
    </row>
    <row r="44" spans="1:5" x14ac:dyDescent="0.35">
      <c r="A44" s="1">
        <v>43882</v>
      </c>
      <c r="B44" t="s">
        <v>239</v>
      </c>
      <c r="C44" s="4" t="s">
        <v>2</v>
      </c>
      <c r="D44" s="4"/>
      <c r="E44" s="24">
        <v>2000</v>
      </c>
    </row>
    <row r="45" spans="1:5" x14ac:dyDescent="0.35">
      <c r="A45" s="1">
        <v>43882</v>
      </c>
      <c r="B45" s="2" t="s">
        <v>239</v>
      </c>
      <c r="C45" s="2" t="s">
        <v>3</v>
      </c>
      <c r="D45" s="2"/>
      <c r="E45" s="26">
        <v>55000</v>
      </c>
    </row>
    <row r="46" spans="1:5" x14ac:dyDescent="0.35">
      <c r="A46" s="1">
        <v>43910</v>
      </c>
      <c r="B46" t="s">
        <v>239</v>
      </c>
      <c r="C46" s="4" t="s">
        <v>0</v>
      </c>
      <c r="D46" s="4"/>
      <c r="E46" s="86" t="s">
        <v>407</v>
      </c>
    </row>
    <row r="47" spans="1:5" x14ac:dyDescent="0.35">
      <c r="A47" s="1">
        <v>43910</v>
      </c>
      <c r="B47" t="s">
        <v>239</v>
      </c>
      <c r="C47" t="s">
        <v>1</v>
      </c>
      <c r="D47" t="s">
        <v>276</v>
      </c>
      <c r="E47" s="88" t="s">
        <v>407</v>
      </c>
    </row>
    <row r="48" spans="1:5" x14ac:dyDescent="0.35">
      <c r="A48" s="1">
        <v>43910</v>
      </c>
      <c r="B48" t="s">
        <v>239</v>
      </c>
      <c r="C48" s="4" t="s">
        <v>2</v>
      </c>
      <c r="D48" s="4" t="s">
        <v>276</v>
      </c>
      <c r="E48" s="24">
        <v>2000</v>
      </c>
    </row>
    <row r="49" spans="1:5" x14ac:dyDescent="0.35">
      <c r="A49" s="1">
        <v>43910</v>
      </c>
      <c r="B49" s="2" t="s">
        <v>239</v>
      </c>
      <c r="C49" s="2" t="s">
        <v>3</v>
      </c>
      <c r="D49" s="2"/>
      <c r="E49" s="26">
        <v>6000</v>
      </c>
    </row>
    <row r="50" spans="1:5" x14ac:dyDescent="0.35">
      <c r="A50" s="1">
        <v>43847</v>
      </c>
      <c r="B50" t="s">
        <v>226</v>
      </c>
      <c r="C50" t="s">
        <v>0</v>
      </c>
      <c r="E50" s="25">
        <v>4000</v>
      </c>
    </row>
    <row r="51" spans="1:5" x14ac:dyDescent="0.35">
      <c r="A51" s="1">
        <v>43847</v>
      </c>
      <c r="B51" t="s">
        <v>226</v>
      </c>
      <c r="C51" t="s">
        <v>1</v>
      </c>
      <c r="E51" s="88" t="s">
        <v>407</v>
      </c>
    </row>
    <row r="52" spans="1:5" x14ac:dyDescent="0.35">
      <c r="A52" s="1">
        <v>43847</v>
      </c>
      <c r="B52" t="s">
        <v>226</v>
      </c>
      <c r="C52" s="4" t="s">
        <v>2</v>
      </c>
      <c r="D52" s="4"/>
      <c r="E52" s="86" t="s">
        <v>407</v>
      </c>
    </row>
    <row r="53" spans="1:5" x14ac:dyDescent="0.35">
      <c r="A53" s="1">
        <v>43847</v>
      </c>
      <c r="B53" s="2" t="s">
        <v>226</v>
      </c>
      <c r="C53" s="2" t="s">
        <v>3</v>
      </c>
      <c r="D53" s="2"/>
      <c r="E53" s="87" t="s">
        <v>407</v>
      </c>
    </row>
    <row r="54" spans="1:5" x14ac:dyDescent="0.35">
      <c r="A54" s="1">
        <v>43882</v>
      </c>
      <c r="B54" t="s">
        <v>226</v>
      </c>
      <c r="C54" t="s">
        <v>0</v>
      </c>
      <c r="E54" s="25">
        <v>4000</v>
      </c>
    </row>
    <row r="55" spans="1:5" x14ac:dyDescent="0.35">
      <c r="A55" s="1">
        <v>43882</v>
      </c>
      <c r="B55" t="s">
        <v>226</v>
      </c>
      <c r="C55" s="4" t="s">
        <v>1</v>
      </c>
      <c r="D55" s="4"/>
      <c r="E55" s="86" t="s">
        <v>407</v>
      </c>
    </row>
    <row r="56" spans="1:5" x14ac:dyDescent="0.35">
      <c r="A56" s="1">
        <v>43882</v>
      </c>
      <c r="B56" t="s">
        <v>226</v>
      </c>
      <c r="C56" s="4" t="s">
        <v>2</v>
      </c>
      <c r="D56" s="4"/>
      <c r="E56" s="24">
        <v>3000</v>
      </c>
    </row>
    <row r="57" spans="1:5" x14ac:dyDescent="0.35">
      <c r="A57" s="1">
        <v>43882</v>
      </c>
      <c r="B57" s="2" t="s">
        <v>226</v>
      </c>
      <c r="C57" s="2" t="s">
        <v>3</v>
      </c>
      <c r="D57" s="2"/>
      <c r="E57" s="87" t="s">
        <v>407</v>
      </c>
    </row>
    <row r="58" spans="1:5" x14ac:dyDescent="0.35">
      <c r="A58" s="1">
        <v>43910</v>
      </c>
      <c r="B58" t="s">
        <v>226</v>
      </c>
      <c r="C58" t="s">
        <v>0</v>
      </c>
      <c r="E58" s="25">
        <v>3000</v>
      </c>
    </row>
    <row r="59" spans="1:5" x14ac:dyDescent="0.35">
      <c r="A59" s="1">
        <v>43910</v>
      </c>
      <c r="B59" t="s">
        <v>226</v>
      </c>
      <c r="C59" s="4" t="s">
        <v>1</v>
      </c>
      <c r="D59" s="4"/>
      <c r="E59" s="86" t="s">
        <v>407</v>
      </c>
    </row>
    <row r="60" spans="1:5" x14ac:dyDescent="0.35">
      <c r="A60" s="1">
        <v>43910</v>
      </c>
      <c r="B60" t="s">
        <v>226</v>
      </c>
      <c r="C60" s="4" t="s">
        <v>2</v>
      </c>
      <c r="D60" s="4"/>
      <c r="E60" s="24">
        <v>2000</v>
      </c>
    </row>
    <row r="61" spans="1:5" x14ac:dyDescent="0.35">
      <c r="A61" s="1">
        <v>43910</v>
      </c>
      <c r="B61" s="2" t="s">
        <v>226</v>
      </c>
      <c r="C61" s="2" t="s">
        <v>3</v>
      </c>
      <c r="D61" s="2"/>
      <c r="E61" s="87" t="s">
        <v>407</v>
      </c>
    </row>
    <row r="62" spans="1:5" x14ac:dyDescent="0.35">
      <c r="A62" s="1">
        <v>43847</v>
      </c>
      <c r="B62" t="s">
        <v>252</v>
      </c>
      <c r="C62" t="s">
        <v>0</v>
      </c>
      <c r="E62" s="25">
        <v>27000</v>
      </c>
    </row>
    <row r="63" spans="1:5" x14ac:dyDescent="0.35">
      <c r="A63" s="1">
        <v>43847</v>
      </c>
      <c r="B63" t="s">
        <v>252</v>
      </c>
      <c r="C63" t="s">
        <v>1</v>
      </c>
      <c r="D63" t="s">
        <v>276</v>
      </c>
      <c r="E63" s="25">
        <v>73000</v>
      </c>
    </row>
    <row r="64" spans="1:5" x14ac:dyDescent="0.35">
      <c r="A64" s="1">
        <v>43847</v>
      </c>
      <c r="B64" t="s">
        <v>252</v>
      </c>
      <c r="C64" s="4" t="s">
        <v>2</v>
      </c>
      <c r="D64" s="4"/>
      <c r="E64" s="24">
        <v>120000</v>
      </c>
    </row>
    <row r="65" spans="1:5" x14ac:dyDescent="0.35">
      <c r="A65" s="1">
        <v>43847</v>
      </c>
      <c r="B65" s="2" t="s">
        <v>252</v>
      </c>
      <c r="C65" s="2" t="s">
        <v>3</v>
      </c>
      <c r="D65" s="2" t="s">
        <v>276</v>
      </c>
      <c r="E65" s="26">
        <v>220000</v>
      </c>
    </row>
    <row r="66" spans="1:5" x14ac:dyDescent="0.35">
      <c r="A66" s="1">
        <v>43882</v>
      </c>
      <c r="B66" t="s">
        <v>252</v>
      </c>
      <c r="C66" t="s">
        <v>0</v>
      </c>
      <c r="E66" s="25">
        <v>48000</v>
      </c>
    </row>
    <row r="67" spans="1:5" x14ac:dyDescent="0.35">
      <c r="A67" s="1">
        <v>43882</v>
      </c>
      <c r="B67" t="s">
        <v>252</v>
      </c>
      <c r="C67" t="s">
        <v>1</v>
      </c>
      <c r="D67" t="s">
        <v>276</v>
      </c>
      <c r="E67" s="25">
        <v>47000</v>
      </c>
    </row>
    <row r="68" spans="1:5" x14ac:dyDescent="0.35">
      <c r="A68" s="1">
        <v>43882</v>
      </c>
      <c r="B68" t="s">
        <v>252</v>
      </c>
      <c r="C68" s="4" t="s">
        <v>2</v>
      </c>
      <c r="D68" s="4"/>
      <c r="E68" s="24">
        <v>42000</v>
      </c>
    </row>
    <row r="69" spans="1:5" x14ac:dyDescent="0.35">
      <c r="A69" s="1">
        <v>43882</v>
      </c>
      <c r="B69" s="2" t="s">
        <v>252</v>
      </c>
      <c r="C69" s="2" t="s">
        <v>3</v>
      </c>
      <c r="D69" s="2" t="s">
        <v>276</v>
      </c>
      <c r="E69" s="26">
        <v>120000</v>
      </c>
    </row>
    <row r="70" spans="1:5" x14ac:dyDescent="0.35">
      <c r="A70" s="1">
        <v>43910</v>
      </c>
      <c r="B70" t="s">
        <v>252</v>
      </c>
      <c r="C70" t="s">
        <v>0</v>
      </c>
      <c r="E70" s="25">
        <v>160000</v>
      </c>
    </row>
    <row r="71" spans="1:5" x14ac:dyDescent="0.35">
      <c r="A71" s="1">
        <v>43910</v>
      </c>
      <c r="B71" t="s">
        <v>252</v>
      </c>
      <c r="C71" t="s">
        <v>1</v>
      </c>
      <c r="D71" t="s">
        <v>276</v>
      </c>
      <c r="E71" s="25">
        <v>540000</v>
      </c>
    </row>
    <row r="72" spans="1:5" x14ac:dyDescent="0.35">
      <c r="A72" s="1">
        <v>43910</v>
      </c>
      <c r="B72" t="s">
        <v>252</v>
      </c>
      <c r="C72" s="4" t="s">
        <v>2</v>
      </c>
      <c r="D72" s="4"/>
      <c r="E72" s="24">
        <v>10000</v>
      </c>
    </row>
    <row r="73" spans="1:5" x14ac:dyDescent="0.35">
      <c r="A73" s="1">
        <v>43910</v>
      </c>
      <c r="B73" s="2" t="s">
        <v>252</v>
      </c>
      <c r="C73" s="2" t="s">
        <v>3</v>
      </c>
      <c r="D73" s="2" t="s">
        <v>276</v>
      </c>
      <c r="E73" s="26">
        <v>7000</v>
      </c>
    </row>
    <row r="74" spans="1:5" x14ac:dyDescent="0.35">
      <c r="A74" s="1">
        <v>43847</v>
      </c>
      <c r="B74" t="s">
        <v>240</v>
      </c>
      <c r="C74" t="s">
        <v>0</v>
      </c>
      <c r="D74" t="s">
        <v>276</v>
      </c>
      <c r="E74" s="25">
        <v>70000</v>
      </c>
    </row>
    <row r="75" spans="1:5" x14ac:dyDescent="0.35">
      <c r="A75" s="1">
        <v>43847</v>
      </c>
      <c r="B75" t="s">
        <v>240</v>
      </c>
      <c r="C75" t="s">
        <v>1</v>
      </c>
      <c r="E75" s="25">
        <v>12000</v>
      </c>
    </row>
    <row r="76" spans="1:5" x14ac:dyDescent="0.35">
      <c r="A76" s="1">
        <v>43847</v>
      </c>
      <c r="B76" t="s">
        <v>240</v>
      </c>
      <c r="C76" s="4" t="s">
        <v>2</v>
      </c>
      <c r="D76" s="4" t="s">
        <v>276</v>
      </c>
      <c r="E76" s="24">
        <v>36000</v>
      </c>
    </row>
    <row r="77" spans="1:5" x14ac:dyDescent="0.35">
      <c r="A77" s="1">
        <v>43847</v>
      </c>
      <c r="B77" s="2" t="s">
        <v>240</v>
      </c>
      <c r="C77" s="2" t="s">
        <v>3</v>
      </c>
      <c r="D77" s="2"/>
      <c r="E77" s="26">
        <v>11000</v>
      </c>
    </row>
    <row r="78" spans="1:5" x14ac:dyDescent="0.35">
      <c r="A78" s="1">
        <v>43882</v>
      </c>
      <c r="B78" t="s">
        <v>240</v>
      </c>
      <c r="C78" t="s">
        <v>0</v>
      </c>
      <c r="D78" t="s">
        <v>276</v>
      </c>
      <c r="E78" s="25">
        <v>46000</v>
      </c>
    </row>
    <row r="79" spans="1:5" x14ac:dyDescent="0.35">
      <c r="A79" s="1">
        <v>43882</v>
      </c>
      <c r="B79" t="s">
        <v>240</v>
      </c>
      <c r="C79" t="s">
        <v>1</v>
      </c>
      <c r="E79" s="25">
        <v>10000</v>
      </c>
    </row>
    <row r="80" spans="1:5" x14ac:dyDescent="0.35">
      <c r="A80" s="1">
        <v>43882</v>
      </c>
      <c r="B80" t="s">
        <v>240</v>
      </c>
      <c r="C80" s="4" t="s">
        <v>2</v>
      </c>
      <c r="D80" s="4" t="s">
        <v>276</v>
      </c>
      <c r="E80" s="24">
        <v>50000</v>
      </c>
    </row>
    <row r="81" spans="1:5" x14ac:dyDescent="0.35">
      <c r="A81" s="1">
        <v>43882</v>
      </c>
      <c r="B81" s="2" t="s">
        <v>240</v>
      </c>
      <c r="C81" s="2" t="s">
        <v>3</v>
      </c>
      <c r="D81" s="2"/>
      <c r="E81" s="26">
        <v>7000</v>
      </c>
    </row>
    <row r="82" spans="1:5" x14ac:dyDescent="0.35">
      <c r="A82" s="1">
        <v>43910</v>
      </c>
      <c r="B82" t="s">
        <v>240</v>
      </c>
      <c r="C82" t="s">
        <v>0</v>
      </c>
      <c r="D82" t="s">
        <v>276</v>
      </c>
      <c r="E82" s="25">
        <v>85000</v>
      </c>
    </row>
    <row r="83" spans="1:5" x14ac:dyDescent="0.35">
      <c r="A83" s="1">
        <v>43910</v>
      </c>
      <c r="B83" t="s">
        <v>240</v>
      </c>
      <c r="C83" t="s">
        <v>1</v>
      </c>
      <c r="E83" s="25">
        <v>10000</v>
      </c>
    </row>
    <row r="84" spans="1:5" x14ac:dyDescent="0.35">
      <c r="A84" s="1">
        <v>43910</v>
      </c>
      <c r="B84" t="s">
        <v>240</v>
      </c>
      <c r="C84" s="4" t="s">
        <v>2</v>
      </c>
      <c r="D84" s="4" t="s">
        <v>276</v>
      </c>
      <c r="E84" s="24">
        <v>28000</v>
      </c>
    </row>
    <row r="85" spans="1:5" x14ac:dyDescent="0.35">
      <c r="A85" s="1">
        <v>43910</v>
      </c>
      <c r="B85" s="2" t="s">
        <v>240</v>
      </c>
      <c r="C85" s="2" t="s">
        <v>3</v>
      </c>
      <c r="D85" s="2"/>
      <c r="E85" s="26">
        <v>7000</v>
      </c>
    </row>
    <row r="86" spans="1:5" x14ac:dyDescent="0.35">
      <c r="A86" s="1">
        <v>43847</v>
      </c>
      <c r="B86" t="s">
        <v>233</v>
      </c>
      <c r="C86" t="s">
        <v>0</v>
      </c>
      <c r="E86" s="25">
        <v>350000</v>
      </c>
    </row>
    <row r="87" spans="1:5" x14ac:dyDescent="0.35">
      <c r="A87" s="1">
        <v>43847</v>
      </c>
      <c r="B87" t="s">
        <v>233</v>
      </c>
      <c r="C87" t="s">
        <v>1</v>
      </c>
      <c r="E87" s="25">
        <v>17000</v>
      </c>
    </row>
    <row r="88" spans="1:5" x14ac:dyDescent="0.35">
      <c r="A88" s="1">
        <v>43847</v>
      </c>
      <c r="B88" t="s">
        <v>233</v>
      </c>
      <c r="C88" s="4" t="s">
        <v>2</v>
      </c>
      <c r="D88" s="4" t="s">
        <v>275</v>
      </c>
      <c r="E88" s="24">
        <v>2900000</v>
      </c>
    </row>
    <row r="89" spans="1:5" x14ac:dyDescent="0.35">
      <c r="A89" s="1">
        <v>43847</v>
      </c>
      <c r="B89" s="2" t="s">
        <v>233</v>
      </c>
      <c r="C89" s="2" t="s">
        <v>3</v>
      </c>
      <c r="D89" s="27" t="s">
        <v>282</v>
      </c>
      <c r="E89" s="26">
        <v>54000</v>
      </c>
    </row>
    <row r="90" spans="1:5" x14ac:dyDescent="0.35">
      <c r="A90" s="1">
        <v>43882</v>
      </c>
      <c r="B90" t="s">
        <v>233</v>
      </c>
      <c r="C90" s="4" t="s">
        <v>0</v>
      </c>
      <c r="D90" s="4"/>
      <c r="E90" s="24">
        <v>140000</v>
      </c>
    </row>
    <row r="91" spans="1:5" x14ac:dyDescent="0.35">
      <c r="A91" s="1">
        <v>43882</v>
      </c>
      <c r="B91" t="s">
        <v>233</v>
      </c>
      <c r="C91" t="s">
        <v>1</v>
      </c>
      <c r="D91" s="19" t="s">
        <v>282</v>
      </c>
      <c r="E91" s="25">
        <v>9000</v>
      </c>
    </row>
    <row r="92" spans="1:5" x14ac:dyDescent="0.35">
      <c r="A92" s="1">
        <v>43882</v>
      </c>
      <c r="B92" t="s">
        <v>233</v>
      </c>
      <c r="C92" s="4" t="s">
        <v>2</v>
      </c>
      <c r="D92" s="4" t="s">
        <v>275</v>
      </c>
      <c r="E92" s="24">
        <v>2800000</v>
      </c>
    </row>
    <row r="93" spans="1:5" x14ac:dyDescent="0.35">
      <c r="A93" s="1">
        <v>43882</v>
      </c>
      <c r="B93" s="2" t="s">
        <v>233</v>
      </c>
      <c r="C93" s="2" t="s">
        <v>3</v>
      </c>
      <c r="D93" s="2"/>
      <c r="E93" s="26">
        <v>79000</v>
      </c>
    </row>
    <row r="94" spans="1:5" x14ac:dyDescent="0.35">
      <c r="A94" s="1">
        <v>43910</v>
      </c>
      <c r="B94" t="s">
        <v>233</v>
      </c>
      <c r="C94" s="4" t="s">
        <v>0</v>
      </c>
      <c r="D94" s="4"/>
      <c r="E94" s="24">
        <v>670000</v>
      </c>
    </row>
    <row r="95" spans="1:5" x14ac:dyDescent="0.35">
      <c r="A95" s="1">
        <v>43910</v>
      </c>
      <c r="B95" t="s">
        <v>233</v>
      </c>
      <c r="C95" t="s">
        <v>1</v>
      </c>
      <c r="E95" s="25">
        <v>22000</v>
      </c>
    </row>
    <row r="96" spans="1:5" x14ac:dyDescent="0.35">
      <c r="A96" s="1">
        <v>43910</v>
      </c>
      <c r="B96" t="s">
        <v>233</v>
      </c>
      <c r="C96" s="4" t="s">
        <v>2</v>
      </c>
      <c r="D96" s="4" t="s">
        <v>275</v>
      </c>
      <c r="E96" s="24">
        <v>3100000</v>
      </c>
    </row>
    <row r="97" spans="1:5" x14ac:dyDescent="0.35">
      <c r="A97" s="1">
        <v>43910</v>
      </c>
      <c r="B97" s="2" t="s">
        <v>233</v>
      </c>
      <c r="C97" s="2" t="s">
        <v>3</v>
      </c>
      <c r="D97" s="2"/>
      <c r="E97" s="26">
        <v>62000</v>
      </c>
    </row>
    <row r="98" spans="1:5" x14ac:dyDescent="0.35">
      <c r="A98" s="1">
        <v>43847</v>
      </c>
      <c r="B98" t="s">
        <v>232</v>
      </c>
      <c r="C98" t="s">
        <v>0</v>
      </c>
      <c r="E98" s="25">
        <v>5000</v>
      </c>
    </row>
    <row r="99" spans="1:5" x14ac:dyDescent="0.35">
      <c r="A99" s="1">
        <v>43847</v>
      </c>
      <c r="B99" t="s">
        <v>232</v>
      </c>
      <c r="C99" t="s">
        <v>1</v>
      </c>
      <c r="E99" s="25">
        <v>3000</v>
      </c>
    </row>
    <row r="100" spans="1:5" x14ac:dyDescent="0.35">
      <c r="A100" s="1">
        <v>43847</v>
      </c>
      <c r="B100" t="s">
        <v>232</v>
      </c>
      <c r="C100" s="4" t="s">
        <v>2</v>
      </c>
      <c r="D100" s="4"/>
      <c r="E100" s="24">
        <v>12000</v>
      </c>
    </row>
    <row r="101" spans="1:5" x14ac:dyDescent="0.35">
      <c r="A101" s="1">
        <v>43847</v>
      </c>
      <c r="B101" s="2" t="s">
        <v>232</v>
      </c>
      <c r="C101" s="2" t="s">
        <v>3</v>
      </c>
      <c r="D101" s="2" t="s">
        <v>276</v>
      </c>
      <c r="E101" s="26">
        <v>56000</v>
      </c>
    </row>
    <row r="102" spans="1:5" x14ac:dyDescent="0.35">
      <c r="A102" s="1">
        <v>43882</v>
      </c>
      <c r="B102" t="s">
        <v>232</v>
      </c>
      <c r="C102" t="s">
        <v>0</v>
      </c>
      <c r="E102" s="25">
        <v>13000</v>
      </c>
    </row>
    <row r="103" spans="1:5" x14ac:dyDescent="0.35">
      <c r="A103" s="1">
        <v>43882</v>
      </c>
      <c r="B103" t="s">
        <v>232</v>
      </c>
      <c r="C103" s="4" t="s">
        <v>1</v>
      </c>
      <c r="D103" s="4"/>
      <c r="E103" s="24">
        <v>7000</v>
      </c>
    </row>
    <row r="104" spans="1:5" x14ac:dyDescent="0.35">
      <c r="A104" s="1">
        <v>43882</v>
      </c>
      <c r="B104" t="s">
        <v>232</v>
      </c>
      <c r="C104" s="4" t="s">
        <v>2</v>
      </c>
      <c r="D104" s="4"/>
      <c r="E104" s="24">
        <v>16000</v>
      </c>
    </row>
    <row r="105" spans="1:5" x14ac:dyDescent="0.35">
      <c r="A105" s="1">
        <v>43882</v>
      </c>
      <c r="B105" s="2" t="s">
        <v>232</v>
      </c>
      <c r="C105" s="2" t="s">
        <v>3</v>
      </c>
      <c r="D105" s="2" t="s">
        <v>276</v>
      </c>
      <c r="E105" s="26">
        <v>46000</v>
      </c>
    </row>
    <row r="106" spans="1:5" x14ac:dyDescent="0.35">
      <c r="A106" s="1">
        <v>43910</v>
      </c>
      <c r="B106" t="s">
        <v>232</v>
      </c>
      <c r="C106" t="s">
        <v>0</v>
      </c>
      <c r="D106" t="s">
        <v>276</v>
      </c>
      <c r="E106" s="25">
        <v>190000</v>
      </c>
    </row>
    <row r="107" spans="1:5" x14ac:dyDescent="0.35">
      <c r="A107" s="1">
        <v>43910</v>
      </c>
      <c r="B107" t="s">
        <v>232</v>
      </c>
      <c r="C107" s="4" t="s">
        <v>1</v>
      </c>
      <c r="D107" s="4"/>
      <c r="E107" s="24">
        <v>9000</v>
      </c>
    </row>
    <row r="108" spans="1:5" x14ac:dyDescent="0.35">
      <c r="A108" s="1">
        <v>43910</v>
      </c>
      <c r="B108" t="s">
        <v>232</v>
      </c>
      <c r="C108" s="4" t="s">
        <v>2</v>
      </c>
      <c r="D108" s="4"/>
      <c r="E108" s="24">
        <v>9000</v>
      </c>
    </row>
    <row r="109" spans="1:5" x14ac:dyDescent="0.35">
      <c r="A109" s="1">
        <v>43910</v>
      </c>
      <c r="B109" s="2" t="s">
        <v>232</v>
      </c>
      <c r="C109" s="2" t="s">
        <v>3</v>
      </c>
      <c r="D109" s="2" t="s">
        <v>276</v>
      </c>
      <c r="E109" s="26">
        <v>58000</v>
      </c>
    </row>
    <row r="110" spans="1:5" x14ac:dyDescent="0.35">
      <c r="A110" s="1">
        <v>43847</v>
      </c>
      <c r="B110" t="s">
        <v>224</v>
      </c>
      <c r="C110" t="s">
        <v>0</v>
      </c>
      <c r="E110" s="25">
        <v>3000</v>
      </c>
    </row>
    <row r="111" spans="1:5" x14ac:dyDescent="0.35">
      <c r="A111" s="1">
        <v>43847</v>
      </c>
      <c r="B111" t="s">
        <v>224</v>
      </c>
      <c r="C111" t="s">
        <v>1</v>
      </c>
      <c r="E111" s="25">
        <v>1400000</v>
      </c>
    </row>
    <row r="112" spans="1:5" x14ac:dyDescent="0.35">
      <c r="A112" s="1">
        <v>43847</v>
      </c>
      <c r="B112" t="s">
        <v>224</v>
      </c>
      <c r="C112" s="4" t="s">
        <v>2</v>
      </c>
      <c r="D112" s="4" t="s">
        <v>276</v>
      </c>
      <c r="E112" s="24">
        <v>150000</v>
      </c>
    </row>
    <row r="113" spans="1:5" x14ac:dyDescent="0.35">
      <c r="A113" s="1">
        <v>43847</v>
      </c>
      <c r="B113" s="2" t="s">
        <v>224</v>
      </c>
      <c r="C113" s="2" t="s">
        <v>3</v>
      </c>
      <c r="D113" s="2"/>
      <c r="E113" s="26">
        <v>6000</v>
      </c>
    </row>
    <row r="114" spans="1:5" x14ac:dyDescent="0.35">
      <c r="A114" s="1">
        <v>43882</v>
      </c>
      <c r="B114" t="s">
        <v>224</v>
      </c>
      <c r="C114" t="s">
        <v>0</v>
      </c>
      <c r="E114" s="25">
        <v>2000</v>
      </c>
    </row>
    <row r="115" spans="1:5" x14ac:dyDescent="0.35">
      <c r="A115" s="1">
        <v>43882</v>
      </c>
      <c r="B115" t="s">
        <v>224</v>
      </c>
      <c r="C115" t="s">
        <v>1</v>
      </c>
      <c r="D115" s="19" t="s">
        <v>281</v>
      </c>
      <c r="E115" s="25" t="s">
        <v>274</v>
      </c>
    </row>
    <row r="116" spans="1:5" x14ac:dyDescent="0.35">
      <c r="A116" s="1">
        <v>43882</v>
      </c>
      <c r="B116" t="s">
        <v>224</v>
      </c>
      <c r="C116" s="4" t="s">
        <v>2</v>
      </c>
      <c r="D116" s="4"/>
      <c r="E116" s="24">
        <v>67000</v>
      </c>
    </row>
    <row r="117" spans="1:5" x14ac:dyDescent="0.35">
      <c r="A117" s="1">
        <v>43882</v>
      </c>
      <c r="B117" s="2" t="s">
        <v>224</v>
      </c>
      <c r="C117" s="2" t="s">
        <v>3</v>
      </c>
      <c r="D117" s="2"/>
      <c r="E117" s="26">
        <v>8000</v>
      </c>
    </row>
    <row r="118" spans="1:5" x14ac:dyDescent="0.35">
      <c r="A118" s="1">
        <v>43910</v>
      </c>
      <c r="B118" t="s">
        <v>224</v>
      </c>
      <c r="C118" t="s">
        <v>0</v>
      </c>
      <c r="E118" s="25">
        <v>56000</v>
      </c>
    </row>
    <row r="119" spans="1:5" x14ac:dyDescent="0.35">
      <c r="A119" s="1">
        <v>43910</v>
      </c>
      <c r="B119" t="s">
        <v>224</v>
      </c>
      <c r="C119" t="s">
        <v>1</v>
      </c>
      <c r="D119" s="19" t="s">
        <v>281</v>
      </c>
      <c r="E119" s="25" t="s">
        <v>274</v>
      </c>
    </row>
    <row r="120" spans="1:5" x14ac:dyDescent="0.35">
      <c r="A120" s="1">
        <v>43910</v>
      </c>
      <c r="B120" t="s">
        <v>224</v>
      </c>
      <c r="C120" s="4" t="s">
        <v>2</v>
      </c>
      <c r="D120" s="4" t="s">
        <v>276</v>
      </c>
      <c r="E120" s="24">
        <v>46000</v>
      </c>
    </row>
    <row r="121" spans="1:5" x14ac:dyDescent="0.35">
      <c r="A121" s="1">
        <v>43910</v>
      </c>
      <c r="B121" s="2" t="s">
        <v>224</v>
      </c>
      <c r="C121" s="2" t="s">
        <v>3</v>
      </c>
      <c r="D121" s="2"/>
      <c r="E121" s="26">
        <v>4000</v>
      </c>
    </row>
    <row r="122" spans="1:5" x14ac:dyDescent="0.35">
      <c r="A122" s="1">
        <v>43847</v>
      </c>
      <c r="B122" t="s">
        <v>236</v>
      </c>
      <c r="C122" t="s">
        <v>0</v>
      </c>
      <c r="E122" s="25">
        <v>40000</v>
      </c>
    </row>
    <row r="123" spans="1:5" x14ac:dyDescent="0.35">
      <c r="A123" s="1">
        <v>43847</v>
      </c>
      <c r="B123" t="s">
        <v>236</v>
      </c>
      <c r="C123" t="s">
        <v>1</v>
      </c>
      <c r="E123" s="25">
        <v>64000</v>
      </c>
    </row>
    <row r="124" spans="1:5" x14ac:dyDescent="0.35">
      <c r="A124" s="1">
        <v>43847</v>
      </c>
      <c r="B124" t="s">
        <v>236</v>
      </c>
      <c r="C124" s="4" t="s">
        <v>2</v>
      </c>
      <c r="D124" s="4"/>
      <c r="E124" s="24">
        <v>62000</v>
      </c>
    </row>
    <row r="125" spans="1:5" x14ac:dyDescent="0.35">
      <c r="A125" s="1">
        <v>43847</v>
      </c>
      <c r="B125" s="2" t="s">
        <v>236</v>
      </c>
      <c r="C125" s="2" t="s">
        <v>3</v>
      </c>
      <c r="D125" s="2"/>
      <c r="E125" s="26">
        <v>75000</v>
      </c>
    </row>
    <row r="126" spans="1:5" x14ac:dyDescent="0.35">
      <c r="A126" s="1">
        <v>43882</v>
      </c>
      <c r="B126" t="s">
        <v>236</v>
      </c>
      <c r="C126" t="s">
        <v>0</v>
      </c>
      <c r="E126" s="25">
        <v>5000</v>
      </c>
    </row>
    <row r="127" spans="1:5" x14ac:dyDescent="0.35">
      <c r="A127" s="1">
        <v>43882</v>
      </c>
      <c r="B127" t="s">
        <v>236</v>
      </c>
      <c r="C127" t="s">
        <v>1</v>
      </c>
      <c r="E127" s="25">
        <v>5000</v>
      </c>
    </row>
    <row r="128" spans="1:5" x14ac:dyDescent="0.35">
      <c r="A128" s="1">
        <v>43882</v>
      </c>
      <c r="B128" t="s">
        <v>236</v>
      </c>
      <c r="C128" s="4" t="s">
        <v>2</v>
      </c>
      <c r="D128" s="4"/>
      <c r="E128" s="24">
        <v>3000</v>
      </c>
    </row>
    <row r="129" spans="1:5" x14ac:dyDescent="0.35">
      <c r="A129" s="1">
        <v>43882</v>
      </c>
      <c r="B129" s="2" t="s">
        <v>236</v>
      </c>
      <c r="C129" s="2" t="s">
        <v>3</v>
      </c>
      <c r="D129" s="2"/>
      <c r="E129" s="26">
        <v>4000</v>
      </c>
    </row>
    <row r="130" spans="1:5" x14ac:dyDescent="0.35">
      <c r="A130" s="1">
        <v>43910</v>
      </c>
      <c r="B130" t="s">
        <v>236</v>
      </c>
      <c r="C130" t="s">
        <v>0</v>
      </c>
      <c r="E130" s="25">
        <v>6000</v>
      </c>
    </row>
    <row r="131" spans="1:5" x14ac:dyDescent="0.35">
      <c r="A131" s="1">
        <v>43910</v>
      </c>
      <c r="B131" t="s">
        <v>236</v>
      </c>
      <c r="C131" t="s">
        <v>1</v>
      </c>
      <c r="E131" s="25">
        <v>4000</v>
      </c>
    </row>
    <row r="132" spans="1:5" x14ac:dyDescent="0.35">
      <c r="A132" s="1">
        <v>43910</v>
      </c>
      <c r="B132" t="s">
        <v>236</v>
      </c>
      <c r="C132" s="4" t="s">
        <v>2</v>
      </c>
      <c r="D132" s="4"/>
      <c r="E132" s="24">
        <v>4000</v>
      </c>
    </row>
    <row r="133" spans="1:5" x14ac:dyDescent="0.35">
      <c r="A133" s="1">
        <v>43910</v>
      </c>
      <c r="B133" s="2" t="s">
        <v>236</v>
      </c>
      <c r="C133" s="2" t="s">
        <v>3</v>
      </c>
      <c r="D133" s="2"/>
      <c r="E133" s="26">
        <v>5000</v>
      </c>
    </row>
    <row r="134" spans="1:5" x14ac:dyDescent="0.35">
      <c r="A134" s="1">
        <v>43847</v>
      </c>
      <c r="B134" t="s">
        <v>237</v>
      </c>
      <c r="C134" t="s">
        <v>0</v>
      </c>
      <c r="D134" s="19" t="s">
        <v>282</v>
      </c>
      <c r="E134" s="25">
        <v>9000</v>
      </c>
    </row>
    <row r="135" spans="1:5" x14ac:dyDescent="0.35">
      <c r="A135" s="1">
        <v>43847</v>
      </c>
      <c r="B135" t="s">
        <v>237</v>
      </c>
      <c r="C135" t="s">
        <v>1</v>
      </c>
      <c r="D135" t="s">
        <v>276</v>
      </c>
      <c r="E135" s="25">
        <v>210000</v>
      </c>
    </row>
    <row r="136" spans="1:5" x14ac:dyDescent="0.35">
      <c r="A136" s="1">
        <v>43847</v>
      </c>
      <c r="B136" t="s">
        <v>237</v>
      </c>
      <c r="C136" s="4" t="s">
        <v>2</v>
      </c>
      <c r="D136" s="4"/>
      <c r="E136" s="24">
        <v>7000</v>
      </c>
    </row>
    <row r="137" spans="1:5" x14ac:dyDescent="0.35">
      <c r="A137" s="1">
        <v>43847</v>
      </c>
      <c r="B137" s="2" t="s">
        <v>237</v>
      </c>
      <c r="C137" s="2" t="s">
        <v>3</v>
      </c>
      <c r="D137" s="2" t="s">
        <v>276</v>
      </c>
      <c r="E137" s="26">
        <v>190000</v>
      </c>
    </row>
    <row r="138" spans="1:5" x14ac:dyDescent="0.35">
      <c r="A138" s="1">
        <v>43882</v>
      </c>
      <c r="B138" t="s">
        <v>237</v>
      </c>
      <c r="C138" s="4" t="s">
        <v>0</v>
      </c>
      <c r="D138" s="4"/>
      <c r="E138" s="24">
        <v>9000</v>
      </c>
    </row>
    <row r="139" spans="1:5" x14ac:dyDescent="0.35">
      <c r="A139" s="1">
        <v>43882</v>
      </c>
      <c r="B139" t="s">
        <v>237</v>
      </c>
      <c r="C139" t="s">
        <v>1</v>
      </c>
      <c r="D139" t="s">
        <v>276</v>
      </c>
      <c r="E139" s="25">
        <v>150000</v>
      </c>
    </row>
    <row r="140" spans="1:5" x14ac:dyDescent="0.35">
      <c r="A140" s="1">
        <v>43882</v>
      </c>
      <c r="B140" t="s">
        <v>237</v>
      </c>
      <c r="C140" s="4" t="s">
        <v>2</v>
      </c>
      <c r="D140" s="4"/>
      <c r="E140" s="24">
        <v>7000</v>
      </c>
    </row>
    <row r="141" spans="1:5" x14ac:dyDescent="0.35">
      <c r="A141" s="1">
        <v>43882</v>
      </c>
      <c r="B141" s="2" t="s">
        <v>237</v>
      </c>
      <c r="C141" s="2" t="s">
        <v>3</v>
      </c>
      <c r="D141" s="2" t="s">
        <v>276</v>
      </c>
      <c r="E141" s="26">
        <v>180000</v>
      </c>
    </row>
    <row r="142" spans="1:5" x14ac:dyDescent="0.35">
      <c r="A142" s="1">
        <v>43910</v>
      </c>
      <c r="B142" t="s">
        <v>237</v>
      </c>
      <c r="C142" s="4" t="s">
        <v>0</v>
      </c>
      <c r="D142" s="4"/>
      <c r="E142" s="86" t="s">
        <v>407</v>
      </c>
    </row>
    <row r="143" spans="1:5" x14ac:dyDescent="0.35">
      <c r="A143" s="1">
        <v>43910</v>
      </c>
      <c r="B143" t="s">
        <v>237</v>
      </c>
      <c r="C143" t="s">
        <v>1</v>
      </c>
      <c r="D143" t="s">
        <v>276</v>
      </c>
      <c r="E143" s="25">
        <v>130000</v>
      </c>
    </row>
    <row r="144" spans="1:5" x14ac:dyDescent="0.35">
      <c r="A144" s="1">
        <v>43910</v>
      </c>
      <c r="B144" t="s">
        <v>237</v>
      </c>
      <c r="C144" s="4" t="s">
        <v>2</v>
      </c>
      <c r="D144" s="4"/>
      <c r="E144" s="24">
        <v>7000</v>
      </c>
    </row>
    <row r="145" spans="1:5" x14ac:dyDescent="0.35">
      <c r="A145" s="1">
        <v>43910</v>
      </c>
      <c r="B145" s="2" t="s">
        <v>237</v>
      </c>
      <c r="C145" s="2" t="s">
        <v>3</v>
      </c>
      <c r="D145" s="2" t="s">
        <v>276</v>
      </c>
      <c r="E145" s="26">
        <v>180000</v>
      </c>
    </row>
    <row r="146" spans="1:5" x14ac:dyDescent="0.35">
      <c r="A146" s="1">
        <v>43847</v>
      </c>
      <c r="B146" t="s">
        <v>222</v>
      </c>
      <c r="C146" t="s">
        <v>0</v>
      </c>
      <c r="E146" s="25">
        <v>25000</v>
      </c>
    </row>
    <row r="147" spans="1:5" x14ac:dyDescent="0.35">
      <c r="A147" s="1">
        <v>43847</v>
      </c>
      <c r="B147" t="s">
        <v>222</v>
      </c>
      <c r="C147" t="s">
        <v>1</v>
      </c>
      <c r="E147" s="25">
        <v>2000</v>
      </c>
    </row>
    <row r="148" spans="1:5" x14ac:dyDescent="0.35">
      <c r="A148" s="1">
        <v>43847</v>
      </c>
      <c r="B148" t="s">
        <v>222</v>
      </c>
      <c r="C148" s="4" t="s">
        <v>2</v>
      </c>
      <c r="D148" s="4"/>
      <c r="E148" s="24">
        <v>5000</v>
      </c>
    </row>
    <row r="149" spans="1:5" x14ac:dyDescent="0.35">
      <c r="A149" s="1">
        <v>43847</v>
      </c>
      <c r="B149" s="2" t="s">
        <v>222</v>
      </c>
      <c r="C149" s="2" t="s">
        <v>3</v>
      </c>
      <c r="D149" s="2"/>
      <c r="E149" s="26">
        <v>2000</v>
      </c>
    </row>
    <row r="150" spans="1:5" x14ac:dyDescent="0.35">
      <c r="A150" s="1">
        <v>43882</v>
      </c>
      <c r="B150" t="s">
        <v>222</v>
      </c>
      <c r="C150" t="s">
        <v>0</v>
      </c>
      <c r="E150" s="25">
        <v>8000</v>
      </c>
    </row>
    <row r="151" spans="1:5" x14ac:dyDescent="0.35">
      <c r="A151" s="1">
        <v>43882</v>
      </c>
      <c r="B151" t="s">
        <v>222</v>
      </c>
      <c r="C151" s="4" t="s">
        <v>1</v>
      </c>
      <c r="D151" s="4"/>
      <c r="E151" s="24">
        <v>5000</v>
      </c>
    </row>
    <row r="152" spans="1:5" x14ac:dyDescent="0.35">
      <c r="A152" s="1">
        <v>43882</v>
      </c>
      <c r="B152" t="s">
        <v>222</v>
      </c>
      <c r="C152" s="4" t="s">
        <v>2</v>
      </c>
      <c r="D152" s="4"/>
      <c r="E152" s="24">
        <v>4000</v>
      </c>
    </row>
    <row r="153" spans="1:5" x14ac:dyDescent="0.35">
      <c r="A153" s="1">
        <v>43882</v>
      </c>
      <c r="B153" s="2" t="s">
        <v>222</v>
      </c>
      <c r="C153" s="2" t="s">
        <v>3</v>
      </c>
      <c r="D153" s="2"/>
      <c r="E153" s="26">
        <v>6000</v>
      </c>
    </row>
    <row r="154" spans="1:5" x14ac:dyDescent="0.35">
      <c r="A154" s="1">
        <v>43910</v>
      </c>
      <c r="B154" t="s">
        <v>222</v>
      </c>
      <c r="C154" t="s">
        <v>0</v>
      </c>
      <c r="D154" s="19" t="s">
        <v>282</v>
      </c>
      <c r="E154" s="25">
        <v>13000</v>
      </c>
    </row>
    <row r="155" spans="1:5" x14ac:dyDescent="0.35">
      <c r="A155" s="1">
        <v>43910</v>
      </c>
      <c r="B155" t="s">
        <v>222</v>
      </c>
      <c r="C155" s="4" t="s">
        <v>1</v>
      </c>
      <c r="D155" s="4"/>
      <c r="E155" s="24">
        <v>6000</v>
      </c>
    </row>
    <row r="156" spans="1:5" x14ac:dyDescent="0.35">
      <c r="A156" s="1">
        <v>43910</v>
      </c>
      <c r="B156" t="s">
        <v>222</v>
      </c>
      <c r="C156" s="4" t="s">
        <v>2</v>
      </c>
      <c r="D156" s="4"/>
      <c r="E156" s="24">
        <v>7000</v>
      </c>
    </row>
    <row r="157" spans="1:5" x14ac:dyDescent="0.35">
      <c r="A157" s="1">
        <v>43910</v>
      </c>
      <c r="B157" s="2" t="s">
        <v>222</v>
      </c>
      <c r="C157" s="2" t="s">
        <v>3</v>
      </c>
      <c r="D157" s="2"/>
      <c r="E157" s="26">
        <v>2000</v>
      </c>
    </row>
    <row r="158" spans="1:5" x14ac:dyDescent="0.35">
      <c r="A158" s="1">
        <v>43847</v>
      </c>
      <c r="B158" t="s">
        <v>227</v>
      </c>
      <c r="C158" t="s">
        <v>0</v>
      </c>
      <c r="E158" s="25">
        <v>17000</v>
      </c>
    </row>
    <row r="159" spans="1:5" x14ac:dyDescent="0.35">
      <c r="A159" s="1">
        <v>43847</v>
      </c>
      <c r="B159" t="s">
        <v>227</v>
      </c>
      <c r="C159" t="s">
        <v>1</v>
      </c>
      <c r="E159" s="25">
        <v>15000</v>
      </c>
    </row>
    <row r="160" spans="1:5" x14ac:dyDescent="0.35">
      <c r="A160" s="1">
        <v>43847</v>
      </c>
      <c r="B160" t="s">
        <v>227</v>
      </c>
      <c r="C160" s="4" t="s">
        <v>2</v>
      </c>
      <c r="E160" s="25">
        <v>17000</v>
      </c>
    </row>
    <row r="161" spans="1:5" x14ac:dyDescent="0.35">
      <c r="A161" s="1">
        <v>43847</v>
      </c>
      <c r="B161" s="2" t="s">
        <v>227</v>
      </c>
      <c r="C161" s="2" t="s">
        <v>3</v>
      </c>
      <c r="D161" s="2"/>
      <c r="E161" s="26">
        <v>14000</v>
      </c>
    </row>
    <row r="162" spans="1:5" x14ac:dyDescent="0.35">
      <c r="A162" s="1">
        <v>43882</v>
      </c>
      <c r="B162" t="s">
        <v>227</v>
      </c>
      <c r="C162" t="s">
        <v>0</v>
      </c>
      <c r="E162" s="25">
        <v>13000</v>
      </c>
    </row>
    <row r="163" spans="1:5" x14ac:dyDescent="0.35">
      <c r="A163" s="1">
        <v>43882</v>
      </c>
      <c r="B163" t="s">
        <v>227</v>
      </c>
      <c r="C163" t="s">
        <v>1</v>
      </c>
      <c r="E163" s="25">
        <v>12000</v>
      </c>
    </row>
    <row r="164" spans="1:5" x14ac:dyDescent="0.35">
      <c r="A164" s="1">
        <v>43882</v>
      </c>
      <c r="B164" t="s">
        <v>227</v>
      </c>
      <c r="C164" s="4" t="s">
        <v>2</v>
      </c>
      <c r="D164" s="4"/>
      <c r="E164" s="24">
        <v>12000</v>
      </c>
    </row>
    <row r="165" spans="1:5" x14ac:dyDescent="0.35">
      <c r="A165" s="1">
        <v>43882</v>
      </c>
      <c r="B165" s="2" t="s">
        <v>227</v>
      </c>
      <c r="C165" s="2" t="s">
        <v>3</v>
      </c>
      <c r="D165" s="2"/>
      <c r="E165" s="26">
        <v>11000</v>
      </c>
    </row>
    <row r="166" spans="1:5" x14ac:dyDescent="0.35">
      <c r="A166" s="1">
        <v>43910</v>
      </c>
      <c r="B166" t="s">
        <v>227</v>
      </c>
      <c r="C166" t="s">
        <v>0</v>
      </c>
      <c r="E166" s="25">
        <v>10000</v>
      </c>
    </row>
    <row r="167" spans="1:5" x14ac:dyDescent="0.35">
      <c r="A167" s="1">
        <v>43910</v>
      </c>
      <c r="B167" t="s">
        <v>227</v>
      </c>
      <c r="C167" t="s">
        <v>1</v>
      </c>
      <c r="D167" t="s">
        <v>38</v>
      </c>
      <c r="E167" s="25">
        <v>9000</v>
      </c>
    </row>
    <row r="168" spans="1:5" x14ac:dyDescent="0.35">
      <c r="A168" s="1">
        <v>43910</v>
      </c>
      <c r="B168" t="s">
        <v>227</v>
      </c>
      <c r="C168" s="4" t="s">
        <v>2</v>
      </c>
      <c r="D168" s="4"/>
      <c r="E168" s="24">
        <v>8000</v>
      </c>
    </row>
    <row r="169" spans="1:5" x14ac:dyDescent="0.35">
      <c r="A169" s="1">
        <v>43910</v>
      </c>
      <c r="B169" s="2" t="s">
        <v>227</v>
      </c>
      <c r="C169" s="2" t="s">
        <v>3</v>
      </c>
      <c r="D169" s="2"/>
      <c r="E169" s="26">
        <v>7000</v>
      </c>
    </row>
    <row r="170" spans="1:5" x14ac:dyDescent="0.35">
      <c r="A170" s="1">
        <v>43847</v>
      </c>
      <c r="B170" t="s">
        <v>246</v>
      </c>
      <c r="C170" t="s">
        <v>0</v>
      </c>
      <c r="D170" t="s">
        <v>276</v>
      </c>
      <c r="E170" s="25">
        <v>80000</v>
      </c>
    </row>
    <row r="171" spans="1:5" x14ac:dyDescent="0.35">
      <c r="A171" s="1">
        <v>43847</v>
      </c>
      <c r="B171" t="s">
        <v>246</v>
      </c>
      <c r="C171" t="s">
        <v>1</v>
      </c>
      <c r="E171" s="25">
        <v>5000</v>
      </c>
    </row>
    <row r="172" spans="1:5" x14ac:dyDescent="0.35">
      <c r="A172" s="1">
        <v>43847</v>
      </c>
      <c r="B172" t="s">
        <v>246</v>
      </c>
      <c r="C172" s="4" t="s">
        <v>2</v>
      </c>
      <c r="D172" s="4"/>
      <c r="E172" s="24">
        <v>7000</v>
      </c>
    </row>
    <row r="173" spans="1:5" x14ac:dyDescent="0.35">
      <c r="A173" s="1">
        <v>43847</v>
      </c>
      <c r="B173" s="2" t="s">
        <v>246</v>
      </c>
      <c r="C173" s="2" t="s">
        <v>3</v>
      </c>
      <c r="D173" s="2"/>
      <c r="E173" s="87" t="s">
        <v>407</v>
      </c>
    </row>
    <row r="174" spans="1:5" x14ac:dyDescent="0.35">
      <c r="A174" s="1">
        <v>43882</v>
      </c>
      <c r="B174" t="s">
        <v>246</v>
      </c>
      <c r="C174" t="s">
        <v>0</v>
      </c>
      <c r="D174" t="s">
        <v>276</v>
      </c>
      <c r="E174" s="25">
        <v>130000</v>
      </c>
    </row>
    <row r="175" spans="1:5" x14ac:dyDescent="0.35">
      <c r="A175" s="1">
        <v>43882</v>
      </c>
      <c r="B175" t="s">
        <v>246</v>
      </c>
      <c r="C175" t="s">
        <v>1</v>
      </c>
      <c r="E175" s="25">
        <v>4000</v>
      </c>
    </row>
    <row r="176" spans="1:5" x14ac:dyDescent="0.35">
      <c r="A176" s="1">
        <v>43882</v>
      </c>
      <c r="B176" t="s">
        <v>246</v>
      </c>
      <c r="C176" s="4" t="s">
        <v>2</v>
      </c>
      <c r="D176" s="4"/>
      <c r="E176" s="24">
        <v>4000</v>
      </c>
    </row>
    <row r="177" spans="1:5" x14ac:dyDescent="0.35">
      <c r="A177" s="1">
        <v>43882</v>
      </c>
      <c r="B177" s="2" t="s">
        <v>246</v>
      </c>
      <c r="C177" s="2" t="s">
        <v>3</v>
      </c>
      <c r="D177" s="2"/>
      <c r="E177" s="87" t="s">
        <v>407</v>
      </c>
    </row>
    <row r="178" spans="1:5" x14ac:dyDescent="0.35">
      <c r="A178" s="1">
        <v>43910</v>
      </c>
      <c r="B178" t="s">
        <v>246</v>
      </c>
      <c r="C178" t="s">
        <v>0</v>
      </c>
      <c r="D178" t="s">
        <v>276</v>
      </c>
      <c r="E178" s="25">
        <v>12000</v>
      </c>
    </row>
    <row r="179" spans="1:5" x14ac:dyDescent="0.35">
      <c r="A179" s="1">
        <v>43910</v>
      </c>
      <c r="B179" t="s">
        <v>246</v>
      </c>
      <c r="C179" t="s">
        <v>1</v>
      </c>
      <c r="E179" s="88" t="s">
        <v>407</v>
      </c>
    </row>
    <row r="180" spans="1:5" x14ac:dyDescent="0.35">
      <c r="A180" s="1">
        <v>43910</v>
      </c>
      <c r="B180" t="s">
        <v>246</v>
      </c>
      <c r="C180" s="4" t="s">
        <v>2</v>
      </c>
      <c r="D180" s="4"/>
      <c r="E180" s="24">
        <v>3000</v>
      </c>
    </row>
    <row r="181" spans="1:5" x14ac:dyDescent="0.35">
      <c r="A181" s="1">
        <v>43910</v>
      </c>
      <c r="B181" s="2" t="s">
        <v>246</v>
      </c>
      <c r="C181" s="2" t="s">
        <v>3</v>
      </c>
      <c r="D181" s="2"/>
      <c r="E181" s="26">
        <v>2000</v>
      </c>
    </row>
    <row r="182" spans="1:5" x14ac:dyDescent="0.35">
      <c r="A182" s="1">
        <v>43847</v>
      </c>
      <c r="B182" t="s">
        <v>229</v>
      </c>
      <c r="C182" t="s">
        <v>0</v>
      </c>
      <c r="E182" s="25">
        <v>73000</v>
      </c>
    </row>
    <row r="183" spans="1:5" x14ac:dyDescent="0.35">
      <c r="A183" s="1">
        <v>43847</v>
      </c>
      <c r="B183" t="s">
        <v>229</v>
      </c>
      <c r="C183" t="s">
        <v>1</v>
      </c>
      <c r="E183" s="25">
        <v>13000</v>
      </c>
    </row>
    <row r="184" spans="1:5" x14ac:dyDescent="0.35">
      <c r="A184" s="1">
        <v>43847</v>
      </c>
      <c r="B184" t="s">
        <v>229</v>
      </c>
      <c r="C184" s="4" t="s">
        <v>2</v>
      </c>
      <c r="D184" s="19" t="s">
        <v>282</v>
      </c>
      <c r="E184" s="24">
        <v>16000</v>
      </c>
    </row>
    <row r="185" spans="1:5" x14ac:dyDescent="0.35">
      <c r="A185" s="1">
        <v>43847</v>
      </c>
      <c r="B185" s="2" t="s">
        <v>229</v>
      </c>
      <c r="C185" s="2" t="s">
        <v>3</v>
      </c>
      <c r="D185" s="2"/>
      <c r="E185" s="26">
        <v>14000</v>
      </c>
    </row>
    <row r="186" spans="1:5" x14ac:dyDescent="0.35">
      <c r="A186" s="1">
        <v>43882</v>
      </c>
      <c r="B186" t="s">
        <v>229</v>
      </c>
      <c r="C186" s="4" t="s">
        <v>0</v>
      </c>
      <c r="D186" s="4"/>
      <c r="E186" s="24">
        <v>22000</v>
      </c>
    </row>
    <row r="187" spans="1:5" x14ac:dyDescent="0.35">
      <c r="A187" s="1">
        <v>43882</v>
      </c>
      <c r="B187" t="s">
        <v>229</v>
      </c>
      <c r="C187" t="s">
        <v>1</v>
      </c>
      <c r="E187" s="25">
        <v>3000</v>
      </c>
    </row>
    <row r="188" spans="1:5" x14ac:dyDescent="0.35">
      <c r="A188" s="1">
        <v>43882</v>
      </c>
      <c r="B188" t="s">
        <v>229</v>
      </c>
      <c r="C188" s="4" t="s">
        <v>2</v>
      </c>
      <c r="D188" s="4"/>
      <c r="E188" s="24">
        <v>7000</v>
      </c>
    </row>
    <row r="189" spans="1:5" x14ac:dyDescent="0.35">
      <c r="A189" s="1">
        <v>43882</v>
      </c>
      <c r="B189" s="2" t="s">
        <v>229</v>
      </c>
      <c r="C189" s="2" t="s">
        <v>3</v>
      </c>
      <c r="D189" s="2"/>
      <c r="E189" s="26">
        <v>3000</v>
      </c>
    </row>
    <row r="190" spans="1:5" x14ac:dyDescent="0.35">
      <c r="A190" s="1">
        <v>43910</v>
      </c>
      <c r="B190" t="s">
        <v>229</v>
      </c>
      <c r="C190" s="4" t="s">
        <v>0</v>
      </c>
      <c r="D190" s="4"/>
      <c r="E190" s="24">
        <v>23000</v>
      </c>
    </row>
    <row r="191" spans="1:5" x14ac:dyDescent="0.35">
      <c r="A191" s="1">
        <v>43910</v>
      </c>
      <c r="B191" t="s">
        <v>229</v>
      </c>
      <c r="C191" t="s">
        <v>1</v>
      </c>
      <c r="E191" s="25">
        <v>8000</v>
      </c>
    </row>
    <row r="192" spans="1:5" x14ac:dyDescent="0.35">
      <c r="A192" s="1">
        <v>43910</v>
      </c>
      <c r="B192" t="s">
        <v>229</v>
      </c>
      <c r="C192" s="4" t="s">
        <v>2</v>
      </c>
      <c r="D192" s="4"/>
      <c r="E192" s="24">
        <v>9000</v>
      </c>
    </row>
    <row r="193" spans="1:5" x14ac:dyDescent="0.35">
      <c r="A193" s="1">
        <v>43910</v>
      </c>
      <c r="B193" s="2" t="s">
        <v>229</v>
      </c>
      <c r="C193" s="2" t="s">
        <v>3</v>
      </c>
      <c r="D193" s="2"/>
      <c r="E193" s="26">
        <v>5000</v>
      </c>
    </row>
    <row r="194" spans="1:5" x14ac:dyDescent="0.35">
      <c r="A194" s="1">
        <v>43847</v>
      </c>
      <c r="B194" t="s">
        <v>228</v>
      </c>
      <c r="C194" t="s">
        <v>0</v>
      </c>
      <c r="E194" s="25">
        <v>16000</v>
      </c>
    </row>
    <row r="195" spans="1:5" x14ac:dyDescent="0.35">
      <c r="A195" s="1">
        <v>43847</v>
      </c>
      <c r="B195" t="s">
        <v>228</v>
      </c>
      <c r="C195" t="s">
        <v>1</v>
      </c>
      <c r="E195" s="25">
        <v>19000</v>
      </c>
    </row>
    <row r="196" spans="1:5" x14ac:dyDescent="0.35">
      <c r="A196" s="1">
        <v>43847</v>
      </c>
      <c r="B196" t="s">
        <v>228</v>
      </c>
      <c r="C196" s="4" t="s">
        <v>2</v>
      </c>
      <c r="D196" s="4" t="s">
        <v>276</v>
      </c>
      <c r="E196" s="24">
        <v>210000</v>
      </c>
    </row>
    <row r="197" spans="1:5" x14ac:dyDescent="0.35">
      <c r="A197" s="1">
        <v>43847</v>
      </c>
      <c r="B197" s="2" t="s">
        <v>228</v>
      </c>
      <c r="C197" s="2" t="s">
        <v>3</v>
      </c>
      <c r="D197" s="2"/>
      <c r="E197" s="26">
        <v>18000</v>
      </c>
    </row>
    <row r="198" spans="1:5" x14ac:dyDescent="0.35">
      <c r="A198" s="1">
        <v>43882</v>
      </c>
      <c r="B198" t="s">
        <v>228</v>
      </c>
      <c r="C198" t="s">
        <v>0</v>
      </c>
      <c r="E198" s="25">
        <v>16000</v>
      </c>
    </row>
    <row r="199" spans="1:5" x14ac:dyDescent="0.35">
      <c r="A199" s="1">
        <v>43882</v>
      </c>
      <c r="B199" t="s">
        <v>228</v>
      </c>
      <c r="C199" s="4" t="s">
        <v>1</v>
      </c>
      <c r="D199" s="4"/>
      <c r="E199" s="24">
        <v>16000</v>
      </c>
    </row>
    <row r="200" spans="1:5" x14ac:dyDescent="0.35">
      <c r="A200" s="1">
        <v>43882</v>
      </c>
      <c r="B200" t="s">
        <v>228</v>
      </c>
      <c r="C200" s="4" t="s">
        <v>2</v>
      </c>
      <c r="D200" s="4" t="s">
        <v>276</v>
      </c>
      <c r="E200" s="24">
        <v>79000</v>
      </c>
    </row>
    <row r="201" spans="1:5" x14ac:dyDescent="0.35">
      <c r="A201" s="1">
        <v>43882</v>
      </c>
      <c r="B201" s="2" t="s">
        <v>228</v>
      </c>
      <c r="C201" s="2" t="s">
        <v>3</v>
      </c>
      <c r="D201" s="2"/>
      <c r="E201" s="26">
        <v>22000</v>
      </c>
    </row>
    <row r="202" spans="1:5" x14ac:dyDescent="0.35">
      <c r="A202" s="1">
        <v>43910</v>
      </c>
      <c r="B202" t="s">
        <v>228</v>
      </c>
      <c r="C202" t="s">
        <v>0</v>
      </c>
      <c r="E202" s="25">
        <v>8000</v>
      </c>
    </row>
    <row r="203" spans="1:5" x14ac:dyDescent="0.35">
      <c r="A203" s="1">
        <v>43910</v>
      </c>
      <c r="B203" t="s">
        <v>228</v>
      </c>
      <c r="C203" s="4" t="s">
        <v>1</v>
      </c>
      <c r="D203" s="4"/>
      <c r="E203" s="24">
        <v>12000</v>
      </c>
    </row>
    <row r="204" spans="1:5" x14ac:dyDescent="0.35">
      <c r="A204" s="1">
        <v>43910</v>
      </c>
      <c r="B204" t="s">
        <v>228</v>
      </c>
      <c r="C204" s="4" t="s">
        <v>2</v>
      </c>
      <c r="D204" s="4" t="s">
        <v>276</v>
      </c>
      <c r="E204" s="24">
        <v>72000</v>
      </c>
    </row>
    <row r="205" spans="1:5" x14ac:dyDescent="0.35">
      <c r="A205" s="1">
        <v>43910</v>
      </c>
      <c r="B205" s="2" t="s">
        <v>228</v>
      </c>
      <c r="C205" s="2" t="s">
        <v>3</v>
      </c>
      <c r="D205" s="2"/>
      <c r="E205" s="26">
        <v>8000</v>
      </c>
    </row>
    <row r="206" spans="1:5" x14ac:dyDescent="0.35">
      <c r="A206" s="1">
        <v>43847</v>
      </c>
      <c r="B206" t="s">
        <v>243</v>
      </c>
      <c r="C206" t="s">
        <v>0</v>
      </c>
      <c r="E206" s="25">
        <v>9000</v>
      </c>
    </row>
    <row r="207" spans="1:5" x14ac:dyDescent="0.35">
      <c r="A207" s="1">
        <v>43847</v>
      </c>
      <c r="B207" t="s">
        <v>243</v>
      </c>
      <c r="C207" t="s">
        <v>1</v>
      </c>
      <c r="E207" s="25">
        <v>9000</v>
      </c>
    </row>
    <row r="208" spans="1:5" x14ac:dyDescent="0.35">
      <c r="A208" s="1">
        <v>43847</v>
      </c>
      <c r="B208" t="s">
        <v>243</v>
      </c>
      <c r="C208" s="4" t="s">
        <v>2</v>
      </c>
      <c r="D208" s="4"/>
      <c r="E208" s="24">
        <v>10000</v>
      </c>
    </row>
    <row r="209" spans="1:5" x14ac:dyDescent="0.35">
      <c r="A209" s="1">
        <v>43847</v>
      </c>
      <c r="B209" s="2" t="s">
        <v>243</v>
      </c>
      <c r="C209" s="2" t="s">
        <v>3</v>
      </c>
      <c r="D209" s="2"/>
      <c r="E209" s="26">
        <v>10000</v>
      </c>
    </row>
    <row r="210" spans="1:5" x14ac:dyDescent="0.35">
      <c r="A210" s="1">
        <v>43882</v>
      </c>
      <c r="B210" t="s">
        <v>243</v>
      </c>
      <c r="C210" t="s">
        <v>0</v>
      </c>
      <c r="E210" s="25">
        <v>10000</v>
      </c>
    </row>
    <row r="211" spans="1:5" x14ac:dyDescent="0.35">
      <c r="A211" s="1">
        <v>43882</v>
      </c>
      <c r="B211" t="s">
        <v>243</v>
      </c>
      <c r="C211" t="s">
        <v>1</v>
      </c>
      <c r="E211" s="25">
        <v>6000</v>
      </c>
    </row>
    <row r="212" spans="1:5" x14ac:dyDescent="0.35">
      <c r="A212" s="1">
        <v>43882</v>
      </c>
      <c r="B212" t="s">
        <v>243</v>
      </c>
      <c r="C212" s="4" t="s">
        <v>2</v>
      </c>
      <c r="D212" s="4"/>
      <c r="E212" s="24">
        <v>11000</v>
      </c>
    </row>
    <row r="213" spans="1:5" x14ac:dyDescent="0.35">
      <c r="A213" s="1">
        <v>43882</v>
      </c>
      <c r="B213" s="2" t="s">
        <v>243</v>
      </c>
      <c r="C213" s="2" t="s">
        <v>3</v>
      </c>
      <c r="D213" s="2"/>
      <c r="E213" s="26">
        <v>6000</v>
      </c>
    </row>
    <row r="214" spans="1:5" x14ac:dyDescent="0.35">
      <c r="A214" s="1">
        <v>43910</v>
      </c>
      <c r="B214" t="s">
        <v>243</v>
      </c>
      <c r="C214" t="s">
        <v>0</v>
      </c>
      <c r="E214" s="25">
        <v>8000</v>
      </c>
    </row>
    <row r="215" spans="1:5" x14ac:dyDescent="0.35">
      <c r="A215" s="1">
        <v>43910</v>
      </c>
      <c r="B215" t="s">
        <v>243</v>
      </c>
      <c r="C215" t="s">
        <v>1</v>
      </c>
      <c r="E215" s="25">
        <v>4000</v>
      </c>
    </row>
    <row r="216" spans="1:5" x14ac:dyDescent="0.35">
      <c r="A216" s="1">
        <v>43910</v>
      </c>
      <c r="B216" t="s">
        <v>243</v>
      </c>
      <c r="C216" s="4" t="s">
        <v>2</v>
      </c>
      <c r="D216" s="4"/>
      <c r="E216" s="24">
        <v>9000</v>
      </c>
    </row>
    <row r="217" spans="1:5" x14ac:dyDescent="0.35">
      <c r="A217" s="1">
        <v>43910</v>
      </c>
      <c r="B217" s="2" t="s">
        <v>243</v>
      </c>
      <c r="C217" s="2" t="s">
        <v>3</v>
      </c>
      <c r="D217" s="2"/>
      <c r="E217" s="26">
        <v>9000</v>
      </c>
    </row>
    <row r="218" spans="1:5" x14ac:dyDescent="0.35">
      <c r="A218" s="1">
        <v>43847</v>
      </c>
      <c r="B218" t="s">
        <v>241</v>
      </c>
      <c r="C218" t="s">
        <v>0</v>
      </c>
      <c r="E218" s="25">
        <v>4000</v>
      </c>
    </row>
    <row r="219" spans="1:5" x14ac:dyDescent="0.35">
      <c r="A219" s="1">
        <v>43847</v>
      </c>
      <c r="B219" t="s">
        <v>241</v>
      </c>
      <c r="C219" t="s">
        <v>1</v>
      </c>
      <c r="E219" s="25">
        <v>2000</v>
      </c>
    </row>
    <row r="220" spans="1:5" x14ac:dyDescent="0.35">
      <c r="A220" s="1">
        <v>43847</v>
      </c>
      <c r="B220" t="s">
        <v>241</v>
      </c>
      <c r="C220" s="4" t="s">
        <v>2</v>
      </c>
      <c r="D220" s="4"/>
      <c r="E220" s="24">
        <v>3000</v>
      </c>
    </row>
    <row r="221" spans="1:5" x14ac:dyDescent="0.35">
      <c r="A221" s="1">
        <v>43847</v>
      </c>
      <c r="B221" s="2" t="s">
        <v>241</v>
      </c>
      <c r="C221" s="2" t="s">
        <v>3</v>
      </c>
      <c r="D221" s="2"/>
      <c r="E221" s="26">
        <v>7000</v>
      </c>
    </row>
    <row r="222" spans="1:5" x14ac:dyDescent="0.35">
      <c r="A222" s="1">
        <v>43882</v>
      </c>
      <c r="B222" t="s">
        <v>241</v>
      </c>
      <c r="C222" t="s">
        <v>0</v>
      </c>
      <c r="E222" s="25">
        <v>2000</v>
      </c>
    </row>
    <row r="223" spans="1:5" x14ac:dyDescent="0.35">
      <c r="A223" s="1">
        <v>43882</v>
      </c>
      <c r="B223" t="s">
        <v>241</v>
      </c>
      <c r="C223" t="s">
        <v>1</v>
      </c>
      <c r="E223" s="25">
        <v>3000</v>
      </c>
    </row>
    <row r="224" spans="1:5" x14ac:dyDescent="0.35">
      <c r="A224" s="1">
        <v>43882</v>
      </c>
      <c r="B224" t="s">
        <v>241</v>
      </c>
      <c r="C224" s="4" t="s">
        <v>2</v>
      </c>
      <c r="D224" s="4"/>
      <c r="E224" s="24">
        <v>2000</v>
      </c>
    </row>
    <row r="225" spans="1:5" x14ac:dyDescent="0.35">
      <c r="A225" s="1">
        <v>43882</v>
      </c>
      <c r="B225" s="2" t="s">
        <v>241</v>
      </c>
      <c r="C225" s="2" t="s">
        <v>3</v>
      </c>
      <c r="D225" s="2"/>
      <c r="E225" s="26">
        <v>3000</v>
      </c>
    </row>
    <row r="226" spans="1:5" x14ac:dyDescent="0.35">
      <c r="A226" s="1">
        <v>43910</v>
      </c>
      <c r="B226" t="s">
        <v>241</v>
      </c>
      <c r="C226" t="s">
        <v>0</v>
      </c>
      <c r="E226" s="25">
        <v>4000</v>
      </c>
    </row>
    <row r="227" spans="1:5" x14ac:dyDescent="0.35">
      <c r="A227" s="1">
        <v>43910</v>
      </c>
      <c r="B227" t="s">
        <v>241</v>
      </c>
      <c r="C227" t="s">
        <v>1</v>
      </c>
      <c r="E227" s="25">
        <v>3000</v>
      </c>
    </row>
    <row r="228" spans="1:5" x14ac:dyDescent="0.35">
      <c r="A228" s="1">
        <v>43910</v>
      </c>
      <c r="B228" t="s">
        <v>241</v>
      </c>
      <c r="C228" s="4" t="s">
        <v>2</v>
      </c>
      <c r="D228" s="4"/>
      <c r="E228" s="24">
        <v>2000</v>
      </c>
    </row>
    <row r="229" spans="1:5" x14ac:dyDescent="0.35">
      <c r="A229" s="1">
        <v>43910</v>
      </c>
      <c r="B229" s="2" t="s">
        <v>241</v>
      </c>
      <c r="C229" s="2" t="s">
        <v>3</v>
      </c>
      <c r="D229" s="2"/>
      <c r="E229" s="26">
        <v>3000</v>
      </c>
    </row>
    <row r="230" spans="1:5" x14ac:dyDescent="0.35">
      <c r="A230" s="1">
        <v>43847</v>
      </c>
      <c r="B230" t="s">
        <v>238</v>
      </c>
      <c r="C230" t="s">
        <v>0</v>
      </c>
      <c r="D230" t="s">
        <v>293</v>
      </c>
      <c r="E230" s="25">
        <v>130000</v>
      </c>
    </row>
    <row r="231" spans="1:5" x14ac:dyDescent="0.35">
      <c r="A231" s="1">
        <v>43847</v>
      </c>
      <c r="B231" t="s">
        <v>238</v>
      </c>
      <c r="C231" t="s">
        <v>1</v>
      </c>
      <c r="D231" t="s">
        <v>293</v>
      </c>
      <c r="E231" s="25">
        <v>500000</v>
      </c>
    </row>
    <row r="232" spans="1:5" x14ac:dyDescent="0.35">
      <c r="A232" s="1">
        <v>43847</v>
      </c>
      <c r="B232" t="s">
        <v>238</v>
      </c>
      <c r="C232" s="4" t="s">
        <v>2</v>
      </c>
      <c r="D232" s="4"/>
      <c r="E232" s="24">
        <v>18000</v>
      </c>
    </row>
    <row r="233" spans="1:5" x14ac:dyDescent="0.35">
      <c r="A233" s="1">
        <v>43847</v>
      </c>
      <c r="B233" s="2" t="s">
        <v>238</v>
      </c>
      <c r="C233" s="2" t="s">
        <v>3</v>
      </c>
      <c r="D233" s="2" t="s">
        <v>275</v>
      </c>
      <c r="E233" s="26">
        <v>200000</v>
      </c>
    </row>
    <row r="234" spans="1:5" x14ac:dyDescent="0.35">
      <c r="A234" s="1">
        <v>43882</v>
      </c>
      <c r="B234" t="s">
        <v>238</v>
      </c>
      <c r="C234" s="4" t="s">
        <v>0</v>
      </c>
      <c r="D234" s="4" t="s">
        <v>293</v>
      </c>
      <c r="E234" s="24">
        <v>72000</v>
      </c>
    </row>
    <row r="235" spans="1:5" x14ac:dyDescent="0.35">
      <c r="A235" s="1">
        <v>43882</v>
      </c>
      <c r="B235" t="s">
        <v>238</v>
      </c>
      <c r="C235" t="s">
        <v>1</v>
      </c>
      <c r="D235" t="s">
        <v>293</v>
      </c>
      <c r="E235" s="25">
        <v>570000</v>
      </c>
    </row>
    <row r="236" spans="1:5" x14ac:dyDescent="0.35">
      <c r="A236" s="1">
        <v>43882</v>
      </c>
      <c r="B236" t="s">
        <v>238</v>
      </c>
      <c r="C236" s="4" t="s">
        <v>2</v>
      </c>
      <c r="D236" s="4"/>
      <c r="E236" s="24">
        <v>17000</v>
      </c>
    </row>
    <row r="237" spans="1:5" x14ac:dyDescent="0.35">
      <c r="A237" s="1">
        <v>43882</v>
      </c>
      <c r="B237" s="2" t="s">
        <v>238</v>
      </c>
      <c r="C237" s="2" t="s">
        <v>3</v>
      </c>
      <c r="D237" s="2" t="s">
        <v>275</v>
      </c>
      <c r="E237" s="26">
        <v>78000</v>
      </c>
    </row>
    <row r="238" spans="1:5" x14ac:dyDescent="0.35">
      <c r="A238" s="1">
        <v>43910</v>
      </c>
      <c r="B238" t="s">
        <v>238</v>
      </c>
      <c r="C238" s="4" t="s">
        <v>0</v>
      </c>
      <c r="D238" s="4" t="s">
        <v>292</v>
      </c>
      <c r="E238" s="24">
        <v>59000</v>
      </c>
    </row>
    <row r="239" spans="1:5" x14ac:dyDescent="0.35">
      <c r="A239" s="1">
        <v>43910</v>
      </c>
      <c r="B239" t="s">
        <v>238</v>
      </c>
      <c r="C239" t="s">
        <v>1</v>
      </c>
      <c r="D239" t="s">
        <v>292</v>
      </c>
      <c r="E239" s="25">
        <v>180000</v>
      </c>
    </row>
    <row r="240" spans="1:5" x14ac:dyDescent="0.35">
      <c r="A240" s="1">
        <v>43910</v>
      </c>
      <c r="B240" t="s">
        <v>238</v>
      </c>
      <c r="C240" s="4" t="s">
        <v>2</v>
      </c>
      <c r="D240" s="4"/>
      <c r="E240" s="24">
        <v>12000</v>
      </c>
    </row>
    <row r="241" spans="1:5" x14ac:dyDescent="0.35">
      <c r="A241" s="1">
        <v>43910</v>
      </c>
      <c r="B241" s="2" t="s">
        <v>238</v>
      </c>
      <c r="C241" s="2" t="s">
        <v>3</v>
      </c>
      <c r="D241" s="2" t="s">
        <v>275</v>
      </c>
      <c r="E241" s="26">
        <v>61000</v>
      </c>
    </row>
    <row r="242" spans="1:5" x14ac:dyDescent="0.35">
      <c r="A242" s="1">
        <v>43847</v>
      </c>
      <c r="B242" t="s">
        <v>221</v>
      </c>
      <c r="C242" t="s">
        <v>0</v>
      </c>
      <c r="E242" s="25">
        <v>27000</v>
      </c>
    </row>
    <row r="243" spans="1:5" x14ac:dyDescent="0.35">
      <c r="A243" s="1">
        <v>43847</v>
      </c>
      <c r="B243" t="s">
        <v>221</v>
      </c>
      <c r="C243" t="s">
        <v>1</v>
      </c>
      <c r="E243" s="25">
        <v>11000</v>
      </c>
    </row>
    <row r="244" spans="1:5" x14ac:dyDescent="0.35">
      <c r="A244" s="1">
        <v>43847</v>
      </c>
      <c r="B244" t="s">
        <v>221</v>
      </c>
      <c r="C244" s="4" t="s">
        <v>2</v>
      </c>
      <c r="D244" s="4"/>
      <c r="E244" s="24">
        <v>12000</v>
      </c>
    </row>
    <row r="245" spans="1:5" x14ac:dyDescent="0.35">
      <c r="A245" s="1">
        <v>43847</v>
      </c>
      <c r="B245" s="2" t="s">
        <v>221</v>
      </c>
      <c r="C245" s="2" t="s">
        <v>3</v>
      </c>
      <c r="D245" s="2"/>
      <c r="E245" s="26">
        <v>9000</v>
      </c>
    </row>
    <row r="246" spans="1:5" x14ac:dyDescent="0.35">
      <c r="A246" s="1">
        <v>43882</v>
      </c>
      <c r="B246" t="s">
        <v>221</v>
      </c>
      <c r="C246" t="s">
        <v>0</v>
      </c>
      <c r="E246" s="25">
        <v>4000</v>
      </c>
    </row>
    <row r="247" spans="1:5" x14ac:dyDescent="0.35">
      <c r="A247" s="1">
        <v>43882</v>
      </c>
      <c r="B247" t="s">
        <v>221</v>
      </c>
      <c r="C247" s="4" t="s">
        <v>1</v>
      </c>
      <c r="D247" s="4"/>
      <c r="E247" s="24">
        <v>8000</v>
      </c>
    </row>
    <row r="248" spans="1:5" x14ac:dyDescent="0.35">
      <c r="A248" s="1">
        <v>43882</v>
      </c>
      <c r="B248" t="s">
        <v>221</v>
      </c>
      <c r="C248" s="4" t="s">
        <v>2</v>
      </c>
      <c r="D248" s="4"/>
      <c r="E248" s="24">
        <v>3000</v>
      </c>
    </row>
    <row r="249" spans="1:5" x14ac:dyDescent="0.35">
      <c r="A249" s="1">
        <v>43882</v>
      </c>
      <c r="B249" s="2" t="s">
        <v>221</v>
      </c>
      <c r="C249" s="2" t="s">
        <v>3</v>
      </c>
      <c r="D249" s="2"/>
      <c r="E249" s="26">
        <v>3000</v>
      </c>
    </row>
    <row r="250" spans="1:5" x14ac:dyDescent="0.35">
      <c r="A250" s="1">
        <v>43910</v>
      </c>
      <c r="B250" t="s">
        <v>221</v>
      </c>
      <c r="C250" t="s">
        <v>0</v>
      </c>
      <c r="E250" s="25">
        <v>6000</v>
      </c>
    </row>
    <row r="251" spans="1:5" x14ac:dyDescent="0.35">
      <c r="A251" s="1">
        <v>43910</v>
      </c>
      <c r="B251" t="s">
        <v>221</v>
      </c>
      <c r="C251" s="4" t="s">
        <v>1</v>
      </c>
      <c r="D251" s="4"/>
      <c r="E251" s="24">
        <v>5000</v>
      </c>
    </row>
    <row r="252" spans="1:5" x14ac:dyDescent="0.35">
      <c r="A252" s="1">
        <v>43910</v>
      </c>
      <c r="B252" t="s">
        <v>221</v>
      </c>
      <c r="C252" s="4" t="s">
        <v>2</v>
      </c>
      <c r="D252" s="4" t="s">
        <v>276</v>
      </c>
      <c r="E252" s="24">
        <v>3000</v>
      </c>
    </row>
    <row r="253" spans="1:5" x14ac:dyDescent="0.35">
      <c r="A253" s="1">
        <v>43910</v>
      </c>
      <c r="B253" s="2" t="s">
        <v>221</v>
      </c>
      <c r="C253" s="2" t="s">
        <v>3</v>
      </c>
      <c r="D253" s="2"/>
      <c r="E253" s="26">
        <v>5000</v>
      </c>
    </row>
    <row r="254" spans="1:5" x14ac:dyDescent="0.35">
      <c r="A254" s="1">
        <v>43847</v>
      </c>
      <c r="B254" t="s">
        <v>251</v>
      </c>
      <c r="C254" t="s">
        <v>0</v>
      </c>
      <c r="E254" s="25">
        <v>9000</v>
      </c>
    </row>
    <row r="255" spans="1:5" x14ac:dyDescent="0.35">
      <c r="A255" s="1">
        <v>43847</v>
      </c>
      <c r="B255" t="s">
        <v>251</v>
      </c>
      <c r="C255" t="s">
        <v>1</v>
      </c>
      <c r="D255" t="s">
        <v>277</v>
      </c>
      <c r="E255" s="25">
        <v>1800000</v>
      </c>
    </row>
    <row r="256" spans="1:5" x14ac:dyDescent="0.35">
      <c r="A256" s="1">
        <v>43847</v>
      </c>
      <c r="B256" t="s">
        <v>251</v>
      </c>
      <c r="C256" s="4" t="s">
        <v>2</v>
      </c>
      <c r="D256" s="4"/>
      <c r="E256" s="24">
        <v>33000</v>
      </c>
    </row>
    <row r="257" spans="1:5" x14ac:dyDescent="0.35">
      <c r="A257" s="1">
        <v>43847</v>
      </c>
      <c r="B257" s="2" t="s">
        <v>251</v>
      </c>
      <c r="C257" s="2" t="s">
        <v>3</v>
      </c>
      <c r="D257" s="2"/>
      <c r="E257" s="26">
        <v>16000</v>
      </c>
    </row>
    <row r="258" spans="1:5" x14ac:dyDescent="0.35">
      <c r="A258" s="1">
        <v>43882</v>
      </c>
      <c r="B258" t="s">
        <v>251</v>
      </c>
      <c r="C258" t="s">
        <v>0</v>
      </c>
      <c r="D258" t="s">
        <v>276</v>
      </c>
      <c r="E258" s="25">
        <v>26000</v>
      </c>
    </row>
    <row r="259" spans="1:5" x14ac:dyDescent="0.35">
      <c r="A259" s="1">
        <v>43882</v>
      </c>
      <c r="B259" t="s">
        <v>251</v>
      </c>
      <c r="C259" t="s">
        <v>1</v>
      </c>
      <c r="D259" t="s">
        <v>277</v>
      </c>
      <c r="E259" s="25">
        <v>4100000</v>
      </c>
    </row>
    <row r="260" spans="1:5" x14ac:dyDescent="0.35">
      <c r="A260" s="1">
        <v>43882</v>
      </c>
      <c r="B260" t="s">
        <v>251</v>
      </c>
      <c r="C260" s="4" t="s">
        <v>2</v>
      </c>
      <c r="D260" s="4"/>
      <c r="E260" s="24">
        <v>73000</v>
      </c>
    </row>
    <row r="261" spans="1:5" x14ac:dyDescent="0.35">
      <c r="A261" s="1">
        <v>43882</v>
      </c>
      <c r="B261" s="2" t="s">
        <v>251</v>
      </c>
      <c r="C261" s="2" t="s">
        <v>3</v>
      </c>
      <c r="D261" s="27" t="s">
        <v>282</v>
      </c>
      <c r="E261" s="26">
        <v>87000</v>
      </c>
    </row>
    <row r="262" spans="1:5" x14ac:dyDescent="0.35">
      <c r="A262" s="1">
        <v>43910</v>
      </c>
      <c r="B262" t="s">
        <v>251</v>
      </c>
      <c r="C262" t="s">
        <v>0</v>
      </c>
      <c r="D262" t="s">
        <v>292</v>
      </c>
      <c r="E262" s="25">
        <v>37000</v>
      </c>
    </row>
    <row r="263" spans="1:5" x14ac:dyDescent="0.35">
      <c r="A263" s="1">
        <v>43910</v>
      </c>
      <c r="B263" t="s">
        <v>251</v>
      </c>
      <c r="C263" t="s">
        <v>1</v>
      </c>
      <c r="D263" t="s">
        <v>277</v>
      </c>
      <c r="E263" s="25">
        <v>2100000</v>
      </c>
    </row>
    <row r="264" spans="1:5" x14ac:dyDescent="0.35">
      <c r="A264" s="1">
        <v>43910</v>
      </c>
      <c r="B264" t="s">
        <v>251</v>
      </c>
      <c r="C264" s="4" t="s">
        <v>2</v>
      </c>
      <c r="D264" s="4" t="s">
        <v>313</v>
      </c>
      <c r="E264" s="24">
        <v>72000</v>
      </c>
    </row>
    <row r="265" spans="1:5" x14ac:dyDescent="0.35">
      <c r="A265" s="1">
        <v>43910</v>
      </c>
      <c r="B265" s="2" t="s">
        <v>251</v>
      </c>
      <c r="C265" s="2" t="s">
        <v>3</v>
      </c>
      <c r="D265" s="2"/>
      <c r="E265" s="26">
        <v>75000</v>
      </c>
    </row>
    <row r="266" spans="1:5" x14ac:dyDescent="0.35">
      <c r="A266" s="1">
        <v>43847</v>
      </c>
      <c r="B266" t="s">
        <v>234</v>
      </c>
      <c r="C266" t="s">
        <v>0</v>
      </c>
      <c r="E266" s="25">
        <v>6000</v>
      </c>
    </row>
    <row r="267" spans="1:5" x14ac:dyDescent="0.35">
      <c r="A267" s="1">
        <v>43847</v>
      </c>
      <c r="B267" t="s">
        <v>234</v>
      </c>
      <c r="C267" t="s">
        <v>1</v>
      </c>
      <c r="E267" s="25">
        <v>5000</v>
      </c>
    </row>
    <row r="268" spans="1:5" x14ac:dyDescent="0.35">
      <c r="A268" s="1">
        <v>43847</v>
      </c>
      <c r="B268" t="s">
        <v>234</v>
      </c>
      <c r="C268" s="4" t="s">
        <v>2</v>
      </c>
      <c r="D268" s="4"/>
      <c r="E268" s="24">
        <v>10000</v>
      </c>
    </row>
    <row r="269" spans="1:5" x14ac:dyDescent="0.35">
      <c r="A269" s="1">
        <v>43847</v>
      </c>
      <c r="B269" s="2" t="s">
        <v>234</v>
      </c>
      <c r="C269" s="2" t="s">
        <v>3</v>
      </c>
      <c r="D269" s="2" t="s">
        <v>276</v>
      </c>
      <c r="E269" s="26">
        <v>130000</v>
      </c>
    </row>
    <row r="270" spans="1:5" x14ac:dyDescent="0.35">
      <c r="A270" s="1">
        <v>43882</v>
      </c>
      <c r="B270" t="s">
        <v>234</v>
      </c>
      <c r="C270" t="s">
        <v>0</v>
      </c>
      <c r="E270" s="25">
        <v>6000</v>
      </c>
    </row>
    <row r="271" spans="1:5" x14ac:dyDescent="0.35">
      <c r="A271" s="1">
        <v>43882</v>
      </c>
      <c r="B271" t="s">
        <v>234</v>
      </c>
      <c r="C271" t="s">
        <v>1</v>
      </c>
      <c r="E271" s="25">
        <v>4000</v>
      </c>
    </row>
    <row r="272" spans="1:5" x14ac:dyDescent="0.35">
      <c r="A272" s="1">
        <v>43882</v>
      </c>
      <c r="B272" t="s">
        <v>234</v>
      </c>
      <c r="C272" s="4" t="s">
        <v>2</v>
      </c>
      <c r="D272" s="4"/>
      <c r="E272" s="24">
        <v>6000</v>
      </c>
    </row>
    <row r="273" spans="1:5" x14ac:dyDescent="0.35">
      <c r="A273" s="1">
        <v>43882</v>
      </c>
      <c r="B273" s="2" t="s">
        <v>234</v>
      </c>
      <c r="C273" s="2" t="s">
        <v>3</v>
      </c>
      <c r="D273" s="2" t="s">
        <v>276</v>
      </c>
      <c r="E273" s="26">
        <v>95000</v>
      </c>
    </row>
    <row r="274" spans="1:5" x14ac:dyDescent="0.35">
      <c r="A274" s="1">
        <v>43910</v>
      </c>
      <c r="B274" t="s">
        <v>234</v>
      </c>
      <c r="C274" t="s">
        <v>0</v>
      </c>
      <c r="E274" s="25">
        <v>3000</v>
      </c>
    </row>
    <row r="275" spans="1:5" x14ac:dyDescent="0.35">
      <c r="A275" s="1">
        <v>43910</v>
      </c>
      <c r="B275" t="s">
        <v>234</v>
      </c>
      <c r="C275" t="s">
        <v>1</v>
      </c>
      <c r="E275" s="25">
        <v>3000</v>
      </c>
    </row>
    <row r="276" spans="1:5" x14ac:dyDescent="0.35">
      <c r="A276" s="1">
        <v>43910</v>
      </c>
      <c r="B276" t="s">
        <v>234</v>
      </c>
      <c r="C276" s="4" t="s">
        <v>2</v>
      </c>
      <c r="D276" s="4"/>
      <c r="E276" s="86" t="s">
        <v>407</v>
      </c>
    </row>
    <row r="277" spans="1:5" x14ac:dyDescent="0.35">
      <c r="A277" s="1">
        <v>43910</v>
      </c>
      <c r="B277" s="2" t="s">
        <v>234</v>
      </c>
      <c r="C277" s="2" t="s">
        <v>3</v>
      </c>
      <c r="D277" s="2" t="s">
        <v>276</v>
      </c>
      <c r="E277" s="26">
        <v>1600000</v>
      </c>
    </row>
    <row r="278" spans="1:5" x14ac:dyDescent="0.35">
      <c r="A278" s="1">
        <v>43847</v>
      </c>
      <c r="B278" t="s">
        <v>235</v>
      </c>
      <c r="C278" t="s">
        <v>0</v>
      </c>
      <c r="E278" s="25">
        <v>8000</v>
      </c>
    </row>
    <row r="279" spans="1:5" x14ac:dyDescent="0.35">
      <c r="A279" s="1">
        <v>43847</v>
      </c>
      <c r="B279" t="s">
        <v>235</v>
      </c>
      <c r="C279" t="s">
        <v>1</v>
      </c>
      <c r="E279" s="25">
        <v>4000</v>
      </c>
    </row>
    <row r="280" spans="1:5" x14ac:dyDescent="0.35">
      <c r="A280" s="1">
        <v>43847</v>
      </c>
      <c r="B280" t="s">
        <v>235</v>
      </c>
      <c r="C280" s="4" t="s">
        <v>2</v>
      </c>
      <c r="D280" s="4"/>
      <c r="E280" s="24">
        <v>6000</v>
      </c>
    </row>
    <row r="281" spans="1:5" x14ac:dyDescent="0.35">
      <c r="A281" s="1">
        <v>43847</v>
      </c>
      <c r="B281" s="2" t="s">
        <v>235</v>
      </c>
      <c r="C281" s="2" t="s">
        <v>3</v>
      </c>
      <c r="D281" s="2"/>
      <c r="E281" s="26">
        <v>6000</v>
      </c>
    </row>
    <row r="282" spans="1:5" x14ac:dyDescent="0.35">
      <c r="A282" s="1">
        <v>43882</v>
      </c>
      <c r="B282" t="s">
        <v>235</v>
      </c>
      <c r="C282" s="4" t="s">
        <v>0</v>
      </c>
      <c r="D282" s="4"/>
      <c r="E282" s="24">
        <v>13000</v>
      </c>
    </row>
    <row r="283" spans="1:5" x14ac:dyDescent="0.35">
      <c r="A283" s="1">
        <v>43882</v>
      </c>
      <c r="B283" t="s">
        <v>235</v>
      </c>
      <c r="C283" t="s">
        <v>1</v>
      </c>
      <c r="E283" s="25">
        <v>5000</v>
      </c>
    </row>
    <row r="284" spans="1:5" x14ac:dyDescent="0.35">
      <c r="A284" s="1">
        <v>43882</v>
      </c>
      <c r="B284" t="s">
        <v>235</v>
      </c>
      <c r="C284" s="4" t="s">
        <v>2</v>
      </c>
      <c r="D284" s="4"/>
      <c r="E284" s="24">
        <v>3000</v>
      </c>
    </row>
    <row r="285" spans="1:5" x14ac:dyDescent="0.35">
      <c r="A285" s="1">
        <v>43882</v>
      </c>
      <c r="B285" s="2" t="s">
        <v>235</v>
      </c>
      <c r="C285" s="2" t="s">
        <v>3</v>
      </c>
      <c r="D285" s="2"/>
      <c r="E285" s="26">
        <v>5000</v>
      </c>
    </row>
    <row r="286" spans="1:5" x14ac:dyDescent="0.35">
      <c r="A286" s="1">
        <v>43910</v>
      </c>
      <c r="B286" t="s">
        <v>235</v>
      </c>
      <c r="C286" s="4" t="s">
        <v>0</v>
      </c>
      <c r="D286" s="4"/>
      <c r="E286" s="24">
        <v>24000</v>
      </c>
    </row>
    <row r="287" spans="1:5" x14ac:dyDescent="0.35">
      <c r="A287" s="1">
        <v>43910</v>
      </c>
      <c r="B287" t="s">
        <v>235</v>
      </c>
      <c r="C287" t="s">
        <v>1</v>
      </c>
      <c r="E287" s="25">
        <v>7000</v>
      </c>
    </row>
    <row r="288" spans="1:5" x14ac:dyDescent="0.35">
      <c r="A288" s="1">
        <v>43910</v>
      </c>
      <c r="B288" t="s">
        <v>235</v>
      </c>
      <c r="C288" s="4" t="s">
        <v>2</v>
      </c>
      <c r="D288" s="4"/>
      <c r="E288" s="24">
        <v>2000</v>
      </c>
    </row>
    <row r="289" spans="1:5" x14ac:dyDescent="0.35">
      <c r="A289" s="1">
        <v>43910</v>
      </c>
      <c r="B289" s="2" t="s">
        <v>235</v>
      </c>
      <c r="C289" s="2" t="s">
        <v>3</v>
      </c>
      <c r="D289" s="2"/>
      <c r="E289" s="26">
        <v>2000</v>
      </c>
    </row>
    <row r="290" spans="1:5" x14ac:dyDescent="0.35">
      <c r="A290" s="1">
        <v>43847</v>
      </c>
      <c r="B290" t="s">
        <v>225</v>
      </c>
      <c r="C290" t="s">
        <v>0</v>
      </c>
      <c r="E290" s="25">
        <v>9000</v>
      </c>
    </row>
    <row r="291" spans="1:5" x14ac:dyDescent="0.35">
      <c r="A291" s="1">
        <v>43847</v>
      </c>
      <c r="B291" t="s">
        <v>225</v>
      </c>
      <c r="C291" t="s">
        <v>1</v>
      </c>
      <c r="E291" s="25">
        <v>8000</v>
      </c>
    </row>
    <row r="292" spans="1:5" x14ac:dyDescent="0.35">
      <c r="A292" s="1">
        <v>43847</v>
      </c>
      <c r="B292" t="s">
        <v>225</v>
      </c>
      <c r="C292" s="4" t="s">
        <v>2</v>
      </c>
      <c r="D292" s="4"/>
      <c r="E292" s="24">
        <v>6000</v>
      </c>
    </row>
    <row r="293" spans="1:5" x14ac:dyDescent="0.35">
      <c r="A293" s="1">
        <v>43847</v>
      </c>
      <c r="B293" s="2" t="s">
        <v>225</v>
      </c>
      <c r="C293" s="2" t="s">
        <v>3</v>
      </c>
      <c r="D293" s="2"/>
      <c r="E293" s="26">
        <v>16000</v>
      </c>
    </row>
    <row r="294" spans="1:5" x14ac:dyDescent="0.35">
      <c r="A294" s="1">
        <v>43882</v>
      </c>
      <c r="B294" t="s">
        <v>225</v>
      </c>
      <c r="C294" t="s">
        <v>0</v>
      </c>
      <c r="E294" s="25">
        <v>53000</v>
      </c>
    </row>
    <row r="295" spans="1:5" x14ac:dyDescent="0.35">
      <c r="A295" s="1">
        <v>43882</v>
      </c>
      <c r="B295" t="s">
        <v>225</v>
      </c>
      <c r="C295" s="4" t="s">
        <v>1</v>
      </c>
      <c r="D295" s="4"/>
      <c r="E295" s="24">
        <v>26000</v>
      </c>
    </row>
    <row r="296" spans="1:5" x14ac:dyDescent="0.35">
      <c r="A296" s="1">
        <v>43882</v>
      </c>
      <c r="B296" t="s">
        <v>225</v>
      </c>
      <c r="C296" s="4" t="s">
        <v>2</v>
      </c>
      <c r="D296" s="4"/>
      <c r="E296" s="24">
        <v>56000</v>
      </c>
    </row>
    <row r="297" spans="1:5" x14ac:dyDescent="0.35">
      <c r="A297" s="1">
        <v>43882</v>
      </c>
      <c r="B297" s="2" t="s">
        <v>225</v>
      </c>
      <c r="C297" s="2" t="s">
        <v>3</v>
      </c>
      <c r="D297" s="2"/>
      <c r="E297" s="26">
        <v>38000</v>
      </c>
    </row>
    <row r="298" spans="1:5" x14ac:dyDescent="0.35">
      <c r="A298" s="1">
        <v>43910</v>
      </c>
      <c r="B298" t="s">
        <v>225</v>
      </c>
      <c r="C298" t="s">
        <v>0</v>
      </c>
      <c r="E298" s="25">
        <v>7000</v>
      </c>
    </row>
    <row r="299" spans="1:5" x14ac:dyDescent="0.35">
      <c r="A299" s="1">
        <v>43910</v>
      </c>
      <c r="B299" t="s">
        <v>225</v>
      </c>
      <c r="C299" s="4" t="s">
        <v>1</v>
      </c>
      <c r="D299" s="4"/>
      <c r="E299" s="24">
        <v>11000</v>
      </c>
    </row>
    <row r="300" spans="1:5" x14ac:dyDescent="0.35">
      <c r="A300" s="1">
        <v>43910</v>
      </c>
      <c r="B300" t="s">
        <v>225</v>
      </c>
      <c r="C300" s="4" t="s">
        <v>2</v>
      </c>
      <c r="D300" s="4"/>
      <c r="E300" s="24">
        <v>5000</v>
      </c>
    </row>
    <row r="301" spans="1:5" x14ac:dyDescent="0.35">
      <c r="A301" s="1">
        <v>43910</v>
      </c>
      <c r="B301" s="2" t="s">
        <v>225</v>
      </c>
      <c r="C301" s="2" t="s">
        <v>3</v>
      </c>
      <c r="D301" s="2"/>
      <c r="E301" s="26">
        <v>8000</v>
      </c>
    </row>
    <row r="302" spans="1:5" x14ac:dyDescent="0.35">
      <c r="A302" s="1">
        <v>43847</v>
      </c>
      <c r="B302" t="s">
        <v>248</v>
      </c>
      <c r="C302" t="s">
        <v>0</v>
      </c>
      <c r="E302" s="25">
        <v>3000</v>
      </c>
    </row>
    <row r="303" spans="1:5" x14ac:dyDescent="0.35">
      <c r="A303" s="1">
        <v>43847</v>
      </c>
      <c r="B303" t="s">
        <v>248</v>
      </c>
      <c r="C303" t="s">
        <v>1</v>
      </c>
      <c r="D303" t="s">
        <v>276</v>
      </c>
      <c r="E303" s="25">
        <v>570000</v>
      </c>
    </row>
    <row r="304" spans="1:5" x14ac:dyDescent="0.35">
      <c r="A304" s="1">
        <v>43847</v>
      </c>
      <c r="B304" t="s">
        <v>248</v>
      </c>
      <c r="C304" s="4" t="s">
        <v>2</v>
      </c>
      <c r="D304" s="4" t="s">
        <v>276</v>
      </c>
      <c r="E304" s="24">
        <v>3000000</v>
      </c>
    </row>
    <row r="305" spans="1:5" x14ac:dyDescent="0.35">
      <c r="A305" s="1">
        <v>43847</v>
      </c>
      <c r="B305" s="2" t="s">
        <v>248</v>
      </c>
      <c r="C305" s="2" t="s">
        <v>3</v>
      </c>
      <c r="D305" s="27" t="s">
        <v>281</v>
      </c>
      <c r="E305" s="26" t="s">
        <v>274</v>
      </c>
    </row>
    <row r="306" spans="1:5" x14ac:dyDescent="0.35">
      <c r="A306" s="1">
        <v>43882</v>
      </c>
      <c r="B306" t="s">
        <v>248</v>
      </c>
      <c r="C306" t="s">
        <v>0</v>
      </c>
      <c r="E306" s="25">
        <v>6000</v>
      </c>
    </row>
    <row r="307" spans="1:5" x14ac:dyDescent="0.35">
      <c r="A307" s="1">
        <v>43882</v>
      </c>
      <c r="B307" t="s">
        <v>248</v>
      </c>
      <c r="C307" t="s">
        <v>1</v>
      </c>
      <c r="D307" t="s">
        <v>276</v>
      </c>
      <c r="E307" s="25">
        <v>480000</v>
      </c>
    </row>
    <row r="308" spans="1:5" x14ac:dyDescent="0.35">
      <c r="A308" s="1">
        <v>43882</v>
      </c>
      <c r="B308" t="s">
        <v>248</v>
      </c>
      <c r="C308" s="4" t="s">
        <v>2</v>
      </c>
      <c r="D308" s="4" t="s">
        <v>276</v>
      </c>
      <c r="E308" s="24">
        <v>530000</v>
      </c>
    </row>
    <row r="309" spans="1:5" x14ac:dyDescent="0.35">
      <c r="A309" s="1">
        <v>43882</v>
      </c>
      <c r="B309" s="2" t="s">
        <v>248</v>
      </c>
      <c r="C309" s="2" t="s">
        <v>3</v>
      </c>
      <c r="D309" s="27" t="s">
        <v>281</v>
      </c>
      <c r="E309" s="26" t="s">
        <v>274</v>
      </c>
    </row>
    <row r="310" spans="1:5" x14ac:dyDescent="0.35">
      <c r="A310" s="1">
        <v>43910</v>
      </c>
      <c r="B310" t="s">
        <v>248</v>
      </c>
      <c r="C310" t="s">
        <v>0</v>
      </c>
      <c r="D310" t="s">
        <v>278</v>
      </c>
      <c r="E310" s="25">
        <v>28000</v>
      </c>
    </row>
    <row r="311" spans="1:5" x14ac:dyDescent="0.35">
      <c r="A311" s="1">
        <v>43910</v>
      </c>
      <c r="B311" t="s">
        <v>248</v>
      </c>
      <c r="C311" t="s">
        <v>1</v>
      </c>
      <c r="D311" t="s">
        <v>279</v>
      </c>
      <c r="E311" s="25">
        <v>320000</v>
      </c>
    </row>
    <row r="312" spans="1:5" x14ac:dyDescent="0.35">
      <c r="A312" s="1">
        <v>43910</v>
      </c>
      <c r="B312" t="s">
        <v>248</v>
      </c>
      <c r="C312" s="4" t="s">
        <v>2</v>
      </c>
      <c r="D312" s="4" t="s">
        <v>276</v>
      </c>
      <c r="E312" s="24">
        <v>250000</v>
      </c>
    </row>
    <row r="313" spans="1:5" x14ac:dyDescent="0.35">
      <c r="A313" s="1">
        <v>43910</v>
      </c>
      <c r="B313" s="2" t="s">
        <v>248</v>
      </c>
      <c r="C313" s="2" t="s">
        <v>3</v>
      </c>
      <c r="D313" s="27" t="s">
        <v>281</v>
      </c>
      <c r="E313" s="26" t="s">
        <v>274</v>
      </c>
    </row>
    <row r="314" spans="1:5" x14ac:dyDescent="0.35">
      <c r="A314" s="1">
        <v>43847</v>
      </c>
      <c r="B314" t="s">
        <v>242</v>
      </c>
      <c r="C314" t="s">
        <v>0</v>
      </c>
      <c r="E314" s="25">
        <v>5000</v>
      </c>
    </row>
    <row r="315" spans="1:5" x14ac:dyDescent="0.35">
      <c r="A315" s="1">
        <v>43847</v>
      </c>
      <c r="B315" t="s">
        <v>242</v>
      </c>
      <c r="C315" t="s">
        <v>1</v>
      </c>
      <c r="E315" s="25">
        <v>9000</v>
      </c>
    </row>
    <row r="316" spans="1:5" x14ac:dyDescent="0.35">
      <c r="A316" s="1">
        <v>43847</v>
      </c>
      <c r="B316" t="s">
        <v>242</v>
      </c>
      <c r="C316" s="4" t="s">
        <v>2</v>
      </c>
      <c r="D316" s="4"/>
      <c r="E316" s="24">
        <v>8000</v>
      </c>
    </row>
    <row r="317" spans="1:5" x14ac:dyDescent="0.35">
      <c r="A317" s="1">
        <v>43847</v>
      </c>
      <c r="B317" s="2" t="s">
        <v>242</v>
      </c>
      <c r="C317" s="2" t="s">
        <v>3</v>
      </c>
      <c r="D317" s="2"/>
      <c r="E317" s="26">
        <v>15000</v>
      </c>
    </row>
    <row r="318" spans="1:5" x14ac:dyDescent="0.35">
      <c r="A318" s="1">
        <v>43882</v>
      </c>
      <c r="B318" t="s">
        <v>242</v>
      </c>
      <c r="C318" t="s">
        <v>0</v>
      </c>
      <c r="E318" s="25">
        <v>4000</v>
      </c>
    </row>
    <row r="319" spans="1:5" x14ac:dyDescent="0.35">
      <c r="A319" s="1">
        <v>43882</v>
      </c>
      <c r="B319" t="s">
        <v>242</v>
      </c>
      <c r="C319" t="s">
        <v>1</v>
      </c>
      <c r="E319" s="25">
        <v>3000</v>
      </c>
    </row>
    <row r="320" spans="1:5" x14ac:dyDescent="0.35">
      <c r="A320" s="1">
        <v>43882</v>
      </c>
      <c r="B320" t="s">
        <v>242</v>
      </c>
      <c r="C320" s="4" t="s">
        <v>2</v>
      </c>
      <c r="D320" s="4"/>
      <c r="E320" s="86" t="s">
        <v>407</v>
      </c>
    </row>
    <row r="321" spans="1:5" x14ac:dyDescent="0.35">
      <c r="A321" s="1">
        <v>43882</v>
      </c>
      <c r="B321" s="2" t="s">
        <v>242</v>
      </c>
      <c r="C321" s="2" t="s">
        <v>3</v>
      </c>
      <c r="D321" s="2"/>
      <c r="E321" s="26">
        <v>2000</v>
      </c>
    </row>
    <row r="322" spans="1:5" x14ac:dyDescent="0.35">
      <c r="A322" s="1">
        <v>43910</v>
      </c>
      <c r="B322" t="s">
        <v>242</v>
      </c>
      <c r="C322" t="s">
        <v>0</v>
      </c>
      <c r="E322" s="25">
        <v>2000</v>
      </c>
    </row>
    <row r="323" spans="1:5" x14ac:dyDescent="0.35">
      <c r="A323" s="1">
        <v>43910</v>
      </c>
      <c r="B323" t="s">
        <v>242</v>
      </c>
      <c r="C323" t="s">
        <v>1</v>
      </c>
      <c r="E323" s="88" t="s">
        <v>407</v>
      </c>
    </row>
    <row r="324" spans="1:5" x14ac:dyDescent="0.35">
      <c r="A324" s="1">
        <v>43910</v>
      </c>
      <c r="B324" t="s">
        <v>242</v>
      </c>
      <c r="C324" s="4" t="s">
        <v>2</v>
      </c>
      <c r="D324" s="4"/>
      <c r="E324" s="24">
        <v>7000</v>
      </c>
    </row>
    <row r="325" spans="1:5" x14ac:dyDescent="0.35">
      <c r="A325" s="1">
        <v>43910</v>
      </c>
      <c r="B325" s="2" t="s">
        <v>242</v>
      </c>
      <c r="C325" s="2" t="s">
        <v>3</v>
      </c>
      <c r="D325" s="2"/>
      <c r="E325" s="26">
        <v>3000</v>
      </c>
    </row>
    <row r="326" spans="1:5" x14ac:dyDescent="0.35">
      <c r="A326" s="1">
        <v>43847</v>
      </c>
      <c r="B326" t="s">
        <v>249</v>
      </c>
      <c r="C326" t="s">
        <v>0</v>
      </c>
      <c r="E326" s="25">
        <v>54000</v>
      </c>
    </row>
    <row r="327" spans="1:5" x14ac:dyDescent="0.35">
      <c r="A327" s="1">
        <v>43847</v>
      </c>
      <c r="B327" t="s">
        <v>249</v>
      </c>
      <c r="C327" t="s">
        <v>1</v>
      </c>
      <c r="E327" s="25">
        <v>5000</v>
      </c>
    </row>
    <row r="328" spans="1:5" x14ac:dyDescent="0.35">
      <c r="A328" s="1">
        <v>43847</v>
      </c>
      <c r="B328" t="s">
        <v>249</v>
      </c>
      <c r="C328" s="4" t="s">
        <v>2</v>
      </c>
      <c r="D328" s="4" t="s">
        <v>276</v>
      </c>
      <c r="E328" s="24">
        <v>260000</v>
      </c>
    </row>
    <row r="329" spans="1:5" x14ac:dyDescent="0.35">
      <c r="A329" s="1">
        <v>43847</v>
      </c>
      <c r="B329" s="2" t="s">
        <v>249</v>
      </c>
      <c r="C329" s="2" t="s">
        <v>3</v>
      </c>
      <c r="D329" s="2"/>
      <c r="E329" s="26">
        <v>9000</v>
      </c>
    </row>
    <row r="330" spans="1:5" x14ac:dyDescent="0.35">
      <c r="A330" s="1">
        <v>43882</v>
      </c>
      <c r="B330" t="s">
        <v>249</v>
      </c>
      <c r="C330" s="4" t="s">
        <v>0</v>
      </c>
      <c r="D330" s="19" t="s">
        <v>282</v>
      </c>
      <c r="E330" s="24">
        <v>21000</v>
      </c>
    </row>
    <row r="331" spans="1:5" x14ac:dyDescent="0.35">
      <c r="A331" s="1">
        <v>43882</v>
      </c>
      <c r="B331" t="s">
        <v>249</v>
      </c>
      <c r="C331" t="s">
        <v>1</v>
      </c>
      <c r="D331" t="s">
        <v>278</v>
      </c>
      <c r="E331" s="25">
        <v>3000</v>
      </c>
    </row>
    <row r="332" spans="1:5" x14ac:dyDescent="0.35">
      <c r="A332" s="1">
        <v>43882</v>
      </c>
      <c r="B332" t="s">
        <v>249</v>
      </c>
      <c r="C332" s="4" t="s">
        <v>2</v>
      </c>
      <c r="D332" s="4" t="s">
        <v>276</v>
      </c>
      <c r="E332" s="24">
        <v>81000</v>
      </c>
    </row>
    <row r="333" spans="1:5" x14ac:dyDescent="0.35">
      <c r="A333" s="1">
        <v>43882</v>
      </c>
      <c r="B333" s="2" t="s">
        <v>249</v>
      </c>
      <c r="C333" s="2" t="s">
        <v>3</v>
      </c>
      <c r="D333" s="2"/>
      <c r="E333" s="26">
        <v>9000</v>
      </c>
    </row>
    <row r="334" spans="1:5" x14ac:dyDescent="0.35">
      <c r="A334" s="1">
        <v>43910</v>
      </c>
      <c r="B334" t="s">
        <v>249</v>
      </c>
      <c r="C334" s="4" t="s">
        <v>0</v>
      </c>
      <c r="D334" s="4"/>
      <c r="E334" s="24">
        <v>560000</v>
      </c>
    </row>
    <row r="335" spans="1:5" x14ac:dyDescent="0.35">
      <c r="A335" s="1">
        <v>43910</v>
      </c>
      <c r="B335" t="s">
        <v>249</v>
      </c>
      <c r="C335" t="s">
        <v>1</v>
      </c>
      <c r="E335" s="25">
        <v>58000</v>
      </c>
    </row>
    <row r="336" spans="1:5" x14ac:dyDescent="0.35">
      <c r="A336" s="1">
        <v>43910</v>
      </c>
      <c r="B336" t="s">
        <v>249</v>
      </c>
      <c r="C336" s="4" t="s">
        <v>2</v>
      </c>
      <c r="D336" s="4" t="s">
        <v>276</v>
      </c>
      <c r="E336" s="24">
        <v>140000</v>
      </c>
    </row>
    <row r="337" spans="1:5" x14ac:dyDescent="0.35">
      <c r="A337" s="1">
        <v>43910</v>
      </c>
      <c r="B337" s="2" t="s">
        <v>249</v>
      </c>
      <c r="C337" s="2" t="s">
        <v>3</v>
      </c>
      <c r="D337" s="2"/>
      <c r="E337" s="26">
        <v>6000</v>
      </c>
    </row>
    <row r="338" spans="1:5" x14ac:dyDescent="0.35">
      <c r="A338" s="1">
        <v>43847</v>
      </c>
      <c r="B338" t="s">
        <v>250</v>
      </c>
      <c r="C338" t="s">
        <v>0</v>
      </c>
      <c r="E338" s="25">
        <v>5000</v>
      </c>
    </row>
    <row r="339" spans="1:5" x14ac:dyDescent="0.35">
      <c r="A339" s="1">
        <v>43847</v>
      </c>
      <c r="B339" t="s">
        <v>250</v>
      </c>
      <c r="C339" t="s">
        <v>1</v>
      </c>
      <c r="E339" s="25">
        <v>2000</v>
      </c>
    </row>
    <row r="340" spans="1:5" x14ac:dyDescent="0.35">
      <c r="A340" s="1">
        <v>43847</v>
      </c>
      <c r="B340" t="s">
        <v>250</v>
      </c>
      <c r="C340" s="4" t="s">
        <v>2</v>
      </c>
      <c r="D340" s="4"/>
      <c r="E340" s="24">
        <v>220000</v>
      </c>
    </row>
    <row r="341" spans="1:5" x14ac:dyDescent="0.35">
      <c r="A341" s="1">
        <v>43847</v>
      </c>
      <c r="B341" s="2" t="s">
        <v>250</v>
      </c>
      <c r="C341" s="2" t="s">
        <v>3</v>
      </c>
      <c r="D341" s="2" t="s">
        <v>277</v>
      </c>
      <c r="E341" s="26">
        <v>330000</v>
      </c>
    </row>
    <row r="342" spans="1:5" x14ac:dyDescent="0.35">
      <c r="A342" s="1">
        <v>43882</v>
      </c>
      <c r="B342" t="s">
        <v>250</v>
      </c>
      <c r="C342" t="s">
        <v>0</v>
      </c>
      <c r="E342" s="25">
        <v>12000</v>
      </c>
    </row>
    <row r="343" spans="1:5" x14ac:dyDescent="0.35">
      <c r="A343" s="1">
        <v>43882</v>
      </c>
      <c r="B343" t="s">
        <v>250</v>
      </c>
      <c r="C343" s="4" t="s">
        <v>1</v>
      </c>
      <c r="D343" s="4"/>
      <c r="E343" s="24">
        <v>18000</v>
      </c>
    </row>
    <row r="344" spans="1:5" x14ac:dyDescent="0.35">
      <c r="A344" s="1">
        <v>43882</v>
      </c>
      <c r="B344" t="s">
        <v>250</v>
      </c>
      <c r="C344" s="4" t="s">
        <v>2</v>
      </c>
      <c r="D344" s="4" t="s">
        <v>276</v>
      </c>
      <c r="E344" s="24">
        <v>210000</v>
      </c>
    </row>
    <row r="345" spans="1:5" x14ac:dyDescent="0.35">
      <c r="A345" s="1">
        <v>43882</v>
      </c>
      <c r="B345" s="2" t="s">
        <v>250</v>
      </c>
      <c r="C345" s="2" t="s">
        <v>3</v>
      </c>
      <c r="D345" s="2" t="s">
        <v>277</v>
      </c>
      <c r="E345" s="26">
        <v>360000</v>
      </c>
    </row>
    <row r="346" spans="1:5" x14ac:dyDescent="0.35">
      <c r="A346" s="1">
        <v>43910</v>
      </c>
      <c r="B346" t="s">
        <v>250</v>
      </c>
      <c r="C346" t="s">
        <v>0</v>
      </c>
      <c r="E346" s="25">
        <v>9000</v>
      </c>
    </row>
    <row r="347" spans="1:5" x14ac:dyDescent="0.35">
      <c r="A347" s="1">
        <v>43910</v>
      </c>
      <c r="B347" t="s">
        <v>250</v>
      </c>
      <c r="C347" s="4" t="s">
        <v>1</v>
      </c>
      <c r="D347" s="4"/>
      <c r="E347" s="24">
        <v>10000</v>
      </c>
    </row>
    <row r="348" spans="1:5" x14ac:dyDescent="0.35">
      <c r="A348" s="1">
        <v>43910</v>
      </c>
      <c r="B348" t="s">
        <v>250</v>
      </c>
      <c r="C348" s="4" t="s">
        <v>2</v>
      </c>
      <c r="D348" s="4" t="s">
        <v>276</v>
      </c>
      <c r="E348" s="24">
        <v>86000</v>
      </c>
    </row>
    <row r="349" spans="1:5" x14ac:dyDescent="0.35">
      <c r="A349" s="1">
        <v>43910</v>
      </c>
      <c r="B349" s="2" t="s">
        <v>250</v>
      </c>
      <c r="C349" s="2" t="s">
        <v>3</v>
      </c>
      <c r="D349" s="2"/>
      <c r="E349" s="26">
        <v>1100000</v>
      </c>
    </row>
    <row r="350" spans="1:5" x14ac:dyDescent="0.35">
      <c r="A350" s="1">
        <v>43847</v>
      </c>
      <c r="B350" t="s">
        <v>244</v>
      </c>
      <c r="C350" t="s">
        <v>0</v>
      </c>
      <c r="E350" s="25">
        <v>48000</v>
      </c>
    </row>
    <row r="351" spans="1:5" x14ac:dyDescent="0.35">
      <c r="A351" s="1">
        <v>43847</v>
      </c>
      <c r="B351" t="s">
        <v>244</v>
      </c>
      <c r="C351" t="s">
        <v>1</v>
      </c>
      <c r="D351" t="s">
        <v>277</v>
      </c>
      <c r="E351" s="25">
        <v>4200000</v>
      </c>
    </row>
    <row r="352" spans="1:5" x14ac:dyDescent="0.35">
      <c r="A352" s="1">
        <v>43847</v>
      </c>
      <c r="B352" t="s">
        <v>244</v>
      </c>
      <c r="C352" s="4" t="s">
        <v>2</v>
      </c>
      <c r="D352" s="4"/>
      <c r="E352" s="24">
        <v>99000</v>
      </c>
    </row>
    <row r="353" spans="1:5" x14ac:dyDescent="0.35">
      <c r="A353" s="1">
        <v>43847</v>
      </c>
      <c r="B353" s="2" t="s">
        <v>244</v>
      </c>
      <c r="C353" s="2" t="s">
        <v>3</v>
      </c>
      <c r="D353" s="2"/>
      <c r="E353" s="26">
        <v>46000</v>
      </c>
    </row>
    <row r="354" spans="1:5" x14ac:dyDescent="0.35">
      <c r="A354" s="1">
        <v>43882</v>
      </c>
      <c r="B354" t="s">
        <v>244</v>
      </c>
      <c r="C354" t="s">
        <v>0</v>
      </c>
      <c r="D354" t="s">
        <v>401</v>
      </c>
      <c r="E354" s="25">
        <v>17000</v>
      </c>
    </row>
    <row r="355" spans="1:5" x14ac:dyDescent="0.35">
      <c r="A355" s="1">
        <v>43882</v>
      </c>
      <c r="B355" t="s">
        <v>244</v>
      </c>
      <c r="C355" t="s">
        <v>1</v>
      </c>
      <c r="D355" t="s">
        <v>277</v>
      </c>
      <c r="E355" s="25">
        <v>6400000</v>
      </c>
    </row>
    <row r="356" spans="1:5" x14ac:dyDescent="0.35">
      <c r="A356" s="1">
        <v>43882</v>
      </c>
      <c r="B356" t="s">
        <v>244</v>
      </c>
      <c r="C356" s="4" t="s">
        <v>2</v>
      </c>
      <c r="D356" s="4"/>
      <c r="E356" s="24">
        <v>150000</v>
      </c>
    </row>
    <row r="357" spans="1:5" x14ac:dyDescent="0.35">
      <c r="A357" s="1">
        <v>43882</v>
      </c>
      <c r="B357" s="2" t="s">
        <v>244</v>
      </c>
      <c r="C357" s="2" t="s">
        <v>3</v>
      </c>
      <c r="D357" s="2"/>
      <c r="E357" s="26">
        <v>13000</v>
      </c>
    </row>
    <row r="358" spans="1:5" x14ac:dyDescent="0.35">
      <c r="A358" s="1">
        <v>43910</v>
      </c>
      <c r="B358" t="s">
        <v>244</v>
      </c>
      <c r="C358" t="s">
        <v>0</v>
      </c>
      <c r="E358" s="25">
        <v>20000</v>
      </c>
    </row>
    <row r="359" spans="1:5" x14ac:dyDescent="0.35">
      <c r="A359" s="1">
        <v>43910</v>
      </c>
      <c r="B359" t="s">
        <v>244</v>
      </c>
      <c r="C359" t="s">
        <v>1</v>
      </c>
      <c r="D359" t="s">
        <v>277</v>
      </c>
      <c r="E359" s="25">
        <v>3200000</v>
      </c>
    </row>
    <row r="360" spans="1:5" x14ac:dyDescent="0.35">
      <c r="A360" s="1">
        <v>43910</v>
      </c>
      <c r="B360" t="s">
        <v>244</v>
      </c>
      <c r="C360" s="4" t="s">
        <v>2</v>
      </c>
      <c r="D360" s="4"/>
      <c r="E360" s="24">
        <v>110000</v>
      </c>
    </row>
    <row r="361" spans="1:5" x14ac:dyDescent="0.35">
      <c r="A361" s="1">
        <v>43910</v>
      </c>
      <c r="B361" s="2" t="s">
        <v>244</v>
      </c>
      <c r="C361" s="2" t="s">
        <v>3</v>
      </c>
      <c r="D361" s="2"/>
      <c r="E361" s="26">
        <v>14000</v>
      </c>
    </row>
    <row r="362" spans="1:5" x14ac:dyDescent="0.35">
      <c r="A362" s="1">
        <v>43847</v>
      </c>
      <c r="B362" t="s">
        <v>245</v>
      </c>
      <c r="C362" t="s">
        <v>0</v>
      </c>
      <c r="E362" s="25">
        <v>6000</v>
      </c>
    </row>
    <row r="363" spans="1:5" x14ac:dyDescent="0.35">
      <c r="A363" s="1">
        <v>43847</v>
      </c>
      <c r="B363" t="s">
        <v>245</v>
      </c>
      <c r="C363" t="s">
        <v>1</v>
      </c>
      <c r="E363" s="25">
        <v>6000</v>
      </c>
    </row>
    <row r="364" spans="1:5" x14ac:dyDescent="0.35">
      <c r="A364" s="1">
        <v>43847</v>
      </c>
      <c r="B364" t="s">
        <v>245</v>
      </c>
      <c r="C364" s="4" t="s">
        <v>2</v>
      </c>
      <c r="D364" s="4" t="s">
        <v>276</v>
      </c>
      <c r="E364" s="24">
        <v>440000</v>
      </c>
    </row>
    <row r="365" spans="1:5" x14ac:dyDescent="0.35">
      <c r="A365" s="1">
        <v>43847</v>
      </c>
      <c r="B365" s="2" t="s">
        <v>245</v>
      </c>
      <c r="C365" s="2" t="s">
        <v>3</v>
      </c>
      <c r="D365" s="2"/>
      <c r="E365" s="26">
        <v>13000</v>
      </c>
    </row>
    <row r="366" spans="1:5" x14ac:dyDescent="0.35">
      <c r="A366" s="1">
        <v>43882</v>
      </c>
      <c r="B366" t="s">
        <v>245</v>
      </c>
      <c r="C366" t="s">
        <v>0</v>
      </c>
      <c r="D366" t="s">
        <v>276</v>
      </c>
      <c r="E366" s="25">
        <v>7000</v>
      </c>
    </row>
    <row r="367" spans="1:5" x14ac:dyDescent="0.35">
      <c r="A367" s="1">
        <v>43882</v>
      </c>
      <c r="B367" t="s">
        <v>245</v>
      </c>
      <c r="C367" t="s">
        <v>1</v>
      </c>
      <c r="E367" s="25">
        <v>3000</v>
      </c>
    </row>
    <row r="368" spans="1:5" x14ac:dyDescent="0.35">
      <c r="A368" s="1">
        <v>43882</v>
      </c>
      <c r="B368" t="s">
        <v>245</v>
      </c>
      <c r="C368" s="4" t="s">
        <v>2</v>
      </c>
      <c r="D368" s="4" t="s">
        <v>276</v>
      </c>
      <c r="E368" s="24">
        <v>3100000</v>
      </c>
    </row>
    <row r="369" spans="1:5" x14ac:dyDescent="0.35">
      <c r="A369" s="1">
        <v>43882</v>
      </c>
      <c r="B369" s="2" t="s">
        <v>245</v>
      </c>
      <c r="C369" s="2" t="s">
        <v>3</v>
      </c>
      <c r="D369" s="2"/>
      <c r="E369" s="26">
        <v>65000</v>
      </c>
    </row>
    <row r="370" spans="1:5" x14ac:dyDescent="0.35">
      <c r="A370" s="1">
        <v>43910</v>
      </c>
      <c r="B370" t="s">
        <v>245</v>
      </c>
      <c r="C370" t="s">
        <v>0</v>
      </c>
      <c r="E370" s="25">
        <v>5000</v>
      </c>
    </row>
    <row r="371" spans="1:5" x14ac:dyDescent="0.35">
      <c r="A371" s="1">
        <v>43910</v>
      </c>
      <c r="B371" t="s">
        <v>245</v>
      </c>
      <c r="C371" t="s">
        <v>1</v>
      </c>
      <c r="E371" s="25">
        <v>8000</v>
      </c>
    </row>
    <row r="372" spans="1:5" x14ac:dyDescent="0.35">
      <c r="A372" s="1">
        <v>43910</v>
      </c>
      <c r="B372" t="s">
        <v>245</v>
      </c>
      <c r="C372" s="4" t="s">
        <v>2</v>
      </c>
      <c r="D372" s="4" t="s">
        <v>276</v>
      </c>
      <c r="E372" s="24">
        <v>78000</v>
      </c>
    </row>
    <row r="373" spans="1:5" x14ac:dyDescent="0.35">
      <c r="A373" s="1">
        <v>43910</v>
      </c>
      <c r="B373" s="2" t="s">
        <v>245</v>
      </c>
      <c r="C373" s="2" t="s">
        <v>3</v>
      </c>
      <c r="D373" s="2"/>
      <c r="E373" s="26">
        <v>20000</v>
      </c>
    </row>
    <row r="374" spans="1:5" x14ac:dyDescent="0.35">
      <c r="A374" s="1">
        <v>43847</v>
      </c>
      <c r="B374" t="s">
        <v>254</v>
      </c>
      <c r="C374" t="s">
        <v>0</v>
      </c>
      <c r="E374" s="25">
        <v>9000</v>
      </c>
    </row>
    <row r="375" spans="1:5" x14ac:dyDescent="0.35">
      <c r="A375" s="1">
        <v>43847</v>
      </c>
      <c r="B375" t="s">
        <v>254</v>
      </c>
      <c r="C375" t="s">
        <v>1</v>
      </c>
      <c r="E375" s="25">
        <v>19000</v>
      </c>
    </row>
    <row r="376" spans="1:5" x14ac:dyDescent="0.35">
      <c r="A376" s="1">
        <v>43847</v>
      </c>
      <c r="B376" t="s">
        <v>254</v>
      </c>
      <c r="C376" s="4" t="s">
        <v>2</v>
      </c>
      <c r="D376" s="4"/>
      <c r="E376" s="24">
        <v>9000</v>
      </c>
    </row>
    <row r="377" spans="1:5" x14ac:dyDescent="0.35">
      <c r="A377" s="1">
        <v>43847</v>
      </c>
      <c r="B377" s="2" t="s">
        <v>254</v>
      </c>
      <c r="C377" s="2" t="s">
        <v>3</v>
      </c>
      <c r="D377" s="2"/>
      <c r="E377" s="26">
        <v>15000</v>
      </c>
    </row>
    <row r="378" spans="1:5" x14ac:dyDescent="0.35">
      <c r="A378" s="1">
        <v>43882</v>
      </c>
      <c r="B378" t="s">
        <v>254</v>
      </c>
      <c r="C378" s="4" t="s">
        <v>0</v>
      </c>
      <c r="D378" s="4"/>
      <c r="E378" s="24">
        <v>8000</v>
      </c>
    </row>
    <row r="379" spans="1:5" x14ac:dyDescent="0.35">
      <c r="A379" s="1">
        <v>43882</v>
      </c>
      <c r="B379" t="s">
        <v>254</v>
      </c>
      <c r="C379" t="s">
        <v>1</v>
      </c>
      <c r="E379" s="25">
        <v>20000</v>
      </c>
    </row>
    <row r="380" spans="1:5" x14ac:dyDescent="0.35">
      <c r="A380" s="1">
        <v>43882</v>
      </c>
      <c r="B380" t="s">
        <v>254</v>
      </c>
      <c r="C380" s="4" t="s">
        <v>2</v>
      </c>
      <c r="D380" s="4"/>
      <c r="E380" s="24">
        <v>4000</v>
      </c>
    </row>
    <row r="381" spans="1:5" x14ac:dyDescent="0.35">
      <c r="A381" s="1">
        <v>43882</v>
      </c>
      <c r="B381" s="2" t="s">
        <v>254</v>
      </c>
      <c r="C381" s="2" t="s">
        <v>3</v>
      </c>
      <c r="D381" s="2"/>
      <c r="E381" s="26">
        <v>11000</v>
      </c>
    </row>
    <row r="382" spans="1:5" x14ac:dyDescent="0.35">
      <c r="A382" s="1">
        <v>43910</v>
      </c>
      <c r="B382" t="s">
        <v>254</v>
      </c>
      <c r="C382" s="4" t="s">
        <v>0</v>
      </c>
      <c r="D382" s="4"/>
      <c r="E382" s="24">
        <v>24000</v>
      </c>
    </row>
    <row r="383" spans="1:5" x14ac:dyDescent="0.35">
      <c r="A383" s="1">
        <v>43910</v>
      </c>
      <c r="B383" t="s">
        <v>254</v>
      </c>
      <c r="C383" t="s">
        <v>1</v>
      </c>
      <c r="E383" s="25">
        <v>58000</v>
      </c>
    </row>
    <row r="384" spans="1:5" x14ac:dyDescent="0.35">
      <c r="A384" s="1">
        <v>43910</v>
      </c>
      <c r="B384" t="s">
        <v>254</v>
      </c>
      <c r="C384" s="4" t="s">
        <v>2</v>
      </c>
      <c r="D384" s="4"/>
      <c r="E384" s="24">
        <v>16000</v>
      </c>
    </row>
    <row r="385" spans="1:5" x14ac:dyDescent="0.35">
      <c r="A385" s="1">
        <v>43910</v>
      </c>
      <c r="B385" s="2" t="s">
        <v>254</v>
      </c>
      <c r="C385" s="2" t="s">
        <v>3</v>
      </c>
      <c r="D385" s="2"/>
      <c r="E385" s="26">
        <v>19000</v>
      </c>
    </row>
    <row r="386" spans="1:5" x14ac:dyDescent="0.35">
      <c r="A386" s="1">
        <v>43847</v>
      </c>
      <c r="B386" t="s">
        <v>231</v>
      </c>
      <c r="C386" t="s">
        <v>0</v>
      </c>
      <c r="E386" s="25">
        <v>12000</v>
      </c>
    </row>
    <row r="387" spans="1:5" x14ac:dyDescent="0.35">
      <c r="A387" s="1">
        <v>43847</v>
      </c>
      <c r="B387" t="s">
        <v>231</v>
      </c>
      <c r="C387" t="s">
        <v>1</v>
      </c>
      <c r="E387" s="25">
        <v>2000</v>
      </c>
    </row>
    <row r="388" spans="1:5" x14ac:dyDescent="0.35">
      <c r="A388" s="1">
        <v>43847</v>
      </c>
      <c r="B388" t="s">
        <v>231</v>
      </c>
      <c r="C388" s="4" t="s">
        <v>2</v>
      </c>
      <c r="D388" s="4"/>
      <c r="E388" s="24">
        <v>7000</v>
      </c>
    </row>
    <row r="389" spans="1:5" x14ac:dyDescent="0.35">
      <c r="A389" s="1">
        <v>43847</v>
      </c>
      <c r="B389" s="2" t="s">
        <v>231</v>
      </c>
      <c r="C389" s="2" t="s">
        <v>3</v>
      </c>
      <c r="D389" s="2"/>
      <c r="E389" s="26">
        <v>4000</v>
      </c>
    </row>
    <row r="390" spans="1:5" x14ac:dyDescent="0.35">
      <c r="A390" s="1">
        <v>43882</v>
      </c>
      <c r="B390" t="s">
        <v>231</v>
      </c>
      <c r="C390" t="s">
        <v>0</v>
      </c>
      <c r="E390" s="25">
        <v>4000</v>
      </c>
    </row>
    <row r="391" spans="1:5" x14ac:dyDescent="0.35">
      <c r="A391" s="1">
        <v>43882</v>
      </c>
      <c r="B391" t="s">
        <v>231</v>
      </c>
      <c r="C391" s="4" t="s">
        <v>1</v>
      </c>
      <c r="D391" s="4"/>
      <c r="E391" s="24">
        <v>4000</v>
      </c>
    </row>
    <row r="392" spans="1:5" x14ac:dyDescent="0.35">
      <c r="A392" s="1">
        <v>43882</v>
      </c>
      <c r="B392" t="s">
        <v>231</v>
      </c>
      <c r="C392" s="4" t="s">
        <v>2</v>
      </c>
      <c r="D392" s="4"/>
      <c r="E392" s="24">
        <v>2000</v>
      </c>
    </row>
    <row r="393" spans="1:5" x14ac:dyDescent="0.35">
      <c r="A393" s="1">
        <v>43882</v>
      </c>
      <c r="B393" s="2" t="s">
        <v>231</v>
      </c>
      <c r="C393" s="2" t="s">
        <v>3</v>
      </c>
      <c r="D393" s="2"/>
      <c r="E393" s="26">
        <v>3000</v>
      </c>
    </row>
    <row r="394" spans="1:5" x14ac:dyDescent="0.35">
      <c r="A394" s="1">
        <v>43910</v>
      </c>
      <c r="B394" t="s">
        <v>231</v>
      </c>
      <c r="C394" t="s">
        <v>0</v>
      </c>
      <c r="E394" s="25">
        <v>2000</v>
      </c>
    </row>
    <row r="395" spans="1:5" x14ac:dyDescent="0.35">
      <c r="A395" s="1">
        <v>43910</v>
      </c>
      <c r="B395" t="s">
        <v>231</v>
      </c>
      <c r="C395" s="4" t="s">
        <v>1</v>
      </c>
      <c r="D395" s="4"/>
      <c r="E395" s="24">
        <v>4000</v>
      </c>
    </row>
    <row r="396" spans="1:5" x14ac:dyDescent="0.35">
      <c r="A396" s="1">
        <v>43910</v>
      </c>
      <c r="B396" t="s">
        <v>231</v>
      </c>
      <c r="C396" s="4" t="s">
        <v>2</v>
      </c>
      <c r="D396" s="4"/>
      <c r="E396" s="24">
        <v>5000</v>
      </c>
    </row>
    <row r="397" spans="1:5" x14ac:dyDescent="0.35">
      <c r="A397" s="1">
        <v>43910</v>
      </c>
      <c r="B397" s="2" t="s">
        <v>231</v>
      </c>
      <c r="C397" s="2" t="s">
        <v>3</v>
      </c>
      <c r="D397" s="2"/>
      <c r="E397" s="26">
        <v>2000</v>
      </c>
    </row>
    <row r="398" spans="1:5" x14ac:dyDescent="0.35">
      <c r="A398" s="1">
        <v>43847</v>
      </c>
      <c r="B398" t="s">
        <v>247</v>
      </c>
      <c r="C398" t="s">
        <v>0</v>
      </c>
      <c r="E398" s="25">
        <v>5000</v>
      </c>
    </row>
    <row r="399" spans="1:5" x14ac:dyDescent="0.35">
      <c r="A399" s="1">
        <v>43847</v>
      </c>
      <c r="B399" t="s">
        <v>247</v>
      </c>
      <c r="C399" t="s">
        <v>1</v>
      </c>
      <c r="E399" s="25">
        <v>5000</v>
      </c>
    </row>
    <row r="400" spans="1:5" x14ac:dyDescent="0.35">
      <c r="A400" s="1">
        <v>43847</v>
      </c>
      <c r="B400" t="s">
        <v>247</v>
      </c>
      <c r="C400" s="4" t="s">
        <v>2</v>
      </c>
      <c r="D400" s="4"/>
      <c r="E400" s="24">
        <v>9000</v>
      </c>
    </row>
    <row r="401" spans="1:5" x14ac:dyDescent="0.35">
      <c r="A401" s="1">
        <v>43847</v>
      </c>
      <c r="B401" s="2" t="s">
        <v>247</v>
      </c>
      <c r="C401" s="2" t="s">
        <v>3</v>
      </c>
      <c r="D401" s="2"/>
      <c r="E401" s="26">
        <v>8000</v>
      </c>
    </row>
    <row r="402" spans="1:5" x14ac:dyDescent="0.35">
      <c r="A402" s="1">
        <v>43882</v>
      </c>
      <c r="B402" t="s">
        <v>247</v>
      </c>
      <c r="C402" t="s">
        <v>0</v>
      </c>
      <c r="E402" s="25">
        <v>12000</v>
      </c>
    </row>
    <row r="403" spans="1:5" x14ac:dyDescent="0.35">
      <c r="A403" s="1">
        <v>43882</v>
      </c>
      <c r="B403" t="s">
        <v>247</v>
      </c>
      <c r="C403" t="s">
        <v>1</v>
      </c>
      <c r="E403" s="25">
        <v>5000</v>
      </c>
    </row>
    <row r="404" spans="1:5" x14ac:dyDescent="0.35">
      <c r="A404" s="1">
        <v>43882</v>
      </c>
      <c r="B404" t="s">
        <v>247</v>
      </c>
      <c r="C404" s="4" t="s">
        <v>2</v>
      </c>
      <c r="D404" s="4"/>
      <c r="E404" s="24">
        <v>12000</v>
      </c>
    </row>
    <row r="405" spans="1:5" x14ac:dyDescent="0.35">
      <c r="A405" s="1">
        <v>43882</v>
      </c>
      <c r="B405" s="2" t="s">
        <v>247</v>
      </c>
      <c r="C405" s="2" t="s">
        <v>3</v>
      </c>
      <c r="D405" s="2"/>
      <c r="E405" s="26">
        <v>11000</v>
      </c>
    </row>
    <row r="406" spans="1:5" x14ac:dyDescent="0.35">
      <c r="A406" s="1">
        <v>43910</v>
      </c>
      <c r="B406" t="s">
        <v>247</v>
      </c>
      <c r="C406" t="s">
        <v>0</v>
      </c>
      <c r="E406" s="25">
        <v>15000</v>
      </c>
    </row>
    <row r="407" spans="1:5" x14ac:dyDescent="0.35">
      <c r="A407" s="1">
        <v>43910</v>
      </c>
      <c r="B407" t="s">
        <v>247</v>
      </c>
      <c r="C407" t="s">
        <v>1</v>
      </c>
      <c r="E407" s="25">
        <v>10000</v>
      </c>
    </row>
    <row r="408" spans="1:5" x14ac:dyDescent="0.35">
      <c r="A408" s="1">
        <v>43910</v>
      </c>
      <c r="B408" t="s">
        <v>247</v>
      </c>
      <c r="C408" s="4" t="s">
        <v>2</v>
      </c>
      <c r="D408" s="4"/>
      <c r="E408" s="24">
        <v>23000</v>
      </c>
    </row>
    <row r="409" spans="1:5" x14ac:dyDescent="0.35">
      <c r="A409" s="1">
        <v>43910</v>
      </c>
      <c r="B409" s="2" t="s">
        <v>247</v>
      </c>
      <c r="C409" s="2" t="s">
        <v>3</v>
      </c>
      <c r="D409" s="2"/>
      <c r="E409" s="26">
        <v>34000</v>
      </c>
    </row>
    <row r="410" spans="1:5" x14ac:dyDescent="0.35">
      <c r="A410" s="1">
        <v>43847</v>
      </c>
      <c r="B410" t="s">
        <v>255</v>
      </c>
      <c r="C410" t="s">
        <v>0</v>
      </c>
      <c r="E410" s="25">
        <v>110000</v>
      </c>
    </row>
    <row r="411" spans="1:5" x14ac:dyDescent="0.35">
      <c r="A411" s="1">
        <v>43847</v>
      </c>
      <c r="B411" t="s">
        <v>255</v>
      </c>
      <c r="C411" t="s">
        <v>1</v>
      </c>
      <c r="E411" s="25">
        <v>120000</v>
      </c>
    </row>
    <row r="412" spans="1:5" x14ac:dyDescent="0.35">
      <c r="A412" s="1">
        <v>43847</v>
      </c>
      <c r="B412" t="s">
        <v>255</v>
      </c>
      <c r="C412" s="4" t="s">
        <v>2</v>
      </c>
      <c r="D412" s="4"/>
      <c r="E412" s="24">
        <v>290000</v>
      </c>
    </row>
    <row r="413" spans="1:5" x14ac:dyDescent="0.35">
      <c r="A413" s="1">
        <v>43847</v>
      </c>
      <c r="B413" s="2" t="s">
        <v>255</v>
      </c>
      <c r="C413" s="2" t="s">
        <v>3</v>
      </c>
      <c r="D413" s="2"/>
      <c r="E413" s="26">
        <v>160000</v>
      </c>
    </row>
    <row r="414" spans="1:5" x14ac:dyDescent="0.35">
      <c r="A414" s="1">
        <v>43882</v>
      </c>
      <c r="B414" t="s">
        <v>255</v>
      </c>
      <c r="C414" t="s">
        <v>0</v>
      </c>
      <c r="E414" s="25">
        <v>36000</v>
      </c>
    </row>
    <row r="415" spans="1:5" x14ac:dyDescent="0.35">
      <c r="A415" s="1">
        <v>43882</v>
      </c>
      <c r="B415" t="s">
        <v>255</v>
      </c>
      <c r="C415" t="s">
        <v>1</v>
      </c>
      <c r="E415" s="25">
        <v>24000</v>
      </c>
    </row>
    <row r="416" spans="1:5" x14ac:dyDescent="0.35">
      <c r="A416" s="1">
        <v>43882</v>
      </c>
      <c r="B416" t="s">
        <v>255</v>
      </c>
      <c r="C416" s="4" t="s">
        <v>2</v>
      </c>
      <c r="D416" s="4"/>
      <c r="E416" s="24">
        <v>23000</v>
      </c>
    </row>
    <row r="417" spans="1:5" x14ac:dyDescent="0.35">
      <c r="A417" s="1">
        <v>43882</v>
      </c>
      <c r="B417" s="2" t="s">
        <v>255</v>
      </c>
      <c r="C417" s="2" t="s">
        <v>3</v>
      </c>
      <c r="D417" s="2"/>
      <c r="E417" s="26">
        <v>88000</v>
      </c>
    </row>
    <row r="418" spans="1:5" x14ac:dyDescent="0.35">
      <c r="A418" s="1">
        <v>43910</v>
      </c>
      <c r="B418" t="s">
        <v>255</v>
      </c>
      <c r="C418" t="s">
        <v>0</v>
      </c>
      <c r="E418" s="25">
        <v>37000</v>
      </c>
    </row>
    <row r="419" spans="1:5" x14ac:dyDescent="0.35">
      <c r="A419" s="1">
        <v>43910</v>
      </c>
      <c r="B419" t="s">
        <v>255</v>
      </c>
      <c r="C419" t="s">
        <v>1</v>
      </c>
      <c r="D419" t="s">
        <v>279</v>
      </c>
      <c r="E419" s="25">
        <v>26000</v>
      </c>
    </row>
    <row r="420" spans="1:5" x14ac:dyDescent="0.35">
      <c r="A420" s="1">
        <v>43910</v>
      </c>
      <c r="B420" t="s">
        <v>255</v>
      </c>
      <c r="C420" s="4" t="s">
        <v>2</v>
      </c>
      <c r="D420" s="4"/>
      <c r="E420" s="24">
        <v>28000</v>
      </c>
    </row>
    <row r="421" spans="1:5" x14ac:dyDescent="0.35">
      <c r="A421" s="1">
        <v>43910</v>
      </c>
      <c r="B421" s="2" t="s">
        <v>255</v>
      </c>
      <c r="C421" s="2" t="s">
        <v>3</v>
      </c>
      <c r="D421" s="2"/>
      <c r="E421" s="26">
        <v>42000</v>
      </c>
    </row>
  </sheetData>
  <sortState xmlns:xlrd2="http://schemas.microsoft.com/office/spreadsheetml/2017/richdata2" ref="A2:E423">
    <sortCondition ref="B2:B423"/>
    <sortCondition ref="A2:A423" customList="LH,LF,RH,RF"/>
  </sortState>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D67B5-043D-41B0-B02D-207A179D58BA}">
  <dimension ref="B3:P29"/>
  <sheetViews>
    <sheetView topLeftCell="H1" zoomScale="84" workbookViewId="0">
      <selection activeCell="L15" sqref="L15:M24"/>
    </sheetView>
  </sheetViews>
  <sheetFormatPr defaultRowHeight="14.5" x14ac:dyDescent="0.35"/>
  <cols>
    <col min="2" max="2" width="61.26953125" customWidth="1"/>
    <col min="3" max="3" width="27.90625" customWidth="1"/>
    <col min="4" max="4" width="11.1796875" bestFit="1" customWidth="1"/>
    <col min="5" max="5" width="12.6328125" bestFit="1" customWidth="1"/>
    <col min="6" max="6" width="16.6328125" style="47" customWidth="1"/>
    <col min="7" max="7" width="55.26953125" customWidth="1"/>
    <col min="8" max="8" width="10.90625" bestFit="1" customWidth="1"/>
    <col min="9" max="9" width="16.26953125" customWidth="1"/>
    <col min="10" max="10" width="18.08984375" customWidth="1"/>
    <col min="12" max="12" width="53.6328125" customWidth="1"/>
    <col min="13" max="13" width="8.81640625" bestFit="1" customWidth="1"/>
  </cols>
  <sheetData>
    <row r="3" spans="2:16" x14ac:dyDescent="0.35">
      <c r="D3" s="134" t="s">
        <v>340</v>
      </c>
      <c r="E3" s="134"/>
      <c r="G3" s="51"/>
      <c r="H3" s="52"/>
      <c r="I3" s="52"/>
      <c r="J3" s="52"/>
    </row>
    <row r="4" spans="2:16" x14ac:dyDescent="0.35">
      <c r="B4" s="49" t="s">
        <v>335</v>
      </c>
      <c r="C4" s="49" t="s">
        <v>336</v>
      </c>
      <c r="D4" s="50" t="s">
        <v>337</v>
      </c>
      <c r="E4" s="50" t="s">
        <v>338</v>
      </c>
      <c r="G4" s="51" t="s">
        <v>277</v>
      </c>
      <c r="H4" s="52">
        <v>1939230.77</v>
      </c>
      <c r="I4" s="52">
        <v>100000</v>
      </c>
      <c r="J4" s="52">
        <v>6400000</v>
      </c>
      <c r="K4" s="29"/>
      <c r="L4" s="29"/>
      <c r="M4" s="61"/>
    </row>
    <row r="5" spans="2:16" x14ac:dyDescent="0.35">
      <c r="B5" s="51" t="s">
        <v>277</v>
      </c>
      <c r="C5" s="52">
        <v>1939230.77</v>
      </c>
      <c r="D5" s="52">
        <v>100000</v>
      </c>
      <c r="E5" s="52">
        <v>6400000</v>
      </c>
      <c r="G5" s="51" t="s">
        <v>275</v>
      </c>
      <c r="H5" s="52">
        <v>1523166.67</v>
      </c>
      <c r="I5" s="52">
        <v>61000</v>
      </c>
      <c r="J5" s="52">
        <v>3100000</v>
      </c>
      <c r="K5" s="56"/>
      <c r="L5" s="51"/>
      <c r="M5" s="57"/>
    </row>
    <row r="6" spans="2:16" x14ac:dyDescent="0.35">
      <c r="B6" s="51" t="s">
        <v>275</v>
      </c>
      <c r="C6" s="52">
        <v>1523166.67</v>
      </c>
      <c r="D6" s="52">
        <v>61000</v>
      </c>
      <c r="E6" s="52">
        <v>3100000</v>
      </c>
      <c r="G6" s="51" t="s">
        <v>276</v>
      </c>
      <c r="H6" s="52">
        <v>280826.92</v>
      </c>
      <c r="I6" s="62">
        <v>0</v>
      </c>
      <c r="J6" s="52">
        <v>3100000</v>
      </c>
      <c r="K6" s="56"/>
      <c r="L6" s="51"/>
      <c r="M6" s="57"/>
    </row>
    <row r="7" spans="2:16" x14ac:dyDescent="0.35">
      <c r="B7" s="51" t="s">
        <v>276</v>
      </c>
      <c r="C7" s="52">
        <v>280826.92</v>
      </c>
      <c r="D7" s="62">
        <v>0</v>
      </c>
      <c r="E7" s="52">
        <v>3100000</v>
      </c>
      <c r="G7" s="29" t="s">
        <v>354</v>
      </c>
      <c r="H7" s="52">
        <v>221142.86</v>
      </c>
      <c r="I7" s="52">
        <v>37000</v>
      </c>
      <c r="J7" s="52">
        <v>570000</v>
      </c>
      <c r="K7" s="56"/>
      <c r="L7" s="51"/>
      <c r="M7" s="57"/>
    </row>
    <row r="8" spans="2:16" x14ac:dyDescent="0.35">
      <c r="B8" s="29" t="s">
        <v>354</v>
      </c>
      <c r="C8" s="52">
        <v>221142.86</v>
      </c>
      <c r="D8" s="52">
        <v>37000</v>
      </c>
      <c r="E8" s="52">
        <v>570000</v>
      </c>
      <c r="G8" s="29" t="s">
        <v>360</v>
      </c>
      <c r="H8" s="52">
        <v>72000</v>
      </c>
      <c r="I8" s="52">
        <v>72000</v>
      </c>
      <c r="J8" s="52">
        <v>72000</v>
      </c>
      <c r="K8" s="56"/>
      <c r="L8" s="29"/>
      <c r="M8" s="57"/>
    </row>
    <row r="9" spans="2:16" x14ac:dyDescent="0.35">
      <c r="B9" s="29" t="s">
        <v>360</v>
      </c>
      <c r="C9" s="52">
        <v>72000</v>
      </c>
      <c r="D9" s="52">
        <v>72000</v>
      </c>
      <c r="E9" s="52">
        <v>72000</v>
      </c>
      <c r="G9" s="51" t="s">
        <v>283</v>
      </c>
      <c r="H9" s="52">
        <v>70000</v>
      </c>
      <c r="I9" s="52">
        <v>70000</v>
      </c>
      <c r="J9" s="52">
        <v>70000</v>
      </c>
      <c r="K9" s="56"/>
      <c r="L9" s="51"/>
      <c r="M9" s="57"/>
    </row>
    <row r="10" spans="2:16" x14ac:dyDescent="0.35">
      <c r="B10" s="51" t="s">
        <v>283</v>
      </c>
      <c r="C10" s="52">
        <v>70000</v>
      </c>
      <c r="D10" s="52">
        <v>70000</v>
      </c>
      <c r="E10" s="52">
        <v>70000</v>
      </c>
      <c r="G10" s="29" t="s">
        <v>357</v>
      </c>
      <c r="H10" s="52">
        <v>17000</v>
      </c>
      <c r="I10" s="52">
        <v>17000</v>
      </c>
      <c r="J10" s="52">
        <v>17000</v>
      </c>
      <c r="K10" s="56"/>
      <c r="L10" s="29"/>
      <c r="M10" s="57"/>
    </row>
    <row r="11" spans="2:16" x14ac:dyDescent="0.35">
      <c r="B11" s="29" t="s">
        <v>357</v>
      </c>
      <c r="C11" s="52">
        <v>17000</v>
      </c>
      <c r="D11" s="52">
        <v>17000</v>
      </c>
      <c r="E11" s="52">
        <v>17000</v>
      </c>
      <c r="G11" s="51" t="s">
        <v>278</v>
      </c>
      <c r="H11" s="52">
        <v>10333.33</v>
      </c>
      <c r="I11" s="62">
        <v>0</v>
      </c>
      <c r="J11" s="52">
        <v>28000</v>
      </c>
      <c r="K11" s="56"/>
      <c r="L11" s="29"/>
      <c r="M11" s="57"/>
    </row>
    <row r="12" spans="2:16" x14ac:dyDescent="0.35">
      <c r="B12" s="51" t="s">
        <v>278</v>
      </c>
      <c r="C12" s="52">
        <v>10333.33</v>
      </c>
      <c r="D12" s="62">
        <v>0</v>
      </c>
      <c r="E12" s="52">
        <v>28000</v>
      </c>
      <c r="G12" s="51"/>
      <c r="H12" s="52"/>
      <c r="I12" s="52"/>
      <c r="J12" s="52"/>
      <c r="K12" s="56"/>
      <c r="L12" s="51"/>
      <c r="M12" s="57"/>
    </row>
    <row r="13" spans="2:16" ht="15" thickBot="1" x14ac:dyDescent="0.4">
      <c r="B13" s="29"/>
      <c r="C13" s="52"/>
      <c r="D13" s="52"/>
      <c r="E13" s="52"/>
      <c r="G13" s="51"/>
      <c r="H13" s="52"/>
      <c r="I13" s="52"/>
      <c r="J13" s="52"/>
      <c r="K13" s="56"/>
      <c r="L13" s="51"/>
      <c r="M13" s="57"/>
    </row>
    <row r="14" spans="2:16" x14ac:dyDescent="0.35">
      <c r="B14" s="29"/>
      <c r="C14" s="52"/>
      <c r="D14" s="52"/>
      <c r="E14" s="52"/>
      <c r="G14" s="51"/>
      <c r="H14" s="57"/>
      <c r="I14" s="46"/>
      <c r="K14" s="121"/>
      <c r="L14" s="125"/>
      <c r="M14" s="123"/>
      <c r="N14" s="103"/>
      <c r="O14" s="103"/>
      <c r="P14" s="104"/>
    </row>
    <row r="15" spans="2:16" x14ac:dyDescent="0.35">
      <c r="B15" s="51"/>
      <c r="C15" s="52"/>
      <c r="D15" s="52"/>
      <c r="E15" s="52"/>
      <c r="G15" s="29"/>
      <c r="H15" s="57"/>
      <c r="I15" s="46"/>
      <c r="K15" s="105"/>
      <c r="L15" s="106" t="s">
        <v>335</v>
      </c>
      <c r="M15" s="106" t="s">
        <v>403</v>
      </c>
      <c r="N15" s="4"/>
      <c r="O15" s="4"/>
      <c r="P15" s="107"/>
    </row>
    <row r="16" spans="2:16" x14ac:dyDescent="0.35">
      <c r="B16" s="51"/>
      <c r="C16" s="46"/>
      <c r="G16" s="51" t="s">
        <v>276</v>
      </c>
      <c r="H16" s="57">
        <v>52</v>
      </c>
      <c r="I16" s="46">
        <f>H16/87</f>
        <v>0.5977011494252874</v>
      </c>
      <c r="K16" s="105"/>
      <c r="L16" s="51" t="s">
        <v>276</v>
      </c>
      <c r="M16" s="4">
        <v>22</v>
      </c>
      <c r="N16" s="4"/>
      <c r="O16" s="4"/>
      <c r="P16" s="107"/>
    </row>
    <row r="17" spans="2:16" x14ac:dyDescent="0.35">
      <c r="B17" s="51"/>
      <c r="C17" s="46"/>
      <c r="G17" s="51" t="s">
        <v>277</v>
      </c>
      <c r="H17" s="57">
        <v>13</v>
      </c>
      <c r="I17" s="46">
        <f t="shared" ref="I17:I24" si="0">H17/87</f>
        <v>0.14942528735632185</v>
      </c>
      <c r="K17" s="105"/>
      <c r="L17" s="51" t="s">
        <v>277</v>
      </c>
      <c r="M17" s="4">
        <v>5</v>
      </c>
      <c r="N17" s="4"/>
      <c r="O17" s="4"/>
      <c r="P17" s="107"/>
    </row>
    <row r="18" spans="2:16" x14ac:dyDescent="0.35">
      <c r="B18" s="49" t="s">
        <v>335</v>
      </c>
      <c r="C18" s="49" t="s">
        <v>339</v>
      </c>
      <c r="G18" s="29" t="s">
        <v>354</v>
      </c>
      <c r="H18" s="57">
        <v>7</v>
      </c>
      <c r="I18" s="46">
        <f t="shared" si="0"/>
        <v>8.0459770114942528E-2</v>
      </c>
      <c r="K18" s="105"/>
      <c r="L18" s="29" t="s">
        <v>354</v>
      </c>
      <c r="M18" s="4">
        <v>3</v>
      </c>
      <c r="N18" s="4"/>
      <c r="O18" s="4"/>
      <c r="P18" s="107"/>
    </row>
    <row r="19" spans="2:16" x14ac:dyDescent="0.35">
      <c r="B19" s="51" t="s">
        <v>276</v>
      </c>
      <c r="C19" s="46">
        <v>0.5977011494252874</v>
      </c>
      <c r="G19" s="51" t="s">
        <v>275</v>
      </c>
      <c r="H19" s="57">
        <v>6</v>
      </c>
      <c r="I19" s="46">
        <f t="shared" si="0"/>
        <v>6.8965517241379309E-2</v>
      </c>
      <c r="K19" s="105"/>
      <c r="L19" s="51" t="s">
        <v>275</v>
      </c>
      <c r="M19" s="4">
        <v>6</v>
      </c>
      <c r="N19" s="4"/>
      <c r="O19" s="4"/>
      <c r="P19" s="107"/>
    </row>
    <row r="20" spans="2:16" x14ac:dyDescent="0.35">
      <c r="B20" s="51" t="s">
        <v>277</v>
      </c>
      <c r="C20" s="46">
        <v>0.14942528735632185</v>
      </c>
      <c r="G20" s="51" t="s">
        <v>278</v>
      </c>
      <c r="H20" s="57">
        <v>3</v>
      </c>
      <c r="I20" s="46">
        <f t="shared" si="0"/>
        <v>3.4482758620689655E-2</v>
      </c>
      <c r="K20" s="105"/>
      <c r="L20" s="51" t="s">
        <v>278</v>
      </c>
      <c r="M20" s="4">
        <v>3</v>
      </c>
      <c r="N20" s="4"/>
      <c r="O20" s="4"/>
      <c r="P20" s="107"/>
    </row>
    <row r="21" spans="2:16" x14ac:dyDescent="0.35">
      <c r="B21" s="29" t="s">
        <v>354</v>
      </c>
      <c r="C21" s="46">
        <v>8.0459770114942528E-2</v>
      </c>
      <c r="G21" s="51" t="s">
        <v>380</v>
      </c>
      <c r="H21" s="57">
        <v>3</v>
      </c>
      <c r="I21" s="46">
        <f t="shared" si="0"/>
        <v>3.4482758620689655E-2</v>
      </c>
      <c r="K21" s="105"/>
      <c r="L21" s="51" t="s">
        <v>380</v>
      </c>
      <c r="M21" s="4">
        <v>2</v>
      </c>
      <c r="N21" s="4"/>
      <c r="O21" s="4"/>
      <c r="P21" s="107"/>
    </row>
    <row r="22" spans="2:16" x14ac:dyDescent="0.35">
      <c r="B22" s="51" t="s">
        <v>275</v>
      </c>
      <c r="C22" s="46">
        <v>6.8965517241379309E-2</v>
      </c>
      <c r="G22" s="51" t="s">
        <v>283</v>
      </c>
      <c r="H22" s="57">
        <v>1</v>
      </c>
      <c r="I22" s="46">
        <f t="shared" si="0"/>
        <v>1.1494252873563218E-2</v>
      </c>
      <c r="K22" s="105"/>
      <c r="L22" s="51" t="s">
        <v>283</v>
      </c>
      <c r="M22" s="4">
        <v>1</v>
      </c>
      <c r="N22" s="4"/>
      <c r="O22" s="4"/>
      <c r="P22" s="107"/>
    </row>
    <row r="23" spans="2:16" x14ac:dyDescent="0.35">
      <c r="B23" s="51" t="s">
        <v>278</v>
      </c>
      <c r="C23" s="46">
        <v>3.4482758620689655E-2</v>
      </c>
      <c r="G23" s="29" t="s">
        <v>357</v>
      </c>
      <c r="H23" s="57">
        <v>1</v>
      </c>
      <c r="I23" s="46">
        <f t="shared" si="0"/>
        <v>1.1494252873563218E-2</v>
      </c>
      <c r="K23" s="105"/>
      <c r="L23" s="29" t="s">
        <v>357</v>
      </c>
      <c r="M23" s="4">
        <v>1</v>
      </c>
      <c r="N23" s="4"/>
      <c r="O23" s="4"/>
      <c r="P23" s="107"/>
    </row>
    <row r="24" spans="2:16" x14ac:dyDescent="0.35">
      <c r="B24" s="51" t="s">
        <v>380</v>
      </c>
      <c r="C24" s="46">
        <v>3.4482758620689655E-2</v>
      </c>
      <c r="G24" s="29" t="s">
        <v>360</v>
      </c>
      <c r="H24" s="57">
        <v>1</v>
      </c>
      <c r="I24" s="46">
        <f t="shared" si="0"/>
        <v>1.1494252873563218E-2</v>
      </c>
      <c r="K24" s="105"/>
      <c r="L24" s="29" t="s">
        <v>360</v>
      </c>
      <c r="M24" s="4">
        <v>1</v>
      </c>
      <c r="N24" s="4"/>
      <c r="O24" s="4"/>
      <c r="P24" s="107"/>
    </row>
    <row r="25" spans="2:16" ht="15" thickBot="1" x14ac:dyDescent="0.4">
      <c r="B25" s="51" t="s">
        <v>283</v>
      </c>
      <c r="C25" s="46">
        <v>1.1494252873563218E-2</v>
      </c>
      <c r="G25" s="51"/>
      <c r="H25" s="57"/>
      <c r="K25" s="109"/>
      <c r="L25" s="72"/>
      <c r="M25" s="72"/>
      <c r="N25" s="72"/>
      <c r="O25" s="72"/>
      <c r="P25" s="111"/>
    </row>
    <row r="26" spans="2:16" x14ac:dyDescent="0.35">
      <c r="B26" s="29" t="s">
        <v>357</v>
      </c>
      <c r="C26" s="46">
        <v>1.1494252873563218E-2</v>
      </c>
      <c r="H26">
        <f>SUM(H16:H24)</f>
        <v>87</v>
      </c>
    </row>
    <row r="27" spans="2:16" x14ac:dyDescent="0.35">
      <c r="B27" s="29" t="s">
        <v>360</v>
      </c>
      <c r="C27" s="46">
        <v>1.1494252873563218E-2</v>
      </c>
    </row>
    <row r="28" spans="2:16" x14ac:dyDescent="0.35">
      <c r="B28" s="29"/>
      <c r="C28" s="46"/>
    </row>
    <row r="29" spans="2:16" x14ac:dyDescent="0.35">
      <c r="B29" s="29"/>
      <c r="C29" s="46"/>
    </row>
  </sheetData>
  <sortState xmlns:xlrd2="http://schemas.microsoft.com/office/spreadsheetml/2017/richdata2" ref="G4:J11">
    <sortCondition descending="1" ref="H4:H11"/>
  </sortState>
  <mergeCells count="1">
    <mergeCell ref="D3:E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1D24-3152-49A2-8D28-C99AEB6242EB}">
  <dimension ref="A1:G36"/>
  <sheetViews>
    <sheetView zoomScale="82" workbookViewId="0">
      <selection activeCell="L15" sqref="L15"/>
    </sheetView>
  </sheetViews>
  <sheetFormatPr defaultRowHeight="14.5" x14ac:dyDescent="0.35"/>
  <cols>
    <col min="1" max="1" width="40.54296875" customWidth="1"/>
    <col min="2" max="2" width="9.08984375" customWidth="1"/>
    <col min="3" max="3" width="2.7265625" customWidth="1"/>
    <col min="4" max="4" width="41.7265625" customWidth="1"/>
    <col min="5" max="5" width="13.26953125" customWidth="1"/>
    <col min="6" max="6" width="10.7265625" customWidth="1"/>
    <col min="7" max="7" width="11.6328125" customWidth="1"/>
    <col min="8" max="8" width="2.08984375" customWidth="1"/>
  </cols>
  <sheetData>
    <row r="1" spans="1:7" ht="19" customHeight="1" x14ac:dyDescent="0.35">
      <c r="A1" s="136" t="s">
        <v>381</v>
      </c>
      <c r="D1" s="64"/>
      <c r="E1" s="64"/>
      <c r="G1" s="81"/>
    </row>
    <row r="2" spans="1:7" ht="24.5" customHeight="1" thickBot="1" x14ac:dyDescent="0.4">
      <c r="A2" s="137"/>
      <c r="D2" s="64"/>
      <c r="E2" s="64"/>
      <c r="F2" s="135" t="s">
        <v>340</v>
      </c>
      <c r="G2" s="135"/>
    </row>
    <row r="3" spans="1:7" ht="58.5" customHeight="1" thickBot="1" x14ac:dyDescent="0.4">
      <c r="A3" s="97" t="s">
        <v>375</v>
      </c>
      <c r="B3" s="98" t="s">
        <v>411</v>
      </c>
      <c r="C3" s="72"/>
      <c r="D3" s="97" t="s">
        <v>335</v>
      </c>
      <c r="E3" s="98" t="s">
        <v>409</v>
      </c>
      <c r="F3" s="99" t="s">
        <v>337</v>
      </c>
      <c r="G3" s="99" t="s">
        <v>338</v>
      </c>
    </row>
    <row r="4" spans="1:7" ht="14.5" customHeight="1" x14ac:dyDescent="0.35">
      <c r="A4" s="51" t="s">
        <v>276</v>
      </c>
      <c r="B4">
        <v>22</v>
      </c>
      <c r="D4" s="51" t="s">
        <v>277</v>
      </c>
      <c r="E4" s="52">
        <v>1939230.77</v>
      </c>
      <c r="F4" s="52">
        <v>100000</v>
      </c>
      <c r="G4" s="52">
        <v>6400000</v>
      </c>
    </row>
    <row r="5" spans="1:7" ht="14.5" customHeight="1" x14ac:dyDescent="0.35">
      <c r="A5" s="51" t="s">
        <v>275</v>
      </c>
      <c r="B5">
        <v>6</v>
      </c>
      <c r="D5" s="51" t="s">
        <v>275</v>
      </c>
      <c r="E5" s="52">
        <v>1523166.67</v>
      </c>
      <c r="F5" s="52">
        <v>61000</v>
      </c>
      <c r="G5" s="52">
        <v>3100000</v>
      </c>
    </row>
    <row r="6" spans="1:7" ht="17" customHeight="1" x14ac:dyDescent="0.35">
      <c r="A6" s="51" t="s">
        <v>277</v>
      </c>
      <c r="B6">
        <v>5</v>
      </c>
      <c r="D6" s="51" t="s">
        <v>276</v>
      </c>
      <c r="E6" s="52">
        <v>280826.92</v>
      </c>
      <c r="F6" s="62" t="s">
        <v>407</v>
      </c>
      <c r="G6" s="52">
        <v>3100000</v>
      </c>
    </row>
    <row r="7" spans="1:7" x14ac:dyDescent="0.35">
      <c r="A7" s="29" t="s">
        <v>354</v>
      </c>
      <c r="B7">
        <v>3</v>
      </c>
      <c r="D7" s="29" t="s">
        <v>354</v>
      </c>
      <c r="E7" s="52">
        <v>221142.86</v>
      </c>
      <c r="F7" s="52">
        <v>37000</v>
      </c>
      <c r="G7" s="52">
        <v>570000</v>
      </c>
    </row>
    <row r="8" spans="1:7" x14ac:dyDescent="0.35">
      <c r="A8" s="51" t="s">
        <v>278</v>
      </c>
      <c r="B8">
        <v>3</v>
      </c>
      <c r="D8" s="29" t="s">
        <v>427</v>
      </c>
      <c r="E8" s="52">
        <v>72000</v>
      </c>
      <c r="F8" s="52">
        <v>72000</v>
      </c>
      <c r="G8" s="52">
        <v>72000</v>
      </c>
    </row>
    <row r="9" spans="1:7" x14ac:dyDescent="0.35">
      <c r="A9" s="51" t="s">
        <v>380</v>
      </c>
      <c r="B9">
        <v>2</v>
      </c>
      <c r="D9" s="51" t="s">
        <v>283</v>
      </c>
      <c r="E9" s="52">
        <v>70000</v>
      </c>
      <c r="F9" s="52">
        <v>70000</v>
      </c>
      <c r="G9" s="52">
        <v>70000</v>
      </c>
    </row>
    <row r="10" spans="1:7" x14ac:dyDescent="0.35">
      <c r="A10" s="51" t="s">
        <v>283</v>
      </c>
      <c r="B10">
        <v>1</v>
      </c>
      <c r="D10" s="29" t="s">
        <v>426</v>
      </c>
      <c r="E10" s="52">
        <v>17000</v>
      </c>
      <c r="F10" s="52">
        <v>17000</v>
      </c>
      <c r="G10" s="52">
        <v>17000</v>
      </c>
    </row>
    <row r="11" spans="1:7" x14ac:dyDescent="0.35">
      <c r="A11" s="29" t="s">
        <v>426</v>
      </c>
      <c r="B11">
        <v>1</v>
      </c>
      <c r="D11" s="51" t="s">
        <v>278</v>
      </c>
      <c r="E11" s="52">
        <v>10333.33</v>
      </c>
      <c r="F11" s="62" t="s">
        <v>407</v>
      </c>
      <c r="G11" s="52">
        <v>28000</v>
      </c>
    </row>
    <row r="12" spans="1:7" x14ac:dyDescent="0.35">
      <c r="A12" s="29" t="s">
        <v>427</v>
      </c>
      <c r="B12">
        <v>1</v>
      </c>
      <c r="D12" s="64"/>
      <c r="E12" s="65"/>
      <c r="F12" s="65"/>
      <c r="G12" s="65"/>
    </row>
    <row r="13" spans="1:7" ht="13.5" customHeight="1" thickBot="1" x14ac:dyDescent="0.4"/>
    <row r="14" spans="1:7" ht="14.5" customHeight="1" x14ac:dyDescent="0.35">
      <c r="A14" s="138" t="s">
        <v>436</v>
      </c>
      <c r="B14" s="139"/>
      <c r="C14" s="139"/>
      <c r="D14" s="139"/>
      <c r="E14" s="139"/>
      <c r="F14" s="139"/>
      <c r="G14" s="140"/>
    </row>
    <row r="15" spans="1:7" x14ac:dyDescent="0.35">
      <c r="A15" s="141"/>
      <c r="B15" s="142"/>
      <c r="C15" s="142"/>
      <c r="D15" s="142"/>
      <c r="E15" s="142"/>
      <c r="F15" s="142"/>
      <c r="G15" s="143"/>
    </row>
    <row r="16" spans="1:7" x14ac:dyDescent="0.35">
      <c r="A16" s="141"/>
      <c r="B16" s="142"/>
      <c r="C16" s="142"/>
      <c r="D16" s="142"/>
      <c r="E16" s="142"/>
      <c r="F16" s="142"/>
      <c r="G16" s="143"/>
    </row>
    <row r="17" spans="1:7" x14ac:dyDescent="0.35">
      <c r="A17" s="141"/>
      <c r="B17" s="142"/>
      <c r="C17" s="142"/>
      <c r="D17" s="142"/>
      <c r="E17" s="142"/>
      <c r="F17" s="142"/>
      <c r="G17" s="143"/>
    </row>
    <row r="18" spans="1:7" x14ac:dyDescent="0.35">
      <c r="A18" s="141"/>
      <c r="B18" s="142"/>
      <c r="C18" s="142"/>
      <c r="D18" s="142"/>
      <c r="E18" s="142"/>
      <c r="F18" s="142"/>
      <c r="G18" s="143"/>
    </row>
    <row r="19" spans="1:7" x14ac:dyDescent="0.35">
      <c r="A19" s="141"/>
      <c r="B19" s="142"/>
      <c r="C19" s="142"/>
      <c r="D19" s="142"/>
      <c r="E19" s="142"/>
      <c r="F19" s="142"/>
      <c r="G19" s="143"/>
    </row>
    <row r="20" spans="1:7" x14ac:dyDescent="0.35">
      <c r="A20" s="141"/>
      <c r="B20" s="142"/>
      <c r="C20" s="142"/>
      <c r="D20" s="142"/>
      <c r="E20" s="142"/>
      <c r="F20" s="142"/>
      <c r="G20" s="143"/>
    </row>
    <row r="21" spans="1:7" ht="15" thickBot="1" x14ac:dyDescent="0.4">
      <c r="A21" s="144"/>
      <c r="B21" s="145"/>
      <c r="C21" s="145"/>
      <c r="D21" s="145"/>
      <c r="E21" s="145"/>
      <c r="F21" s="145"/>
      <c r="G21" s="146"/>
    </row>
    <row r="22" spans="1:7" ht="15" thickBot="1" x14ac:dyDescent="0.4"/>
    <row r="23" spans="1:7" x14ac:dyDescent="0.35">
      <c r="A23" s="138" t="s">
        <v>437</v>
      </c>
      <c r="B23" s="139"/>
      <c r="C23" s="139"/>
      <c r="D23" s="139"/>
      <c r="E23" s="139"/>
      <c r="F23" s="139"/>
      <c r="G23" s="140"/>
    </row>
    <row r="24" spans="1:7" ht="15.5" customHeight="1" x14ac:dyDescent="0.35">
      <c r="A24" s="141"/>
      <c r="B24" s="142"/>
      <c r="C24" s="142"/>
      <c r="D24" s="142"/>
      <c r="E24" s="142"/>
      <c r="F24" s="142"/>
      <c r="G24" s="143"/>
    </row>
    <row r="25" spans="1:7" ht="14.5" customHeight="1" x14ac:dyDescent="0.35">
      <c r="A25" s="141"/>
      <c r="B25" s="142"/>
      <c r="C25" s="142"/>
      <c r="D25" s="142"/>
      <c r="E25" s="142"/>
      <c r="F25" s="142"/>
      <c r="G25" s="143"/>
    </row>
    <row r="26" spans="1:7" ht="14.5" customHeight="1" x14ac:dyDescent="0.35">
      <c r="A26" s="141"/>
      <c r="B26" s="142"/>
      <c r="C26" s="142"/>
      <c r="D26" s="142"/>
      <c r="E26" s="142"/>
      <c r="F26" s="142"/>
      <c r="G26" s="143"/>
    </row>
    <row r="27" spans="1:7" x14ac:dyDescent="0.35">
      <c r="A27" s="141"/>
      <c r="B27" s="142"/>
      <c r="C27" s="142"/>
      <c r="D27" s="142"/>
      <c r="E27" s="142"/>
      <c r="F27" s="142"/>
      <c r="G27" s="143"/>
    </row>
    <row r="28" spans="1:7" x14ac:dyDescent="0.35">
      <c r="A28" s="141"/>
      <c r="B28" s="142"/>
      <c r="C28" s="142"/>
      <c r="D28" s="142"/>
      <c r="E28" s="142"/>
      <c r="F28" s="142"/>
      <c r="G28" s="143"/>
    </row>
    <row r="29" spans="1:7" ht="15" thickBot="1" x14ac:dyDescent="0.4">
      <c r="A29" s="144"/>
      <c r="B29" s="145"/>
      <c r="C29" s="145"/>
      <c r="D29" s="145"/>
      <c r="E29" s="145"/>
      <c r="F29" s="145"/>
      <c r="G29" s="146"/>
    </row>
    <row r="31" spans="1:7" ht="156" customHeight="1" x14ac:dyDescent="0.35"/>
    <row r="36" ht="14.5" customHeight="1" x14ac:dyDescent="0.35"/>
  </sheetData>
  <sortState xmlns:xlrd2="http://schemas.microsoft.com/office/spreadsheetml/2017/richdata2" ref="A4:B12">
    <sortCondition descending="1" ref="B4:B12"/>
  </sortState>
  <mergeCells count="4">
    <mergeCell ref="A1:A2"/>
    <mergeCell ref="F2:G2"/>
    <mergeCell ref="A14:G21"/>
    <mergeCell ref="A23:G29"/>
  </mergeCells>
  <printOptions gridLines="1"/>
  <pageMargins left="0.25" right="0.25" top="0.75" bottom="0.75" header="0.3" footer="0.3"/>
  <pageSetup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A432"/>
  <sheetViews>
    <sheetView zoomScale="62" zoomScaleNormal="40" workbookViewId="0">
      <selection activeCell="G8" sqref="G8"/>
    </sheetView>
  </sheetViews>
  <sheetFormatPr defaultColWidth="8.81640625" defaultRowHeight="14.5" x14ac:dyDescent="0.35"/>
  <cols>
    <col min="1" max="1" width="15.36328125" customWidth="1"/>
    <col min="2" max="2" width="14" customWidth="1"/>
    <col min="3" max="3" width="8.08984375" customWidth="1"/>
    <col min="4" max="4" width="43.26953125" customWidth="1"/>
    <col min="5" max="5" width="11.453125" style="41" customWidth="1"/>
  </cols>
  <sheetData>
    <row r="1" spans="1:183" s="10" customFormat="1" ht="58.5" thickBot="1" x14ac:dyDescent="0.4">
      <c r="A1" s="37" t="s">
        <v>290</v>
      </c>
      <c r="B1" s="37" t="s">
        <v>288</v>
      </c>
      <c r="C1" s="37" t="s">
        <v>289</v>
      </c>
      <c r="D1" s="37" t="s">
        <v>280</v>
      </c>
      <c r="E1" s="40" t="s">
        <v>284</v>
      </c>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row>
    <row r="2" spans="1:183" ht="15" thickTop="1" x14ac:dyDescent="0.35">
      <c r="A2" s="7">
        <v>43836</v>
      </c>
      <c r="B2" t="s">
        <v>17</v>
      </c>
      <c r="C2" t="s">
        <v>0</v>
      </c>
      <c r="D2" t="s">
        <v>275</v>
      </c>
      <c r="E2" s="41">
        <v>1000000</v>
      </c>
    </row>
    <row r="3" spans="1:183" x14ac:dyDescent="0.35">
      <c r="A3" s="7">
        <v>43836</v>
      </c>
      <c r="B3" t="s">
        <v>17</v>
      </c>
      <c r="C3" t="s">
        <v>1</v>
      </c>
      <c r="E3" s="41">
        <v>62000</v>
      </c>
    </row>
    <row r="4" spans="1:183" x14ac:dyDescent="0.35">
      <c r="A4" s="7">
        <v>43836</v>
      </c>
      <c r="B4" t="s">
        <v>17</v>
      </c>
      <c r="C4" t="s">
        <v>2</v>
      </c>
      <c r="E4" s="41">
        <v>10000</v>
      </c>
    </row>
    <row r="5" spans="1:183" s="2" customFormat="1" x14ac:dyDescent="0.35">
      <c r="A5" s="7">
        <v>43836</v>
      </c>
      <c r="B5" s="4" t="s">
        <v>17</v>
      </c>
      <c r="C5" s="2" t="s">
        <v>3</v>
      </c>
      <c r="E5" s="42">
        <v>13000</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row>
    <row r="6" spans="1:183" x14ac:dyDescent="0.35">
      <c r="A6" s="7">
        <v>43873</v>
      </c>
      <c r="B6" t="s">
        <v>17</v>
      </c>
      <c r="C6" t="s">
        <v>0</v>
      </c>
      <c r="D6" t="s">
        <v>275</v>
      </c>
      <c r="E6" s="43">
        <v>2400000</v>
      </c>
    </row>
    <row r="7" spans="1:183" x14ac:dyDescent="0.35">
      <c r="A7" s="7">
        <v>43873</v>
      </c>
      <c r="B7" t="s">
        <v>17</v>
      </c>
      <c r="C7" t="s">
        <v>1</v>
      </c>
      <c r="D7" t="s">
        <v>276</v>
      </c>
      <c r="E7" s="43">
        <v>110000</v>
      </c>
    </row>
    <row r="8" spans="1:183" x14ac:dyDescent="0.35">
      <c r="A8" s="7">
        <v>43873</v>
      </c>
      <c r="B8" t="s">
        <v>17</v>
      </c>
      <c r="C8" t="s">
        <v>2</v>
      </c>
      <c r="E8" s="43">
        <v>24000</v>
      </c>
    </row>
    <row r="9" spans="1:183" s="2" customFormat="1" x14ac:dyDescent="0.35">
      <c r="A9" s="7">
        <v>43873</v>
      </c>
      <c r="B9" s="4" t="s">
        <v>17</v>
      </c>
      <c r="C9" s="2" t="s">
        <v>3</v>
      </c>
      <c r="E9" s="44">
        <v>38000</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row>
    <row r="10" spans="1:183" x14ac:dyDescent="0.35">
      <c r="A10" s="7">
        <v>43900</v>
      </c>
      <c r="B10" t="s">
        <v>17</v>
      </c>
      <c r="C10" t="s">
        <v>0</v>
      </c>
      <c r="D10" t="s">
        <v>275</v>
      </c>
      <c r="E10" s="43">
        <v>1700000</v>
      </c>
    </row>
    <row r="11" spans="1:183" x14ac:dyDescent="0.35">
      <c r="A11" s="7">
        <v>43900</v>
      </c>
      <c r="B11" t="s">
        <v>17</v>
      </c>
      <c r="C11" t="s">
        <v>1</v>
      </c>
      <c r="D11" t="s">
        <v>295</v>
      </c>
      <c r="E11" s="43">
        <v>200000</v>
      </c>
    </row>
    <row r="12" spans="1:183" x14ac:dyDescent="0.35">
      <c r="A12" s="7">
        <v>43900</v>
      </c>
      <c r="B12" t="s">
        <v>17</v>
      </c>
      <c r="C12" t="s">
        <v>2</v>
      </c>
      <c r="E12" s="43">
        <v>36000</v>
      </c>
    </row>
    <row r="13" spans="1:183" s="2" customFormat="1" x14ac:dyDescent="0.35">
      <c r="A13" s="7">
        <v>43900</v>
      </c>
      <c r="B13" s="4" t="s">
        <v>17</v>
      </c>
      <c r="C13" s="2" t="s">
        <v>3</v>
      </c>
      <c r="E13" s="44">
        <v>94000</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row>
    <row r="14" spans="1:183" x14ac:dyDescent="0.35">
      <c r="A14" s="7">
        <v>43836</v>
      </c>
      <c r="B14" t="s">
        <v>19</v>
      </c>
      <c r="C14" t="s">
        <v>0</v>
      </c>
      <c r="E14" s="41">
        <v>67000</v>
      </c>
    </row>
    <row r="15" spans="1:183" x14ac:dyDescent="0.35">
      <c r="A15" s="7">
        <v>43836</v>
      </c>
      <c r="B15" t="s">
        <v>19</v>
      </c>
      <c r="C15" t="s">
        <v>1</v>
      </c>
      <c r="E15" s="41">
        <v>3000</v>
      </c>
    </row>
    <row r="16" spans="1:183" x14ac:dyDescent="0.35">
      <c r="A16" s="7">
        <v>43836</v>
      </c>
      <c r="B16" t="s">
        <v>19</v>
      </c>
      <c r="C16" t="s">
        <v>2</v>
      </c>
      <c r="E16" s="41">
        <v>2000</v>
      </c>
    </row>
    <row r="17" spans="1:183" s="2" customFormat="1" x14ac:dyDescent="0.35">
      <c r="A17" s="7">
        <v>43836</v>
      </c>
      <c r="B17" s="4" t="s">
        <v>19</v>
      </c>
      <c r="C17" s="2" t="s">
        <v>3</v>
      </c>
      <c r="D17" s="2" t="s">
        <v>276</v>
      </c>
      <c r="E17" s="42">
        <v>110000</v>
      </c>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row>
    <row r="18" spans="1:183" x14ac:dyDescent="0.35">
      <c r="A18" s="7">
        <v>43873</v>
      </c>
      <c r="B18" t="s">
        <v>19</v>
      </c>
      <c r="C18" t="s">
        <v>0</v>
      </c>
      <c r="E18" s="43">
        <v>4000</v>
      </c>
    </row>
    <row r="19" spans="1:183" x14ac:dyDescent="0.35">
      <c r="A19" s="7">
        <v>43873</v>
      </c>
      <c r="B19" t="s">
        <v>19</v>
      </c>
      <c r="C19" t="s">
        <v>1</v>
      </c>
      <c r="E19" s="43">
        <v>12000</v>
      </c>
    </row>
    <row r="20" spans="1:183" x14ac:dyDescent="0.35">
      <c r="A20" s="7">
        <v>43873</v>
      </c>
      <c r="B20" t="s">
        <v>19</v>
      </c>
      <c r="C20" t="s">
        <v>2</v>
      </c>
      <c r="E20" s="43">
        <v>260000</v>
      </c>
    </row>
    <row r="21" spans="1:183" s="2" customFormat="1" x14ac:dyDescent="0.35">
      <c r="A21" s="7">
        <v>43873</v>
      </c>
      <c r="B21" s="2" t="s">
        <v>19</v>
      </c>
      <c r="C21" s="2" t="s">
        <v>3</v>
      </c>
      <c r="E21" s="44">
        <v>9000</v>
      </c>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row>
    <row r="22" spans="1:183" x14ac:dyDescent="0.35">
      <c r="A22" s="7">
        <v>43900</v>
      </c>
      <c r="B22" t="s">
        <v>19</v>
      </c>
      <c r="C22" t="s">
        <v>0</v>
      </c>
      <c r="E22" s="43">
        <v>2000</v>
      </c>
    </row>
    <row r="23" spans="1:183" x14ac:dyDescent="0.35">
      <c r="A23" s="7">
        <v>43900</v>
      </c>
      <c r="B23" t="s">
        <v>19</v>
      </c>
      <c r="C23" t="s">
        <v>1</v>
      </c>
      <c r="D23" t="s">
        <v>276</v>
      </c>
      <c r="E23" s="43">
        <v>240000</v>
      </c>
    </row>
    <row r="24" spans="1:183" x14ac:dyDescent="0.35">
      <c r="A24" s="7">
        <v>43900</v>
      </c>
      <c r="B24" t="s">
        <v>19</v>
      </c>
      <c r="C24" t="s">
        <v>2</v>
      </c>
      <c r="E24" s="43">
        <v>120000</v>
      </c>
    </row>
    <row r="25" spans="1:183" s="2" customFormat="1" x14ac:dyDescent="0.35">
      <c r="A25" s="7">
        <v>43900</v>
      </c>
      <c r="B25" s="2" t="s">
        <v>19</v>
      </c>
      <c r="C25" s="2" t="s">
        <v>3</v>
      </c>
      <c r="E25" s="44">
        <v>5000</v>
      </c>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row>
    <row r="26" spans="1:183" x14ac:dyDescent="0.35">
      <c r="A26" s="7">
        <v>43836</v>
      </c>
      <c r="B26" t="s">
        <v>33</v>
      </c>
      <c r="C26" t="s">
        <v>0</v>
      </c>
      <c r="E26" s="41" t="s">
        <v>274</v>
      </c>
    </row>
    <row r="27" spans="1:183" x14ac:dyDescent="0.35">
      <c r="A27" s="7">
        <v>43836</v>
      </c>
      <c r="B27" t="s">
        <v>33</v>
      </c>
      <c r="C27" t="s">
        <v>1</v>
      </c>
      <c r="E27" s="93" t="s">
        <v>407</v>
      </c>
    </row>
    <row r="28" spans="1:183" x14ac:dyDescent="0.35">
      <c r="A28" s="7">
        <v>43836</v>
      </c>
      <c r="B28" t="s">
        <v>33</v>
      </c>
      <c r="C28" t="s">
        <v>2</v>
      </c>
      <c r="E28" s="41">
        <v>2000</v>
      </c>
    </row>
    <row r="29" spans="1:183" s="2" customFormat="1" x14ac:dyDescent="0.35">
      <c r="A29" s="7">
        <v>43836</v>
      </c>
      <c r="B29" s="2" t="s">
        <v>33</v>
      </c>
      <c r="C29" s="2" t="s">
        <v>3</v>
      </c>
      <c r="E29" s="42">
        <v>2400</v>
      </c>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row>
    <row r="30" spans="1:183" x14ac:dyDescent="0.35">
      <c r="A30" s="7">
        <v>43873</v>
      </c>
      <c r="B30" t="s">
        <v>33</v>
      </c>
      <c r="C30" t="s">
        <v>0</v>
      </c>
      <c r="E30" s="43">
        <v>2000</v>
      </c>
    </row>
    <row r="31" spans="1:183" x14ac:dyDescent="0.35">
      <c r="A31" s="7">
        <v>43873</v>
      </c>
      <c r="B31" t="s">
        <v>33</v>
      </c>
      <c r="C31" t="s">
        <v>1</v>
      </c>
      <c r="E31" s="43">
        <v>2000</v>
      </c>
    </row>
    <row r="32" spans="1:183" x14ac:dyDescent="0.35">
      <c r="A32" s="7">
        <v>43873</v>
      </c>
      <c r="B32" t="s">
        <v>33</v>
      </c>
      <c r="C32" t="s">
        <v>2</v>
      </c>
      <c r="E32" s="43" t="s">
        <v>407</v>
      </c>
    </row>
    <row r="33" spans="1:183" s="2" customFormat="1" x14ac:dyDescent="0.35">
      <c r="A33" s="7">
        <v>43873</v>
      </c>
      <c r="B33" s="2" t="s">
        <v>33</v>
      </c>
      <c r="C33" s="2" t="s">
        <v>3</v>
      </c>
      <c r="E33" s="44">
        <v>2000</v>
      </c>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row>
    <row r="34" spans="1:183" x14ac:dyDescent="0.35">
      <c r="A34" s="7">
        <v>43900</v>
      </c>
      <c r="B34" t="s">
        <v>33</v>
      </c>
      <c r="C34" t="s">
        <v>0</v>
      </c>
      <c r="E34" s="43">
        <v>4000</v>
      </c>
    </row>
    <row r="35" spans="1:183" x14ac:dyDescent="0.35">
      <c r="A35" s="7">
        <v>43900</v>
      </c>
      <c r="B35" t="s">
        <v>33</v>
      </c>
      <c r="C35" t="s">
        <v>1</v>
      </c>
      <c r="E35" s="43">
        <v>3000</v>
      </c>
    </row>
    <row r="36" spans="1:183" x14ac:dyDescent="0.35">
      <c r="A36" s="7">
        <v>43900</v>
      </c>
      <c r="B36" t="s">
        <v>33</v>
      </c>
      <c r="C36" t="s">
        <v>2</v>
      </c>
      <c r="E36" s="43">
        <v>2000</v>
      </c>
    </row>
    <row r="37" spans="1:183" s="2" customFormat="1" x14ac:dyDescent="0.35">
      <c r="A37" s="7">
        <v>43900</v>
      </c>
      <c r="B37" s="2" t="s">
        <v>33</v>
      </c>
      <c r="C37" s="2" t="s">
        <v>3</v>
      </c>
      <c r="E37" s="44">
        <v>3000</v>
      </c>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row>
    <row r="38" spans="1:183" x14ac:dyDescent="0.35">
      <c r="A38" s="7">
        <v>43836</v>
      </c>
      <c r="B38" t="s">
        <v>23</v>
      </c>
      <c r="C38" t="s">
        <v>0</v>
      </c>
      <c r="E38" s="41">
        <v>5000</v>
      </c>
    </row>
    <row r="39" spans="1:183" x14ac:dyDescent="0.35">
      <c r="A39" s="7">
        <v>43836</v>
      </c>
      <c r="B39" t="s">
        <v>23</v>
      </c>
      <c r="C39" t="s">
        <v>1</v>
      </c>
      <c r="E39" s="41">
        <v>4000</v>
      </c>
    </row>
    <row r="40" spans="1:183" x14ac:dyDescent="0.35">
      <c r="A40" s="7">
        <v>43836</v>
      </c>
      <c r="B40" t="s">
        <v>23</v>
      </c>
      <c r="C40" t="s">
        <v>2</v>
      </c>
      <c r="E40" s="41">
        <v>17000</v>
      </c>
    </row>
    <row r="41" spans="1:183" s="2" customFormat="1" ht="15.75" customHeight="1" x14ac:dyDescent="0.35">
      <c r="A41" s="7">
        <v>43836</v>
      </c>
      <c r="B41" s="2" t="s">
        <v>23</v>
      </c>
      <c r="C41" s="2" t="s">
        <v>3</v>
      </c>
      <c r="D41" s="2" t="s">
        <v>276</v>
      </c>
      <c r="E41" s="42">
        <v>60000</v>
      </c>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row>
    <row r="42" spans="1:183" x14ac:dyDescent="0.35">
      <c r="A42" s="7">
        <v>43873</v>
      </c>
      <c r="B42" t="s">
        <v>23</v>
      </c>
      <c r="C42" t="s">
        <v>0</v>
      </c>
      <c r="E42" s="43">
        <v>5000</v>
      </c>
    </row>
    <row r="43" spans="1:183" x14ac:dyDescent="0.35">
      <c r="A43" s="7">
        <v>43873</v>
      </c>
      <c r="B43" t="s">
        <v>23</v>
      </c>
      <c r="C43" t="s">
        <v>1</v>
      </c>
      <c r="E43" s="43">
        <v>6000</v>
      </c>
    </row>
    <row r="44" spans="1:183" x14ac:dyDescent="0.35">
      <c r="A44" s="7">
        <v>43873</v>
      </c>
      <c r="B44" t="s">
        <v>23</v>
      </c>
      <c r="C44" t="s">
        <v>2</v>
      </c>
      <c r="E44" s="43">
        <v>11000</v>
      </c>
    </row>
    <row r="45" spans="1:183" s="2" customFormat="1" x14ac:dyDescent="0.35">
      <c r="A45" s="7">
        <v>43873</v>
      </c>
      <c r="B45" s="2" t="s">
        <v>23</v>
      </c>
      <c r="C45" s="2" t="s">
        <v>3</v>
      </c>
      <c r="D45" s="2" t="s">
        <v>276</v>
      </c>
      <c r="E45" s="44">
        <v>72000</v>
      </c>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row>
    <row r="46" spans="1:183" x14ac:dyDescent="0.35">
      <c r="A46" s="7">
        <v>43900</v>
      </c>
      <c r="B46" t="s">
        <v>23</v>
      </c>
      <c r="C46" t="s">
        <v>0</v>
      </c>
      <c r="D46" t="s">
        <v>276</v>
      </c>
      <c r="E46" s="43">
        <v>7000</v>
      </c>
    </row>
    <row r="47" spans="1:183" x14ac:dyDescent="0.35">
      <c r="A47" s="7">
        <v>43900</v>
      </c>
      <c r="B47" t="s">
        <v>23</v>
      </c>
      <c r="C47" t="s">
        <v>1</v>
      </c>
      <c r="E47" s="43">
        <v>9000</v>
      </c>
    </row>
    <row r="48" spans="1:183" x14ac:dyDescent="0.35">
      <c r="A48" s="7">
        <v>43900</v>
      </c>
      <c r="B48" t="s">
        <v>23</v>
      </c>
      <c r="C48" t="s">
        <v>2</v>
      </c>
      <c r="E48" s="43">
        <v>14000</v>
      </c>
    </row>
    <row r="49" spans="1:183" s="2" customFormat="1" x14ac:dyDescent="0.35">
      <c r="A49" s="7">
        <v>43900</v>
      </c>
      <c r="B49" s="2" t="s">
        <v>23</v>
      </c>
      <c r="C49" s="2" t="s">
        <v>3</v>
      </c>
      <c r="D49" s="2" t="s">
        <v>276</v>
      </c>
      <c r="E49" s="44">
        <v>200000</v>
      </c>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row>
    <row r="50" spans="1:183" x14ac:dyDescent="0.35">
      <c r="A50" s="7">
        <v>43836</v>
      </c>
      <c r="B50" t="s">
        <v>28</v>
      </c>
      <c r="C50" t="s">
        <v>0</v>
      </c>
      <c r="E50" s="41">
        <v>10000</v>
      </c>
    </row>
    <row r="51" spans="1:183" x14ac:dyDescent="0.35">
      <c r="A51" s="7">
        <v>43836</v>
      </c>
      <c r="B51" t="s">
        <v>28</v>
      </c>
      <c r="C51" t="s">
        <v>1</v>
      </c>
      <c r="E51" s="41">
        <v>9000</v>
      </c>
    </row>
    <row r="52" spans="1:183" x14ac:dyDescent="0.35">
      <c r="A52" s="7">
        <v>43836</v>
      </c>
      <c r="B52" t="s">
        <v>28</v>
      </c>
      <c r="C52" t="s">
        <v>2</v>
      </c>
      <c r="E52" s="41">
        <v>6000</v>
      </c>
    </row>
    <row r="53" spans="1:183" s="2" customFormat="1" x14ac:dyDescent="0.35">
      <c r="A53" s="7">
        <v>43836</v>
      </c>
      <c r="B53" s="2" t="s">
        <v>28</v>
      </c>
      <c r="C53" s="2" t="s">
        <v>3</v>
      </c>
      <c r="E53" s="42">
        <v>11000</v>
      </c>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row>
    <row r="54" spans="1:183" x14ac:dyDescent="0.35">
      <c r="A54" s="7">
        <v>43873</v>
      </c>
      <c r="B54" t="s">
        <v>28</v>
      </c>
      <c r="C54" t="s">
        <v>0</v>
      </c>
      <c r="E54" s="43">
        <v>11000</v>
      </c>
    </row>
    <row r="55" spans="1:183" x14ac:dyDescent="0.35">
      <c r="A55" s="7">
        <v>43873</v>
      </c>
      <c r="B55" t="s">
        <v>28</v>
      </c>
      <c r="C55" t="s">
        <v>1</v>
      </c>
      <c r="E55" s="43">
        <v>14000</v>
      </c>
    </row>
    <row r="56" spans="1:183" x14ac:dyDescent="0.35">
      <c r="A56" s="7">
        <v>43873</v>
      </c>
      <c r="B56" t="s">
        <v>28</v>
      </c>
      <c r="C56" t="s">
        <v>2</v>
      </c>
      <c r="E56" s="43">
        <v>15000</v>
      </c>
    </row>
    <row r="57" spans="1:183" s="2" customFormat="1" x14ac:dyDescent="0.35">
      <c r="A57" s="7">
        <v>43873</v>
      </c>
      <c r="B57" s="2" t="s">
        <v>28</v>
      </c>
      <c r="C57" s="2" t="s">
        <v>3</v>
      </c>
      <c r="E57" s="44">
        <v>13000</v>
      </c>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row>
    <row r="58" spans="1:183" x14ac:dyDescent="0.35">
      <c r="A58" s="7">
        <v>43836</v>
      </c>
      <c r="B58" t="s">
        <v>7</v>
      </c>
      <c r="C58" t="s">
        <v>0</v>
      </c>
      <c r="E58" s="41">
        <v>23000</v>
      </c>
    </row>
    <row r="59" spans="1:183" x14ac:dyDescent="0.35">
      <c r="A59" s="7">
        <v>43836</v>
      </c>
      <c r="B59" t="s">
        <v>7</v>
      </c>
      <c r="C59" t="s">
        <v>1</v>
      </c>
      <c r="E59" s="41">
        <v>16000</v>
      </c>
    </row>
    <row r="60" spans="1:183" x14ac:dyDescent="0.35">
      <c r="A60" s="7">
        <v>43836</v>
      </c>
      <c r="B60" t="s">
        <v>7</v>
      </c>
      <c r="C60" t="s">
        <v>2</v>
      </c>
      <c r="D60" t="s">
        <v>276</v>
      </c>
      <c r="E60" s="41">
        <v>290000</v>
      </c>
    </row>
    <row r="61" spans="1:183" s="2" customFormat="1" x14ac:dyDescent="0.35">
      <c r="A61" s="7">
        <v>43836</v>
      </c>
      <c r="B61" s="2" t="s">
        <v>7</v>
      </c>
      <c r="C61" s="2" t="s">
        <v>3</v>
      </c>
      <c r="E61" s="42">
        <v>71000</v>
      </c>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row>
    <row r="62" spans="1:183" x14ac:dyDescent="0.35">
      <c r="A62" s="7">
        <v>43873</v>
      </c>
      <c r="B62" t="s">
        <v>7</v>
      </c>
      <c r="C62" t="s">
        <v>0</v>
      </c>
      <c r="E62" s="43">
        <v>27000</v>
      </c>
    </row>
    <row r="63" spans="1:183" x14ac:dyDescent="0.35">
      <c r="A63" s="7">
        <v>43873</v>
      </c>
      <c r="B63" t="s">
        <v>7</v>
      </c>
      <c r="C63" t="s">
        <v>1</v>
      </c>
      <c r="E63" s="43">
        <v>24000</v>
      </c>
    </row>
    <row r="64" spans="1:183" x14ac:dyDescent="0.35">
      <c r="A64" s="7">
        <v>43873</v>
      </c>
      <c r="B64" t="s">
        <v>7</v>
      </c>
      <c r="C64" t="s">
        <v>2</v>
      </c>
      <c r="D64" t="s">
        <v>276</v>
      </c>
      <c r="E64" s="43">
        <v>160000</v>
      </c>
    </row>
    <row r="65" spans="1:183" s="2" customFormat="1" x14ac:dyDescent="0.35">
      <c r="A65" s="7">
        <v>43873</v>
      </c>
      <c r="B65" s="2" t="s">
        <v>7</v>
      </c>
      <c r="C65" s="2" t="s">
        <v>3</v>
      </c>
      <c r="D65" s="2" t="s">
        <v>276</v>
      </c>
      <c r="E65" s="44">
        <v>42000</v>
      </c>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row>
    <row r="66" spans="1:183" x14ac:dyDescent="0.35">
      <c r="A66" s="7">
        <v>43900</v>
      </c>
      <c r="B66" t="s">
        <v>7</v>
      </c>
      <c r="C66" t="s">
        <v>0</v>
      </c>
      <c r="E66" s="43">
        <v>47000</v>
      </c>
    </row>
    <row r="67" spans="1:183" x14ac:dyDescent="0.35">
      <c r="A67" s="7">
        <v>43900</v>
      </c>
      <c r="B67" t="s">
        <v>7</v>
      </c>
      <c r="C67" t="s">
        <v>1</v>
      </c>
      <c r="E67" s="43">
        <v>39000</v>
      </c>
    </row>
    <row r="68" spans="1:183" x14ac:dyDescent="0.35">
      <c r="A68" s="7">
        <v>43900</v>
      </c>
      <c r="B68" t="s">
        <v>7</v>
      </c>
      <c r="C68" t="s">
        <v>2</v>
      </c>
      <c r="D68" t="s">
        <v>276</v>
      </c>
      <c r="E68" s="43">
        <v>420000</v>
      </c>
    </row>
    <row r="69" spans="1:183" s="2" customFormat="1" x14ac:dyDescent="0.35">
      <c r="A69" s="7">
        <v>43900</v>
      </c>
      <c r="B69" s="2" t="s">
        <v>7</v>
      </c>
      <c r="C69" s="2" t="s">
        <v>3</v>
      </c>
      <c r="E69" s="44">
        <v>53000</v>
      </c>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row>
    <row r="70" spans="1:183" x14ac:dyDescent="0.35">
      <c r="A70" s="7">
        <v>43836</v>
      </c>
      <c r="B70" t="s">
        <v>9</v>
      </c>
      <c r="C70" t="s">
        <v>0</v>
      </c>
      <c r="D70" t="s">
        <v>276</v>
      </c>
      <c r="E70" s="41">
        <v>120000</v>
      </c>
    </row>
    <row r="71" spans="1:183" x14ac:dyDescent="0.35">
      <c r="A71" s="7">
        <v>43836</v>
      </c>
      <c r="B71" t="s">
        <v>9</v>
      </c>
      <c r="C71" t="s">
        <v>1</v>
      </c>
      <c r="D71" t="s">
        <v>276</v>
      </c>
      <c r="E71" s="41">
        <v>82000</v>
      </c>
    </row>
    <row r="72" spans="1:183" x14ac:dyDescent="0.35">
      <c r="A72" s="7">
        <v>43836</v>
      </c>
      <c r="B72" t="s">
        <v>9</v>
      </c>
      <c r="C72" t="s">
        <v>2</v>
      </c>
      <c r="E72" s="41">
        <v>49000</v>
      </c>
    </row>
    <row r="73" spans="1:183" s="2" customFormat="1" x14ac:dyDescent="0.35">
      <c r="A73" s="7">
        <v>43836</v>
      </c>
      <c r="B73" s="2" t="s">
        <v>9</v>
      </c>
      <c r="C73" s="2" t="s">
        <v>3</v>
      </c>
      <c r="E73" s="42">
        <v>30000</v>
      </c>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row>
    <row r="74" spans="1:183" x14ac:dyDescent="0.35">
      <c r="A74" s="7">
        <v>43873</v>
      </c>
      <c r="B74" t="s">
        <v>9</v>
      </c>
      <c r="C74" t="s">
        <v>0</v>
      </c>
      <c r="D74" t="s">
        <v>276</v>
      </c>
      <c r="E74" s="43">
        <v>84000</v>
      </c>
    </row>
    <row r="75" spans="1:183" x14ac:dyDescent="0.35">
      <c r="A75" s="7">
        <v>43873</v>
      </c>
      <c r="B75" t="s">
        <v>9</v>
      </c>
      <c r="C75" t="s">
        <v>1</v>
      </c>
      <c r="D75" t="s">
        <v>276</v>
      </c>
      <c r="E75" s="43">
        <v>50000</v>
      </c>
    </row>
    <row r="76" spans="1:183" x14ac:dyDescent="0.35">
      <c r="A76" s="7">
        <v>43873</v>
      </c>
      <c r="B76" t="s">
        <v>9</v>
      </c>
      <c r="C76" t="s">
        <v>2</v>
      </c>
      <c r="E76" s="43">
        <v>54000</v>
      </c>
    </row>
    <row r="77" spans="1:183" s="2" customFormat="1" x14ac:dyDescent="0.35">
      <c r="A77" s="7">
        <v>43873</v>
      </c>
      <c r="B77" s="2" t="s">
        <v>9</v>
      </c>
      <c r="C77" s="2" t="s">
        <v>3</v>
      </c>
      <c r="E77" s="44">
        <v>45000</v>
      </c>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row>
    <row r="78" spans="1:183" x14ac:dyDescent="0.35">
      <c r="A78" s="7">
        <v>43900</v>
      </c>
      <c r="B78" t="s">
        <v>9</v>
      </c>
      <c r="C78" t="s">
        <v>0</v>
      </c>
      <c r="D78" t="s">
        <v>276</v>
      </c>
      <c r="E78" s="43">
        <v>99000</v>
      </c>
    </row>
    <row r="79" spans="1:183" x14ac:dyDescent="0.35">
      <c r="A79" s="7">
        <v>43900</v>
      </c>
      <c r="B79" t="s">
        <v>9</v>
      </c>
      <c r="C79" t="s">
        <v>1</v>
      </c>
      <c r="D79" t="s">
        <v>276</v>
      </c>
      <c r="E79" s="43">
        <v>83000</v>
      </c>
    </row>
    <row r="80" spans="1:183" x14ac:dyDescent="0.35">
      <c r="A80" s="7">
        <v>43900</v>
      </c>
      <c r="B80" t="s">
        <v>9</v>
      </c>
      <c r="C80" t="s">
        <v>2</v>
      </c>
      <c r="E80" s="43">
        <v>38000</v>
      </c>
    </row>
    <row r="81" spans="1:183" s="2" customFormat="1" x14ac:dyDescent="0.35">
      <c r="A81" s="7">
        <v>43900</v>
      </c>
      <c r="B81" s="2" t="s">
        <v>9</v>
      </c>
      <c r="C81" s="2" t="s">
        <v>3</v>
      </c>
      <c r="E81" s="44">
        <v>23000</v>
      </c>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row>
    <row r="82" spans="1:183" x14ac:dyDescent="0.35">
      <c r="A82" s="7">
        <v>43836</v>
      </c>
      <c r="B82" t="s">
        <v>18</v>
      </c>
      <c r="C82" t="s">
        <v>0</v>
      </c>
      <c r="E82" s="41">
        <v>3000</v>
      </c>
    </row>
    <row r="83" spans="1:183" x14ac:dyDescent="0.35">
      <c r="A83" s="7">
        <v>43836</v>
      </c>
      <c r="B83" t="s">
        <v>18</v>
      </c>
      <c r="C83" t="s">
        <v>1</v>
      </c>
      <c r="D83" t="s">
        <v>276</v>
      </c>
      <c r="E83" s="41">
        <v>86000</v>
      </c>
    </row>
    <row r="84" spans="1:183" x14ac:dyDescent="0.35">
      <c r="A84" s="7">
        <v>43836</v>
      </c>
      <c r="B84" t="s">
        <v>18</v>
      </c>
      <c r="C84" t="s">
        <v>2</v>
      </c>
      <c r="D84" t="s">
        <v>276</v>
      </c>
      <c r="E84" s="41">
        <v>110000</v>
      </c>
    </row>
    <row r="85" spans="1:183" s="2" customFormat="1" x14ac:dyDescent="0.35">
      <c r="A85" s="7">
        <v>43836</v>
      </c>
      <c r="B85" s="2" t="s">
        <v>18</v>
      </c>
      <c r="C85" s="2" t="s">
        <v>3</v>
      </c>
      <c r="D85" s="27" t="s">
        <v>281</v>
      </c>
      <c r="E85" s="42" t="s">
        <v>274</v>
      </c>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row>
    <row r="86" spans="1:183" x14ac:dyDescent="0.35">
      <c r="A86" s="7">
        <v>43873</v>
      </c>
      <c r="B86" t="s">
        <v>18</v>
      </c>
      <c r="C86" t="s">
        <v>0</v>
      </c>
      <c r="E86" s="43">
        <v>8000</v>
      </c>
    </row>
    <row r="87" spans="1:183" x14ac:dyDescent="0.35">
      <c r="A87" s="7">
        <v>43873</v>
      </c>
      <c r="B87" t="s">
        <v>18</v>
      </c>
      <c r="C87" t="s">
        <v>1</v>
      </c>
      <c r="D87" t="s">
        <v>276</v>
      </c>
      <c r="E87" s="43">
        <v>59000</v>
      </c>
    </row>
    <row r="88" spans="1:183" x14ac:dyDescent="0.35">
      <c r="A88" s="7">
        <v>43873</v>
      </c>
      <c r="B88" t="s">
        <v>18</v>
      </c>
      <c r="C88" t="s">
        <v>2</v>
      </c>
      <c r="D88" t="s">
        <v>276</v>
      </c>
      <c r="E88" s="43">
        <v>67000</v>
      </c>
    </row>
    <row r="89" spans="1:183" s="2" customFormat="1" x14ac:dyDescent="0.35">
      <c r="A89" s="7">
        <v>43873</v>
      </c>
      <c r="B89" s="2" t="s">
        <v>18</v>
      </c>
      <c r="C89" s="2" t="s">
        <v>3</v>
      </c>
      <c r="E89" s="44">
        <v>2700000</v>
      </c>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row>
    <row r="90" spans="1:183" x14ac:dyDescent="0.35">
      <c r="A90" s="7">
        <v>43900</v>
      </c>
      <c r="B90" t="s">
        <v>18</v>
      </c>
      <c r="C90" t="s">
        <v>0</v>
      </c>
      <c r="E90" s="43">
        <v>9000</v>
      </c>
    </row>
    <row r="91" spans="1:183" x14ac:dyDescent="0.35">
      <c r="A91" s="7">
        <v>43900</v>
      </c>
      <c r="B91" t="s">
        <v>18</v>
      </c>
      <c r="C91" t="s">
        <v>1</v>
      </c>
      <c r="D91" t="s">
        <v>276</v>
      </c>
      <c r="E91" s="43">
        <v>140000</v>
      </c>
    </row>
    <row r="92" spans="1:183" x14ac:dyDescent="0.35">
      <c r="A92" s="7">
        <v>43900</v>
      </c>
      <c r="B92" t="s">
        <v>18</v>
      </c>
      <c r="C92" t="s">
        <v>2</v>
      </c>
      <c r="D92" t="s">
        <v>276</v>
      </c>
      <c r="E92" s="43">
        <v>120000</v>
      </c>
    </row>
    <row r="93" spans="1:183" s="2" customFormat="1" x14ac:dyDescent="0.35">
      <c r="A93" s="7">
        <v>43900</v>
      </c>
      <c r="B93" s="2" t="s">
        <v>18</v>
      </c>
      <c r="C93" s="2" t="s">
        <v>3</v>
      </c>
      <c r="D93" s="27" t="s">
        <v>281</v>
      </c>
      <c r="E93" s="44" t="s">
        <v>274</v>
      </c>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row>
    <row r="94" spans="1:183" x14ac:dyDescent="0.35">
      <c r="A94" s="7">
        <v>43836</v>
      </c>
      <c r="B94" t="s">
        <v>15</v>
      </c>
      <c r="C94" t="s">
        <v>0</v>
      </c>
      <c r="E94" s="41">
        <v>6000</v>
      </c>
    </row>
    <row r="95" spans="1:183" x14ac:dyDescent="0.35">
      <c r="A95" s="7">
        <v>43836</v>
      </c>
      <c r="B95" t="s">
        <v>15</v>
      </c>
      <c r="C95" t="s">
        <v>1</v>
      </c>
      <c r="E95" s="41">
        <v>8000</v>
      </c>
    </row>
    <row r="96" spans="1:183" x14ac:dyDescent="0.35">
      <c r="A96" s="7">
        <v>43836</v>
      </c>
      <c r="B96" t="s">
        <v>15</v>
      </c>
      <c r="C96" t="s">
        <v>2</v>
      </c>
      <c r="D96" s="19" t="s">
        <v>281</v>
      </c>
      <c r="E96" s="41" t="s">
        <v>274</v>
      </c>
    </row>
    <row r="97" spans="1:183" s="2" customFormat="1" x14ac:dyDescent="0.35">
      <c r="A97" s="7">
        <v>43836</v>
      </c>
      <c r="B97" s="2" t="s">
        <v>15</v>
      </c>
      <c r="C97" s="2" t="s">
        <v>3</v>
      </c>
      <c r="E97" s="42">
        <v>4000</v>
      </c>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row>
    <row r="98" spans="1:183" x14ac:dyDescent="0.35">
      <c r="A98" s="7">
        <v>43873</v>
      </c>
      <c r="B98" t="s">
        <v>15</v>
      </c>
      <c r="C98" t="s">
        <v>0</v>
      </c>
      <c r="E98" s="43">
        <v>11000</v>
      </c>
    </row>
    <row r="99" spans="1:183" x14ac:dyDescent="0.35">
      <c r="A99" s="7">
        <v>43873</v>
      </c>
      <c r="B99" t="s">
        <v>15</v>
      </c>
      <c r="C99" t="s">
        <v>1</v>
      </c>
      <c r="E99" s="43">
        <v>11000</v>
      </c>
    </row>
    <row r="100" spans="1:183" x14ac:dyDescent="0.35">
      <c r="A100" s="7">
        <v>43873</v>
      </c>
      <c r="B100" t="s">
        <v>15</v>
      </c>
      <c r="C100" t="s">
        <v>2</v>
      </c>
      <c r="D100" s="19" t="s">
        <v>281</v>
      </c>
      <c r="E100" s="43" t="s">
        <v>274</v>
      </c>
    </row>
    <row r="101" spans="1:183" s="2" customFormat="1" ht="15.75" customHeight="1" x14ac:dyDescent="0.35">
      <c r="A101" s="7">
        <v>43873</v>
      </c>
      <c r="B101" s="2" t="s">
        <v>15</v>
      </c>
      <c r="C101" s="2" t="s">
        <v>3</v>
      </c>
      <c r="E101" s="44">
        <v>5000</v>
      </c>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row>
    <row r="102" spans="1:183" x14ac:dyDescent="0.35">
      <c r="A102" s="7">
        <v>43900</v>
      </c>
      <c r="B102" t="s">
        <v>15</v>
      </c>
      <c r="C102" t="s">
        <v>0</v>
      </c>
      <c r="E102" s="43">
        <v>10000</v>
      </c>
    </row>
    <row r="103" spans="1:183" x14ac:dyDescent="0.35">
      <c r="A103" s="7">
        <v>43900</v>
      </c>
      <c r="B103" t="s">
        <v>15</v>
      </c>
      <c r="C103" t="s">
        <v>1</v>
      </c>
      <c r="E103" s="43">
        <v>11000</v>
      </c>
    </row>
    <row r="104" spans="1:183" x14ac:dyDescent="0.35">
      <c r="A104" s="7">
        <v>43900</v>
      </c>
      <c r="B104" t="s">
        <v>15</v>
      </c>
      <c r="C104" t="s">
        <v>2</v>
      </c>
      <c r="D104" s="19" t="s">
        <v>281</v>
      </c>
      <c r="E104" s="43" t="s">
        <v>274</v>
      </c>
    </row>
    <row r="105" spans="1:183" s="2" customFormat="1" x14ac:dyDescent="0.35">
      <c r="A105" s="7">
        <v>43900</v>
      </c>
      <c r="B105" s="2" t="s">
        <v>15</v>
      </c>
      <c r="C105" s="2" t="s">
        <v>3</v>
      </c>
      <c r="E105" s="44">
        <v>6000</v>
      </c>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row>
    <row r="106" spans="1:183" x14ac:dyDescent="0.35">
      <c r="A106" s="7">
        <v>43836</v>
      </c>
      <c r="B106" t="s">
        <v>34</v>
      </c>
      <c r="C106" t="s">
        <v>0</v>
      </c>
      <c r="E106" s="93" t="s">
        <v>407</v>
      </c>
    </row>
    <row r="107" spans="1:183" x14ac:dyDescent="0.35">
      <c r="A107" s="7">
        <v>43836</v>
      </c>
      <c r="B107" t="s">
        <v>34</v>
      </c>
      <c r="C107" t="s">
        <v>1</v>
      </c>
      <c r="D107" t="s">
        <v>276</v>
      </c>
      <c r="E107" s="41">
        <v>85000</v>
      </c>
    </row>
    <row r="108" spans="1:183" x14ac:dyDescent="0.35">
      <c r="A108" s="7">
        <v>43836</v>
      </c>
      <c r="B108" t="s">
        <v>34</v>
      </c>
      <c r="C108" t="s">
        <v>2</v>
      </c>
      <c r="E108" s="41">
        <v>5000</v>
      </c>
    </row>
    <row r="109" spans="1:183" s="2" customFormat="1" x14ac:dyDescent="0.35">
      <c r="A109" s="7">
        <v>43836</v>
      </c>
      <c r="B109" s="2" t="s">
        <v>34</v>
      </c>
      <c r="C109" s="2" t="s">
        <v>3</v>
      </c>
      <c r="D109" s="2" t="s">
        <v>276</v>
      </c>
      <c r="E109" s="42">
        <v>200000</v>
      </c>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row>
    <row r="110" spans="1:183" x14ac:dyDescent="0.35">
      <c r="A110" s="7">
        <v>43873</v>
      </c>
      <c r="B110" t="s">
        <v>34</v>
      </c>
      <c r="C110" s="4" t="s">
        <v>0</v>
      </c>
      <c r="D110" s="4"/>
      <c r="E110" s="43">
        <v>2000</v>
      </c>
    </row>
    <row r="111" spans="1:183" x14ac:dyDescent="0.35">
      <c r="A111" s="7">
        <v>43873</v>
      </c>
      <c r="B111" t="s">
        <v>34</v>
      </c>
      <c r="C111" s="4" t="s">
        <v>1</v>
      </c>
      <c r="D111" s="4" t="s">
        <v>276</v>
      </c>
      <c r="E111" s="43">
        <v>80000</v>
      </c>
    </row>
    <row r="112" spans="1:183" x14ac:dyDescent="0.35">
      <c r="A112" s="7">
        <v>43873</v>
      </c>
      <c r="B112" t="s">
        <v>34</v>
      </c>
      <c r="C112" s="4" t="s">
        <v>2</v>
      </c>
      <c r="D112" s="4"/>
      <c r="E112" s="43">
        <v>4000</v>
      </c>
    </row>
    <row r="113" spans="1:183" s="2" customFormat="1" x14ac:dyDescent="0.35">
      <c r="A113" s="7">
        <v>43873</v>
      </c>
      <c r="B113" s="2" t="s">
        <v>34</v>
      </c>
      <c r="C113" s="2" t="s">
        <v>3</v>
      </c>
      <c r="D113" s="2" t="s">
        <v>276</v>
      </c>
      <c r="E113" s="44">
        <v>69000</v>
      </c>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row>
    <row r="114" spans="1:183" x14ac:dyDescent="0.35">
      <c r="A114" s="7">
        <v>43900</v>
      </c>
      <c r="B114" t="s">
        <v>34</v>
      </c>
      <c r="C114" t="s">
        <v>0</v>
      </c>
      <c r="D114" s="19" t="s">
        <v>282</v>
      </c>
      <c r="E114" s="43">
        <v>6000</v>
      </c>
    </row>
    <row r="115" spans="1:183" x14ac:dyDescent="0.35">
      <c r="A115" s="7">
        <v>43900</v>
      </c>
      <c r="B115" t="s">
        <v>34</v>
      </c>
      <c r="C115" t="s">
        <v>1</v>
      </c>
      <c r="D115" t="s">
        <v>276</v>
      </c>
      <c r="E115" s="43">
        <v>67000</v>
      </c>
    </row>
    <row r="116" spans="1:183" x14ac:dyDescent="0.35">
      <c r="A116" s="7">
        <v>43900</v>
      </c>
      <c r="B116" t="s">
        <v>34</v>
      </c>
      <c r="C116" t="s">
        <v>2</v>
      </c>
      <c r="D116" s="19" t="s">
        <v>282</v>
      </c>
      <c r="E116" s="43">
        <v>11000</v>
      </c>
    </row>
    <row r="117" spans="1:183" s="2" customFormat="1" x14ac:dyDescent="0.35">
      <c r="A117" s="7">
        <v>43900</v>
      </c>
      <c r="B117" s="2" t="s">
        <v>34</v>
      </c>
      <c r="C117" s="2" t="s">
        <v>3</v>
      </c>
      <c r="D117" s="2" t="s">
        <v>276</v>
      </c>
      <c r="E117" s="44">
        <v>67000</v>
      </c>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row>
    <row r="118" spans="1:183" x14ac:dyDescent="0.35">
      <c r="A118" s="7">
        <v>43873</v>
      </c>
      <c r="B118" t="s">
        <v>35</v>
      </c>
      <c r="C118" t="s">
        <v>0</v>
      </c>
      <c r="E118" s="43">
        <v>38000</v>
      </c>
    </row>
    <row r="119" spans="1:183" x14ac:dyDescent="0.35">
      <c r="A119" s="7">
        <v>43873</v>
      </c>
      <c r="B119" t="s">
        <v>35</v>
      </c>
      <c r="C119" t="s">
        <v>1</v>
      </c>
      <c r="E119" s="43">
        <v>40000</v>
      </c>
    </row>
    <row r="120" spans="1:183" x14ac:dyDescent="0.35">
      <c r="A120" s="7">
        <v>43873</v>
      </c>
      <c r="B120" t="s">
        <v>35</v>
      </c>
      <c r="C120" t="s">
        <v>2</v>
      </c>
      <c r="E120" s="43">
        <v>49000</v>
      </c>
    </row>
    <row r="121" spans="1:183" s="2" customFormat="1" x14ac:dyDescent="0.35">
      <c r="A121" s="7">
        <v>43873</v>
      </c>
      <c r="B121" s="2" t="s">
        <v>35</v>
      </c>
      <c r="C121" s="2" t="s">
        <v>3</v>
      </c>
      <c r="E121" s="44">
        <v>41000</v>
      </c>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row>
    <row r="122" spans="1:183" x14ac:dyDescent="0.35">
      <c r="A122" s="7">
        <v>43900</v>
      </c>
      <c r="B122" t="s">
        <v>35</v>
      </c>
      <c r="C122" t="s">
        <v>0</v>
      </c>
      <c r="E122" s="43">
        <v>6000</v>
      </c>
    </row>
    <row r="123" spans="1:183" x14ac:dyDescent="0.35">
      <c r="A123" s="7">
        <v>43900</v>
      </c>
      <c r="B123" t="s">
        <v>35</v>
      </c>
      <c r="C123" t="s">
        <v>1</v>
      </c>
      <c r="E123" s="43">
        <v>5000</v>
      </c>
    </row>
    <row r="124" spans="1:183" x14ac:dyDescent="0.35">
      <c r="A124" s="7">
        <v>43900</v>
      </c>
      <c r="B124" t="s">
        <v>35</v>
      </c>
      <c r="C124" t="s">
        <v>2</v>
      </c>
      <c r="E124" s="43">
        <v>6000</v>
      </c>
    </row>
    <row r="125" spans="1:183" s="2" customFormat="1" x14ac:dyDescent="0.35">
      <c r="A125" s="7">
        <v>43900</v>
      </c>
      <c r="B125" s="2" t="s">
        <v>35</v>
      </c>
      <c r="C125" s="2" t="s">
        <v>3</v>
      </c>
      <c r="E125" s="44">
        <v>8000</v>
      </c>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row>
    <row r="126" spans="1:183" x14ac:dyDescent="0.35">
      <c r="A126" s="7">
        <v>43836</v>
      </c>
      <c r="B126" t="s">
        <v>31</v>
      </c>
      <c r="C126" t="s">
        <v>0</v>
      </c>
      <c r="E126" s="41">
        <v>3000</v>
      </c>
    </row>
    <row r="127" spans="1:183" x14ac:dyDescent="0.35">
      <c r="A127" s="7">
        <v>43836</v>
      </c>
      <c r="B127" t="s">
        <v>31</v>
      </c>
      <c r="C127" t="s">
        <v>1</v>
      </c>
      <c r="E127" s="41">
        <v>3000</v>
      </c>
    </row>
    <row r="128" spans="1:183" x14ac:dyDescent="0.35">
      <c r="A128" s="7">
        <v>43836</v>
      </c>
      <c r="B128" t="s">
        <v>31</v>
      </c>
      <c r="C128" t="s">
        <v>2</v>
      </c>
      <c r="E128" s="93" t="s">
        <v>407</v>
      </c>
    </row>
    <row r="129" spans="1:183" s="2" customFormat="1" x14ac:dyDescent="0.35">
      <c r="A129" s="7">
        <v>43836</v>
      </c>
      <c r="B129" s="2" t="s">
        <v>31</v>
      </c>
      <c r="C129" s="2" t="s">
        <v>3</v>
      </c>
      <c r="E129" s="32"/>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row>
    <row r="130" spans="1:183" x14ac:dyDescent="0.35">
      <c r="A130" s="7">
        <v>43873</v>
      </c>
      <c r="B130" t="s">
        <v>31</v>
      </c>
      <c r="C130" t="s">
        <v>0</v>
      </c>
      <c r="E130" s="43" t="s">
        <v>407</v>
      </c>
    </row>
    <row r="131" spans="1:183" x14ac:dyDescent="0.35">
      <c r="A131" s="7">
        <v>43873</v>
      </c>
      <c r="B131" t="s">
        <v>31</v>
      </c>
      <c r="C131" t="s">
        <v>1</v>
      </c>
      <c r="E131" s="43" t="s">
        <v>407</v>
      </c>
    </row>
    <row r="132" spans="1:183" x14ac:dyDescent="0.35">
      <c r="A132" s="7">
        <v>43873</v>
      </c>
      <c r="B132" t="s">
        <v>31</v>
      </c>
      <c r="C132" t="s">
        <v>2</v>
      </c>
      <c r="E132" s="43" t="s">
        <v>407</v>
      </c>
    </row>
    <row r="133" spans="1:183" s="2" customFormat="1" x14ac:dyDescent="0.35">
      <c r="A133" s="7">
        <v>43873</v>
      </c>
      <c r="B133" s="2" t="s">
        <v>31</v>
      </c>
      <c r="C133" s="2" t="s">
        <v>3</v>
      </c>
      <c r="E133" s="44" t="s">
        <v>407</v>
      </c>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row>
    <row r="134" spans="1:183" x14ac:dyDescent="0.35">
      <c r="A134" s="7">
        <v>43900</v>
      </c>
      <c r="B134" t="s">
        <v>31</v>
      </c>
      <c r="C134" t="s">
        <v>0</v>
      </c>
      <c r="E134" s="43" t="s">
        <v>407</v>
      </c>
    </row>
    <row r="135" spans="1:183" x14ac:dyDescent="0.35">
      <c r="A135" s="7">
        <v>43900</v>
      </c>
      <c r="B135" t="s">
        <v>31</v>
      </c>
      <c r="C135" t="s">
        <v>1</v>
      </c>
      <c r="D135" t="s">
        <v>276</v>
      </c>
      <c r="E135" s="43">
        <v>2000</v>
      </c>
    </row>
    <row r="136" spans="1:183" x14ac:dyDescent="0.35">
      <c r="A136" s="7">
        <v>43900</v>
      </c>
      <c r="B136" t="s">
        <v>31</v>
      </c>
      <c r="C136" t="s">
        <v>2</v>
      </c>
      <c r="E136" s="43" t="s">
        <v>407</v>
      </c>
    </row>
    <row r="137" spans="1:183" s="2" customFormat="1" x14ac:dyDescent="0.35">
      <c r="A137" s="7">
        <v>43900</v>
      </c>
      <c r="B137" s="2" t="s">
        <v>31</v>
      </c>
      <c r="C137" s="2" t="s">
        <v>3</v>
      </c>
      <c r="E137" s="44" t="s">
        <v>407</v>
      </c>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row>
    <row r="138" spans="1:183" x14ac:dyDescent="0.35">
      <c r="A138" s="7">
        <v>43836</v>
      </c>
      <c r="B138" t="s">
        <v>22</v>
      </c>
      <c r="C138" t="s">
        <v>0</v>
      </c>
      <c r="E138" s="41">
        <v>11000</v>
      </c>
    </row>
    <row r="139" spans="1:183" x14ac:dyDescent="0.35">
      <c r="A139" s="7">
        <v>43836</v>
      </c>
      <c r="B139" t="s">
        <v>22</v>
      </c>
      <c r="C139" t="s">
        <v>1</v>
      </c>
      <c r="E139" s="41">
        <v>9000</v>
      </c>
    </row>
    <row r="140" spans="1:183" x14ac:dyDescent="0.35">
      <c r="A140" s="7">
        <v>43836</v>
      </c>
      <c r="B140" t="s">
        <v>22</v>
      </c>
      <c r="C140" t="s">
        <v>2</v>
      </c>
      <c r="D140" t="s">
        <v>276</v>
      </c>
      <c r="E140" s="41">
        <v>13000</v>
      </c>
    </row>
    <row r="141" spans="1:183" s="2" customFormat="1" x14ac:dyDescent="0.35">
      <c r="A141" s="7">
        <v>43836</v>
      </c>
      <c r="B141" s="2" t="s">
        <v>22</v>
      </c>
      <c r="C141" s="2" t="s">
        <v>3</v>
      </c>
      <c r="E141" s="42">
        <v>8000</v>
      </c>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row>
    <row r="142" spans="1:183" x14ac:dyDescent="0.35">
      <c r="A142" s="7">
        <v>43873</v>
      </c>
      <c r="B142" t="s">
        <v>22</v>
      </c>
      <c r="C142" t="s">
        <v>0</v>
      </c>
      <c r="E142" s="43">
        <v>9000</v>
      </c>
    </row>
    <row r="143" spans="1:183" x14ac:dyDescent="0.35">
      <c r="A143" s="7">
        <v>43873</v>
      </c>
      <c r="B143" t="s">
        <v>22</v>
      </c>
      <c r="C143" t="s">
        <v>1</v>
      </c>
      <c r="E143" s="43">
        <v>7000</v>
      </c>
    </row>
    <row r="144" spans="1:183" x14ac:dyDescent="0.35">
      <c r="A144" s="7">
        <v>43873</v>
      </c>
      <c r="B144" t="s">
        <v>22</v>
      </c>
      <c r="C144" t="s">
        <v>2</v>
      </c>
      <c r="E144" s="43">
        <v>15000</v>
      </c>
    </row>
    <row r="145" spans="1:5" s="2" customFormat="1" x14ac:dyDescent="0.35">
      <c r="A145" s="7">
        <v>43873</v>
      </c>
      <c r="B145" s="4" t="s">
        <v>22</v>
      </c>
      <c r="C145" s="2" t="s">
        <v>3</v>
      </c>
      <c r="E145" s="44">
        <v>8000</v>
      </c>
    </row>
    <row r="146" spans="1:5" x14ac:dyDescent="0.35">
      <c r="A146" s="7">
        <v>43900</v>
      </c>
      <c r="B146" t="s">
        <v>22</v>
      </c>
      <c r="C146" t="s">
        <v>0</v>
      </c>
      <c r="E146" s="43">
        <v>4000</v>
      </c>
    </row>
    <row r="147" spans="1:5" x14ac:dyDescent="0.35">
      <c r="A147" s="7">
        <v>43900</v>
      </c>
      <c r="B147" t="s">
        <v>22</v>
      </c>
      <c r="C147" t="s">
        <v>1</v>
      </c>
      <c r="E147" s="43">
        <v>4000</v>
      </c>
    </row>
    <row r="148" spans="1:5" x14ac:dyDescent="0.35">
      <c r="A148" s="7">
        <v>43900</v>
      </c>
      <c r="B148" t="s">
        <v>22</v>
      </c>
      <c r="C148" t="s">
        <v>2</v>
      </c>
      <c r="E148" s="43">
        <v>8000</v>
      </c>
    </row>
    <row r="149" spans="1:5" s="2" customFormat="1" x14ac:dyDescent="0.35">
      <c r="A149" s="7">
        <v>43900</v>
      </c>
      <c r="B149" s="4" t="s">
        <v>22</v>
      </c>
      <c r="C149" s="2" t="s">
        <v>3</v>
      </c>
      <c r="E149" s="44">
        <v>7000</v>
      </c>
    </row>
    <row r="150" spans="1:5" x14ac:dyDescent="0.35">
      <c r="A150" s="7">
        <v>43900</v>
      </c>
      <c r="B150" t="s">
        <v>81</v>
      </c>
      <c r="C150" t="s">
        <v>0</v>
      </c>
      <c r="E150" s="43" t="s">
        <v>407</v>
      </c>
    </row>
    <row r="151" spans="1:5" x14ac:dyDescent="0.35">
      <c r="A151" s="7">
        <v>43900</v>
      </c>
      <c r="B151" t="s">
        <v>81</v>
      </c>
      <c r="C151" t="s">
        <v>1</v>
      </c>
      <c r="E151" s="43">
        <v>2000</v>
      </c>
    </row>
    <row r="152" spans="1:5" x14ac:dyDescent="0.35">
      <c r="A152" s="7">
        <v>43900</v>
      </c>
      <c r="B152" t="s">
        <v>81</v>
      </c>
      <c r="C152" t="s">
        <v>2</v>
      </c>
      <c r="E152" s="43" t="s">
        <v>407</v>
      </c>
    </row>
    <row r="153" spans="1:5" x14ac:dyDescent="0.35">
      <c r="A153" s="7">
        <v>43900</v>
      </c>
      <c r="B153" s="2" t="s">
        <v>81</v>
      </c>
      <c r="C153" s="2" t="s">
        <v>3</v>
      </c>
      <c r="D153" s="2"/>
      <c r="E153" s="44" t="s">
        <v>407</v>
      </c>
    </row>
    <row r="154" spans="1:5" x14ac:dyDescent="0.35">
      <c r="A154" s="7">
        <v>43836</v>
      </c>
      <c r="B154" t="s">
        <v>30</v>
      </c>
      <c r="C154" t="s">
        <v>0</v>
      </c>
      <c r="D154" t="s">
        <v>276</v>
      </c>
      <c r="E154" s="41">
        <v>2000</v>
      </c>
    </row>
    <row r="155" spans="1:5" x14ac:dyDescent="0.35">
      <c r="A155" s="7">
        <v>43836</v>
      </c>
      <c r="B155" t="s">
        <v>30</v>
      </c>
      <c r="C155" t="s">
        <v>1</v>
      </c>
      <c r="E155" s="41">
        <v>2000</v>
      </c>
    </row>
    <row r="156" spans="1:5" x14ac:dyDescent="0.35">
      <c r="A156" s="7">
        <v>43836</v>
      </c>
      <c r="B156" t="s">
        <v>30</v>
      </c>
      <c r="C156" t="s">
        <v>2</v>
      </c>
      <c r="D156" s="19" t="s">
        <v>282</v>
      </c>
      <c r="E156" s="41">
        <v>2000</v>
      </c>
    </row>
    <row r="157" spans="1:5" s="2" customFormat="1" x14ac:dyDescent="0.35">
      <c r="A157" s="7">
        <v>43836</v>
      </c>
      <c r="B157" s="4" t="s">
        <v>30</v>
      </c>
      <c r="C157" s="2" t="s">
        <v>3</v>
      </c>
      <c r="E157" s="42">
        <v>3000</v>
      </c>
    </row>
    <row r="158" spans="1:5" x14ac:dyDescent="0.35">
      <c r="A158" s="7">
        <v>43873</v>
      </c>
      <c r="B158" t="s">
        <v>30</v>
      </c>
      <c r="C158" t="s">
        <v>0</v>
      </c>
      <c r="E158" s="43">
        <v>4000</v>
      </c>
    </row>
    <row r="159" spans="1:5" x14ac:dyDescent="0.35">
      <c r="A159" s="7">
        <v>43873</v>
      </c>
      <c r="B159" t="s">
        <v>30</v>
      </c>
      <c r="C159" t="s">
        <v>1</v>
      </c>
      <c r="D159" t="s">
        <v>276</v>
      </c>
      <c r="E159" s="43">
        <v>5000</v>
      </c>
    </row>
    <row r="160" spans="1:5" x14ac:dyDescent="0.35">
      <c r="A160" s="7">
        <v>43873</v>
      </c>
      <c r="B160" t="s">
        <v>30</v>
      </c>
      <c r="C160" t="s">
        <v>2</v>
      </c>
      <c r="E160" s="43">
        <v>8000</v>
      </c>
    </row>
    <row r="161" spans="1:5" x14ac:dyDescent="0.35">
      <c r="A161" s="7">
        <v>43873</v>
      </c>
      <c r="B161" s="2" t="s">
        <v>30</v>
      </c>
      <c r="C161" s="2" t="s">
        <v>3</v>
      </c>
      <c r="D161" s="2"/>
      <c r="E161" s="44">
        <v>6000</v>
      </c>
    </row>
    <row r="162" spans="1:5" x14ac:dyDescent="0.35">
      <c r="A162" s="7">
        <v>43836</v>
      </c>
      <c r="B162" t="s">
        <v>24</v>
      </c>
      <c r="C162" t="s">
        <v>0</v>
      </c>
      <c r="E162" s="41">
        <v>23000</v>
      </c>
    </row>
    <row r="163" spans="1:5" x14ac:dyDescent="0.35">
      <c r="A163" s="7">
        <v>43836</v>
      </c>
      <c r="B163" t="s">
        <v>24</v>
      </c>
      <c r="C163" t="s">
        <v>1</v>
      </c>
      <c r="E163" s="41">
        <v>9000</v>
      </c>
    </row>
    <row r="164" spans="1:5" x14ac:dyDescent="0.35">
      <c r="A164" s="7">
        <v>43836</v>
      </c>
      <c r="B164" t="s">
        <v>24</v>
      </c>
      <c r="C164" t="s">
        <v>2</v>
      </c>
      <c r="E164" s="41">
        <v>12000</v>
      </c>
    </row>
    <row r="165" spans="1:5" x14ac:dyDescent="0.35">
      <c r="A165" s="7">
        <v>43836</v>
      </c>
      <c r="B165" s="2" t="s">
        <v>24</v>
      </c>
      <c r="C165" s="2" t="s">
        <v>3</v>
      </c>
      <c r="D165" s="2"/>
      <c r="E165" s="42">
        <v>11000</v>
      </c>
    </row>
    <row r="166" spans="1:5" x14ac:dyDescent="0.35">
      <c r="A166" s="7">
        <v>43873</v>
      </c>
      <c r="B166" t="s">
        <v>24</v>
      </c>
      <c r="C166" t="s">
        <v>0</v>
      </c>
      <c r="E166" s="43">
        <v>16000</v>
      </c>
    </row>
    <row r="167" spans="1:5" x14ac:dyDescent="0.35">
      <c r="A167" s="7">
        <v>43873</v>
      </c>
      <c r="B167" t="s">
        <v>24</v>
      </c>
      <c r="C167" t="s">
        <v>1</v>
      </c>
      <c r="E167" s="43">
        <v>21000</v>
      </c>
    </row>
    <row r="168" spans="1:5" x14ac:dyDescent="0.35">
      <c r="A168" s="7">
        <v>43873</v>
      </c>
      <c r="B168" t="s">
        <v>24</v>
      </c>
      <c r="C168" t="s">
        <v>2</v>
      </c>
      <c r="E168" s="43">
        <v>12000</v>
      </c>
    </row>
    <row r="169" spans="1:5" x14ac:dyDescent="0.35">
      <c r="A169" s="7">
        <v>43873</v>
      </c>
      <c r="B169" s="2" t="s">
        <v>24</v>
      </c>
      <c r="C169" s="2" t="s">
        <v>3</v>
      </c>
      <c r="D169" s="2"/>
      <c r="E169" s="44">
        <v>24000</v>
      </c>
    </row>
    <row r="170" spans="1:5" x14ac:dyDescent="0.35">
      <c r="A170" s="7">
        <v>43900</v>
      </c>
      <c r="B170" t="s">
        <v>24</v>
      </c>
      <c r="C170" t="s">
        <v>0</v>
      </c>
      <c r="E170" s="43">
        <v>63000</v>
      </c>
    </row>
    <row r="171" spans="1:5" x14ac:dyDescent="0.35">
      <c r="A171" s="7">
        <v>43900</v>
      </c>
      <c r="B171" t="s">
        <v>24</v>
      </c>
      <c r="C171" t="s">
        <v>1</v>
      </c>
      <c r="E171" s="43">
        <v>82000</v>
      </c>
    </row>
    <row r="172" spans="1:5" x14ac:dyDescent="0.35">
      <c r="A172" s="7">
        <v>43900</v>
      </c>
      <c r="B172" t="s">
        <v>24</v>
      </c>
      <c r="C172" t="s">
        <v>2</v>
      </c>
      <c r="E172" s="43">
        <v>49000</v>
      </c>
    </row>
    <row r="173" spans="1:5" x14ac:dyDescent="0.35">
      <c r="A173" s="7">
        <v>43900</v>
      </c>
      <c r="B173" s="2" t="s">
        <v>24</v>
      </c>
      <c r="C173" s="2" t="s">
        <v>3</v>
      </c>
      <c r="D173" s="2"/>
      <c r="E173" s="44">
        <v>110000</v>
      </c>
    </row>
    <row r="174" spans="1:5" x14ac:dyDescent="0.35">
      <c r="A174" s="7">
        <v>43836</v>
      </c>
      <c r="B174" t="s">
        <v>20</v>
      </c>
      <c r="C174" t="s">
        <v>0</v>
      </c>
      <c r="E174" s="41">
        <v>16000</v>
      </c>
    </row>
    <row r="175" spans="1:5" x14ac:dyDescent="0.35">
      <c r="A175" s="7">
        <v>43836</v>
      </c>
      <c r="B175" t="s">
        <v>20</v>
      </c>
      <c r="C175" t="s">
        <v>1</v>
      </c>
      <c r="D175" t="s">
        <v>276</v>
      </c>
      <c r="E175" s="41">
        <v>29000</v>
      </c>
    </row>
    <row r="176" spans="1:5" x14ac:dyDescent="0.35">
      <c r="A176" s="7">
        <v>43836</v>
      </c>
      <c r="B176" t="s">
        <v>20</v>
      </c>
      <c r="C176" t="s">
        <v>2</v>
      </c>
      <c r="E176" s="41">
        <v>6000</v>
      </c>
    </row>
    <row r="177" spans="1:9" x14ac:dyDescent="0.35">
      <c r="A177" s="7">
        <v>43836</v>
      </c>
      <c r="B177" s="2" t="s">
        <v>20</v>
      </c>
      <c r="C177" s="2" t="s">
        <v>3</v>
      </c>
      <c r="D177" s="2"/>
      <c r="E177" s="42">
        <v>7000</v>
      </c>
    </row>
    <row r="178" spans="1:9" x14ac:dyDescent="0.35">
      <c r="A178" s="7">
        <v>43873</v>
      </c>
      <c r="B178" t="s">
        <v>20</v>
      </c>
      <c r="C178" t="s">
        <v>0</v>
      </c>
      <c r="E178" s="43">
        <v>44000</v>
      </c>
    </row>
    <row r="179" spans="1:9" x14ac:dyDescent="0.35">
      <c r="A179" s="7">
        <v>43873</v>
      </c>
      <c r="B179" t="s">
        <v>20</v>
      </c>
      <c r="C179" t="s">
        <v>1</v>
      </c>
      <c r="D179" t="s">
        <v>276</v>
      </c>
      <c r="E179" s="43">
        <v>50000</v>
      </c>
    </row>
    <row r="180" spans="1:9" x14ac:dyDescent="0.35">
      <c r="A180" s="7">
        <v>43873</v>
      </c>
      <c r="B180" t="s">
        <v>20</v>
      </c>
      <c r="C180" t="s">
        <v>2</v>
      </c>
      <c r="E180" s="43">
        <v>72000</v>
      </c>
    </row>
    <row r="181" spans="1:9" s="4" customFormat="1" x14ac:dyDescent="0.35">
      <c r="A181" s="7">
        <v>43873</v>
      </c>
      <c r="B181" s="2" t="s">
        <v>20</v>
      </c>
      <c r="C181" s="2" t="s">
        <v>3</v>
      </c>
      <c r="D181" s="2"/>
      <c r="E181" s="44">
        <v>10000</v>
      </c>
      <c r="F181"/>
      <c r="G181"/>
      <c r="H181"/>
      <c r="I181"/>
    </row>
    <row r="182" spans="1:9" x14ac:dyDescent="0.35">
      <c r="A182" s="7">
        <v>43900</v>
      </c>
      <c r="B182" t="s">
        <v>20</v>
      </c>
      <c r="C182" t="s">
        <v>0</v>
      </c>
      <c r="E182" s="43">
        <v>16000</v>
      </c>
    </row>
    <row r="183" spans="1:9" x14ac:dyDescent="0.35">
      <c r="A183" s="7">
        <v>43900</v>
      </c>
      <c r="B183" t="s">
        <v>20</v>
      </c>
      <c r="C183" t="s">
        <v>1</v>
      </c>
      <c r="D183" t="s">
        <v>276</v>
      </c>
      <c r="E183" s="43">
        <v>69000</v>
      </c>
    </row>
    <row r="184" spans="1:9" x14ac:dyDescent="0.35">
      <c r="A184" s="7">
        <v>43900</v>
      </c>
      <c r="B184" t="s">
        <v>20</v>
      </c>
      <c r="C184" t="s">
        <v>2</v>
      </c>
      <c r="E184" s="43">
        <v>34000</v>
      </c>
    </row>
    <row r="185" spans="1:9" x14ac:dyDescent="0.35">
      <c r="A185" s="7">
        <v>43900</v>
      </c>
      <c r="B185" s="2" t="s">
        <v>20</v>
      </c>
      <c r="C185" s="2" t="s">
        <v>3</v>
      </c>
      <c r="D185" s="2"/>
      <c r="E185" s="44">
        <v>20000</v>
      </c>
    </row>
    <row r="186" spans="1:9" x14ac:dyDescent="0.35">
      <c r="A186" s="7">
        <v>43836</v>
      </c>
      <c r="B186" t="s">
        <v>27</v>
      </c>
      <c r="C186" t="s">
        <v>0</v>
      </c>
      <c r="E186" s="41">
        <v>6000</v>
      </c>
    </row>
    <row r="187" spans="1:9" x14ac:dyDescent="0.35">
      <c r="A187" s="7">
        <v>43836</v>
      </c>
      <c r="B187" t="s">
        <v>27</v>
      </c>
      <c r="C187" t="s">
        <v>1</v>
      </c>
      <c r="E187" s="41">
        <v>4000</v>
      </c>
    </row>
    <row r="188" spans="1:9" x14ac:dyDescent="0.35">
      <c r="A188" s="7">
        <v>43836</v>
      </c>
      <c r="B188" t="s">
        <v>27</v>
      </c>
      <c r="C188" t="s">
        <v>2</v>
      </c>
      <c r="E188" s="41">
        <v>14000</v>
      </c>
    </row>
    <row r="189" spans="1:9" x14ac:dyDescent="0.35">
      <c r="A189" s="7">
        <v>43836</v>
      </c>
      <c r="B189" s="2" t="s">
        <v>27</v>
      </c>
      <c r="C189" s="2" t="s">
        <v>3</v>
      </c>
      <c r="D189" s="2"/>
      <c r="E189" s="42">
        <v>4000</v>
      </c>
    </row>
    <row r="190" spans="1:9" x14ac:dyDescent="0.35">
      <c r="A190" s="7">
        <v>43873</v>
      </c>
      <c r="B190" t="s">
        <v>27</v>
      </c>
      <c r="C190" t="s">
        <v>0</v>
      </c>
      <c r="E190" s="43">
        <v>2000</v>
      </c>
    </row>
    <row r="191" spans="1:9" x14ac:dyDescent="0.35">
      <c r="A191" s="7">
        <v>43873</v>
      </c>
      <c r="B191" t="s">
        <v>27</v>
      </c>
      <c r="C191" t="s">
        <v>1</v>
      </c>
      <c r="E191" s="43">
        <v>6000</v>
      </c>
    </row>
    <row r="192" spans="1:9" x14ac:dyDescent="0.35">
      <c r="A192" s="7">
        <v>43873</v>
      </c>
      <c r="B192" t="s">
        <v>27</v>
      </c>
      <c r="C192" t="s">
        <v>2</v>
      </c>
      <c r="D192" t="s">
        <v>278</v>
      </c>
      <c r="E192" s="43">
        <v>12000</v>
      </c>
    </row>
    <row r="193" spans="1:5" x14ac:dyDescent="0.35">
      <c r="A193" s="7">
        <v>43873</v>
      </c>
      <c r="B193" s="2" t="s">
        <v>27</v>
      </c>
      <c r="C193" s="2" t="s">
        <v>3</v>
      </c>
      <c r="D193" s="2"/>
      <c r="E193" s="44">
        <v>5000</v>
      </c>
    </row>
    <row r="194" spans="1:5" x14ac:dyDescent="0.35">
      <c r="A194" s="7">
        <v>43900</v>
      </c>
      <c r="B194" t="s">
        <v>27</v>
      </c>
      <c r="C194" t="s">
        <v>0</v>
      </c>
      <c r="D194" t="s">
        <v>276</v>
      </c>
      <c r="E194" s="43">
        <v>2000</v>
      </c>
    </row>
    <row r="195" spans="1:5" x14ac:dyDescent="0.35">
      <c r="A195" s="7">
        <v>43900</v>
      </c>
      <c r="B195" t="s">
        <v>27</v>
      </c>
      <c r="C195" t="s">
        <v>1</v>
      </c>
      <c r="E195" s="43">
        <v>2000</v>
      </c>
    </row>
    <row r="196" spans="1:5" x14ac:dyDescent="0.35">
      <c r="A196" s="7">
        <v>43900</v>
      </c>
      <c r="B196" t="s">
        <v>27</v>
      </c>
      <c r="C196" t="s">
        <v>2</v>
      </c>
      <c r="E196" s="43">
        <v>7000</v>
      </c>
    </row>
    <row r="197" spans="1:5" x14ac:dyDescent="0.35">
      <c r="A197" s="7">
        <v>43900</v>
      </c>
      <c r="B197" s="2" t="s">
        <v>27</v>
      </c>
      <c r="C197" s="2" t="s">
        <v>3</v>
      </c>
      <c r="D197" s="2"/>
      <c r="E197" s="44">
        <v>3000</v>
      </c>
    </row>
    <row r="198" spans="1:5" x14ac:dyDescent="0.35">
      <c r="A198" s="7">
        <v>43836</v>
      </c>
      <c r="B198" t="s">
        <v>6</v>
      </c>
      <c r="C198" t="s">
        <v>0</v>
      </c>
      <c r="E198" s="41">
        <v>9778</v>
      </c>
    </row>
    <row r="199" spans="1:5" x14ac:dyDescent="0.35">
      <c r="A199" s="7">
        <v>43836</v>
      </c>
      <c r="B199" t="s">
        <v>6</v>
      </c>
      <c r="C199" t="s">
        <v>1</v>
      </c>
      <c r="E199" s="41">
        <v>2889</v>
      </c>
    </row>
    <row r="200" spans="1:5" x14ac:dyDescent="0.35">
      <c r="A200" s="7">
        <v>43836</v>
      </c>
      <c r="B200" t="s">
        <v>6</v>
      </c>
      <c r="C200" t="s">
        <v>2</v>
      </c>
      <c r="E200" s="41">
        <v>4000</v>
      </c>
    </row>
    <row r="201" spans="1:5" x14ac:dyDescent="0.35">
      <c r="A201" s="7">
        <v>43836</v>
      </c>
      <c r="B201" s="2" t="s">
        <v>6</v>
      </c>
      <c r="C201" s="2" t="s">
        <v>3</v>
      </c>
      <c r="D201" s="2"/>
      <c r="E201" s="94" t="s">
        <v>407</v>
      </c>
    </row>
    <row r="202" spans="1:5" x14ac:dyDescent="0.35">
      <c r="A202" s="7">
        <v>43873</v>
      </c>
      <c r="B202" t="s">
        <v>6</v>
      </c>
      <c r="C202" t="s">
        <v>0</v>
      </c>
      <c r="E202" s="43">
        <v>6000</v>
      </c>
    </row>
    <row r="203" spans="1:5" x14ac:dyDescent="0.35">
      <c r="A203" s="7">
        <v>43873</v>
      </c>
      <c r="B203" t="s">
        <v>6</v>
      </c>
      <c r="C203" t="s">
        <v>1</v>
      </c>
      <c r="E203" s="43">
        <v>2000</v>
      </c>
    </row>
    <row r="204" spans="1:5" x14ac:dyDescent="0.35">
      <c r="A204" s="7">
        <v>43873</v>
      </c>
      <c r="B204" t="s">
        <v>6</v>
      </c>
      <c r="C204" t="s">
        <v>2</v>
      </c>
      <c r="E204" s="43">
        <v>4000</v>
      </c>
    </row>
    <row r="205" spans="1:5" x14ac:dyDescent="0.35">
      <c r="A205" s="7">
        <v>43873</v>
      </c>
      <c r="B205" s="2" t="s">
        <v>6</v>
      </c>
      <c r="C205" s="2" t="s">
        <v>3</v>
      </c>
      <c r="D205" s="2"/>
      <c r="E205" s="44">
        <v>6000</v>
      </c>
    </row>
    <row r="206" spans="1:5" x14ac:dyDescent="0.35">
      <c r="A206" s="7">
        <v>43900</v>
      </c>
      <c r="B206" t="s">
        <v>6</v>
      </c>
      <c r="C206" t="s">
        <v>0</v>
      </c>
      <c r="E206" s="43">
        <v>4000</v>
      </c>
    </row>
    <row r="207" spans="1:5" x14ac:dyDescent="0.35">
      <c r="A207" s="7">
        <v>43900</v>
      </c>
      <c r="B207" t="s">
        <v>6</v>
      </c>
      <c r="C207" t="s">
        <v>1</v>
      </c>
      <c r="E207" s="43">
        <v>4000</v>
      </c>
    </row>
    <row r="208" spans="1:5" x14ac:dyDescent="0.35">
      <c r="A208" s="7">
        <v>43900</v>
      </c>
      <c r="B208" t="s">
        <v>6</v>
      </c>
      <c r="C208" t="s">
        <v>2</v>
      </c>
      <c r="E208" s="43">
        <v>2000</v>
      </c>
    </row>
    <row r="209" spans="1:5" x14ac:dyDescent="0.35">
      <c r="A209" s="7">
        <v>43900</v>
      </c>
      <c r="B209" s="2" t="s">
        <v>6</v>
      </c>
      <c r="C209" s="2" t="s">
        <v>3</v>
      </c>
      <c r="D209" s="2"/>
      <c r="E209" s="44">
        <v>4000</v>
      </c>
    </row>
    <row r="210" spans="1:5" x14ac:dyDescent="0.35">
      <c r="A210" s="7">
        <v>43836</v>
      </c>
      <c r="B210" t="s">
        <v>29</v>
      </c>
      <c r="C210" t="s">
        <v>0</v>
      </c>
      <c r="E210" s="41">
        <v>8000</v>
      </c>
    </row>
    <row r="211" spans="1:5" x14ac:dyDescent="0.35">
      <c r="A211" s="7">
        <v>43836</v>
      </c>
      <c r="B211" t="s">
        <v>29</v>
      </c>
      <c r="C211" t="s">
        <v>1</v>
      </c>
      <c r="E211" s="41">
        <v>6000</v>
      </c>
    </row>
    <row r="212" spans="1:5" x14ac:dyDescent="0.35">
      <c r="A212" s="7">
        <v>43836</v>
      </c>
      <c r="B212" t="s">
        <v>29</v>
      </c>
      <c r="C212" t="s">
        <v>2</v>
      </c>
      <c r="E212" s="41">
        <v>11000</v>
      </c>
    </row>
    <row r="213" spans="1:5" x14ac:dyDescent="0.35">
      <c r="A213" s="7">
        <v>43836</v>
      </c>
      <c r="B213" s="2" t="s">
        <v>29</v>
      </c>
      <c r="C213" s="2" t="s">
        <v>3</v>
      </c>
      <c r="D213" s="2"/>
      <c r="E213" s="42">
        <v>9000</v>
      </c>
    </row>
    <row r="214" spans="1:5" x14ac:dyDescent="0.35">
      <c r="A214" s="7">
        <v>43873</v>
      </c>
      <c r="B214" t="s">
        <v>29</v>
      </c>
      <c r="C214" t="s">
        <v>0</v>
      </c>
      <c r="E214" s="43">
        <v>8000</v>
      </c>
    </row>
    <row r="215" spans="1:5" x14ac:dyDescent="0.35">
      <c r="A215" s="7">
        <v>43873</v>
      </c>
      <c r="B215" t="s">
        <v>29</v>
      </c>
      <c r="C215" t="s">
        <v>1</v>
      </c>
      <c r="E215" s="43">
        <v>9000</v>
      </c>
    </row>
    <row r="216" spans="1:5" x14ac:dyDescent="0.35">
      <c r="A216" s="7">
        <v>43873</v>
      </c>
      <c r="B216" t="s">
        <v>29</v>
      </c>
      <c r="C216" t="s">
        <v>2</v>
      </c>
      <c r="E216" s="43">
        <v>7000</v>
      </c>
    </row>
    <row r="217" spans="1:5" x14ac:dyDescent="0.35">
      <c r="A217" s="7">
        <v>43873</v>
      </c>
      <c r="B217" s="2" t="s">
        <v>29</v>
      </c>
      <c r="C217" s="2" t="s">
        <v>3</v>
      </c>
      <c r="D217" s="2"/>
      <c r="E217" s="44">
        <v>7000</v>
      </c>
    </row>
    <row r="218" spans="1:5" x14ac:dyDescent="0.35">
      <c r="A218" s="7">
        <v>43900</v>
      </c>
      <c r="B218" t="s">
        <v>29</v>
      </c>
      <c r="C218" t="s">
        <v>0</v>
      </c>
      <c r="E218" s="43">
        <v>8000</v>
      </c>
    </row>
    <row r="219" spans="1:5" x14ac:dyDescent="0.35">
      <c r="A219" s="7">
        <v>43900</v>
      </c>
      <c r="B219" t="s">
        <v>29</v>
      </c>
      <c r="C219" t="s">
        <v>1</v>
      </c>
      <c r="E219" s="43">
        <v>5000</v>
      </c>
    </row>
    <row r="220" spans="1:5" x14ac:dyDescent="0.35">
      <c r="A220" s="7">
        <v>43900</v>
      </c>
      <c r="B220" t="s">
        <v>29</v>
      </c>
      <c r="C220" t="s">
        <v>2</v>
      </c>
      <c r="E220" s="43">
        <v>13000</v>
      </c>
    </row>
    <row r="221" spans="1:5" x14ac:dyDescent="0.35">
      <c r="A221" s="7">
        <v>43900</v>
      </c>
      <c r="B221" s="2" t="s">
        <v>29</v>
      </c>
      <c r="C221" s="2" t="s">
        <v>3</v>
      </c>
      <c r="D221" s="2"/>
      <c r="E221" s="44">
        <v>7000</v>
      </c>
    </row>
    <row r="222" spans="1:5" x14ac:dyDescent="0.35">
      <c r="A222" s="7">
        <v>43836</v>
      </c>
      <c r="B222" t="s">
        <v>16</v>
      </c>
      <c r="C222" t="s">
        <v>0</v>
      </c>
      <c r="E222" s="41">
        <v>26000</v>
      </c>
    </row>
    <row r="223" spans="1:5" x14ac:dyDescent="0.35">
      <c r="A223" s="7">
        <v>43836</v>
      </c>
      <c r="B223" t="s">
        <v>16</v>
      </c>
      <c r="C223" t="s">
        <v>1</v>
      </c>
      <c r="E223" s="41">
        <v>13000</v>
      </c>
    </row>
    <row r="224" spans="1:5" x14ac:dyDescent="0.35">
      <c r="A224" s="7">
        <v>43836</v>
      </c>
      <c r="B224" t="s">
        <v>16</v>
      </c>
      <c r="C224" t="s">
        <v>2</v>
      </c>
      <c r="E224" s="41">
        <v>15000</v>
      </c>
    </row>
    <row r="225" spans="1:5" x14ac:dyDescent="0.35">
      <c r="A225" s="7">
        <v>43836</v>
      </c>
      <c r="B225" s="2" t="s">
        <v>16</v>
      </c>
      <c r="C225" s="2" t="s">
        <v>3</v>
      </c>
      <c r="D225" s="2"/>
      <c r="E225" s="42">
        <v>15000</v>
      </c>
    </row>
    <row r="226" spans="1:5" x14ac:dyDescent="0.35">
      <c r="A226" s="7">
        <v>43873</v>
      </c>
      <c r="B226" t="s">
        <v>16</v>
      </c>
      <c r="C226" t="s">
        <v>0</v>
      </c>
      <c r="E226" s="43">
        <v>29000</v>
      </c>
    </row>
    <row r="227" spans="1:5" x14ac:dyDescent="0.35">
      <c r="A227" s="7">
        <v>43873</v>
      </c>
      <c r="B227" t="s">
        <v>16</v>
      </c>
      <c r="C227" t="s">
        <v>1</v>
      </c>
      <c r="E227" s="43">
        <v>24000</v>
      </c>
    </row>
    <row r="228" spans="1:5" x14ac:dyDescent="0.35">
      <c r="A228" s="7">
        <v>43873</v>
      </c>
      <c r="B228" t="s">
        <v>16</v>
      </c>
      <c r="C228" t="s">
        <v>2</v>
      </c>
      <c r="E228" s="43">
        <v>19000</v>
      </c>
    </row>
    <row r="229" spans="1:5" x14ac:dyDescent="0.35">
      <c r="A229" s="7">
        <v>43873</v>
      </c>
      <c r="B229" s="2" t="s">
        <v>16</v>
      </c>
      <c r="C229" s="2" t="s">
        <v>3</v>
      </c>
      <c r="D229" s="2"/>
      <c r="E229" s="44">
        <v>25000</v>
      </c>
    </row>
    <row r="230" spans="1:5" x14ac:dyDescent="0.35">
      <c r="A230" s="7">
        <v>43836</v>
      </c>
      <c r="B230" t="s">
        <v>8</v>
      </c>
      <c r="C230" t="s">
        <v>0</v>
      </c>
      <c r="E230" s="41">
        <v>12000</v>
      </c>
    </row>
    <row r="231" spans="1:5" x14ac:dyDescent="0.35">
      <c r="A231" s="7">
        <v>43836</v>
      </c>
      <c r="B231" t="s">
        <v>8</v>
      </c>
      <c r="C231" t="s">
        <v>1</v>
      </c>
      <c r="D231" s="19" t="s">
        <v>281</v>
      </c>
      <c r="E231" s="41" t="s">
        <v>274</v>
      </c>
    </row>
    <row r="232" spans="1:5" x14ac:dyDescent="0.35">
      <c r="A232" s="7">
        <v>43836</v>
      </c>
      <c r="B232" t="s">
        <v>8</v>
      </c>
      <c r="C232" t="s">
        <v>2</v>
      </c>
      <c r="E232" s="41">
        <v>7000</v>
      </c>
    </row>
    <row r="233" spans="1:5" x14ac:dyDescent="0.35">
      <c r="A233" s="7">
        <v>43836</v>
      </c>
      <c r="B233" s="2" t="s">
        <v>8</v>
      </c>
      <c r="C233" s="2" t="s">
        <v>3</v>
      </c>
      <c r="D233" s="2"/>
      <c r="E233" s="42">
        <v>4000</v>
      </c>
    </row>
    <row r="234" spans="1:5" x14ac:dyDescent="0.35">
      <c r="A234" s="7">
        <v>43873</v>
      </c>
      <c r="B234" t="s">
        <v>8</v>
      </c>
      <c r="C234" t="s">
        <v>0</v>
      </c>
      <c r="E234" s="43">
        <v>61000</v>
      </c>
    </row>
    <row r="235" spans="1:5" x14ac:dyDescent="0.35">
      <c r="A235" s="7">
        <v>43873</v>
      </c>
      <c r="B235" t="s">
        <v>8</v>
      </c>
      <c r="C235" t="s">
        <v>1</v>
      </c>
      <c r="D235" s="19" t="s">
        <v>281</v>
      </c>
      <c r="E235" s="43" t="s">
        <v>274</v>
      </c>
    </row>
    <row r="236" spans="1:5" x14ac:dyDescent="0.35">
      <c r="A236" s="7">
        <v>43873</v>
      </c>
      <c r="B236" t="s">
        <v>8</v>
      </c>
      <c r="C236" t="s">
        <v>2</v>
      </c>
      <c r="E236" s="43">
        <v>43000</v>
      </c>
    </row>
    <row r="237" spans="1:5" x14ac:dyDescent="0.35">
      <c r="A237" s="7">
        <v>43873</v>
      </c>
      <c r="B237" s="2" t="s">
        <v>8</v>
      </c>
      <c r="C237" s="2" t="s">
        <v>3</v>
      </c>
      <c r="D237" s="2"/>
      <c r="E237" s="44">
        <v>51000</v>
      </c>
    </row>
    <row r="238" spans="1:5" x14ac:dyDescent="0.35">
      <c r="A238" s="7">
        <v>43836</v>
      </c>
      <c r="B238" t="s">
        <v>4</v>
      </c>
      <c r="C238" t="s">
        <v>0</v>
      </c>
      <c r="E238" s="41">
        <v>23000</v>
      </c>
    </row>
    <row r="239" spans="1:5" x14ac:dyDescent="0.35">
      <c r="A239" s="7">
        <v>43836</v>
      </c>
      <c r="B239" t="s">
        <v>4</v>
      </c>
      <c r="C239" t="s">
        <v>1</v>
      </c>
      <c r="D239" s="19" t="s">
        <v>281</v>
      </c>
      <c r="E239" s="41" t="s">
        <v>274</v>
      </c>
    </row>
    <row r="240" spans="1:5" x14ac:dyDescent="0.35">
      <c r="A240" s="7">
        <v>43836</v>
      </c>
      <c r="B240" t="s">
        <v>4</v>
      </c>
      <c r="C240" t="s">
        <v>2</v>
      </c>
      <c r="E240" s="41" t="s">
        <v>274</v>
      </c>
    </row>
    <row r="241" spans="1:5" x14ac:dyDescent="0.35">
      <c r="A241" s="7">
        <v>43836</v>
      </c>
      <c r="B241" s="2" t="s">
        <v>4</v>
      </c>
      <c r="C241" s="2" t="s">
        <v>3</v>
      </c>
      <c r="D241" s="2"/>
      <c r="E241" s="42">
        <v>4000</v>
      </c>
    </row>
    <row r="242" spans="1:5" x14ac:dyDescent="0.35">
      <c r="A242" s="7">
        <v>43873</v>
      </c>
      <c r="B242" t="s">
        <v>4</v>
      </c>
      <c r="C242" s="4" t="s">
        <v>0</v>
      </c>
      <c r="D242" s="4"/>
      <c r="E242" s="43">
        <v>9000</v>
      </c>
    </row>
    <row r="243" spans="1:5" x14ac:dyDescent="0.35">
      <c r="A243" s="7">
        <v>43873</v>
      </c>
      <c r="B243" t="s">
        <v>4</v>
      </c>
      <c r="C243" s="4" t="s">
        <v>1</v>
      </c>
      <c r="D243" s="19" t="s">
        <v>281</v>
      </c>
      <c r="E243" s="43" t="s">
        <v>274</v>
      </c>
    </row>
    <row r="244" spans="1:5" x14ac:dyDescent="0.35">
      <c r="A244" s="7">
        <v>43873</v>
      </c>
      <c r="B244" t="s">
        <v>4</v>
      </c>
      <c r="C244" s="4" t="s">
        <v>2</v>
      </c>
      <c r="D244" s="4" t="s">
        <v>279</v>
      </c>
      <c r="E244" s="43">
        <v>6000</v>
      </c>
    </row>
    <row r="245" spans="1:5" x14ac:dyDescent="0.35">
      <c r="A245" s="7">
        <v>43873</v>
      </c>
      <c r="B245" s="2" t="s">
        <v>4</v>
      </c>
      <c r="C245" s="2" t="s">
        <v>3</v>
      </c>
      <c r="D245" s="2" t="s">
        <v>276</v>
      </c>
      <c r="E245" s="44">
        <v>8000</v>
      </c>
    </row>
    <row r="246" spans="1:5" x14ac:dyDescent="0.35">
      <c r="A246" s="7">
        <v>43900</v>
      </c>
      <c r="B246" t="s">
        <v>4</v>
      </c>
      <c r="C246" t="s">
        <v>0</v>
      </c>
      <c r="E246" s="43">
        <v>2000</v>
      </c>
    </row>
    <row r="247" spans="1:5" x14ac:dyDescent="0.35">
      <c r="A247" s="7">
        <v>43900</v>
      </c>
      <c r="B247" t="s">
        <v>4</v>
      </c>
      <c r="C247" t="s">
        <v>1</v>
      </c>
      <c r="D247" s="19" t="s">
        <v>281</v>
      </c>
      <c r="E247" s="43" t="s">
        <v>274</v>
      </c>
    </row>
    <row r="248" spans="1:5" x14ac:dyDescent="0.35">
      <c r="A248" s="7">
        <v>43900</v>
      </c>
      <c r="B248" t="s">
        <v>4</v>
      </c>
      <c r="C248" t="s">
        <v>2</v>
      </c>
      <c r="E248" s="43">
        <v>4000</v>
      </c>
    </row>
    <row r="249" spans="1:5" x14ac:dyDescent="0.35">
      <c r="A249" s="7">
        <v>43900</v>
      </c>
      <c r="B249" s="2" t="s">
        <v>4</v>
      </c>
      <c r="C249" s="2" t="s">
        <v>3</v>
      </c>
      <c r="D249" s="2"/>
      <c r="E249" s="44">
        <v>4000</v>
      </c>
    </row>
    <row r="250" spans="1:5" x14ac:dyDescent="0.35">
      <c r="A250" s="7">
        <v>43836</v>
      </c>
      <c r="B250" t="s">
        <v>302</v>
      </c>
      <c r="C250" t="s">
        <v>0</v>
      </c>
      <c r="D250" t="s">
        <v>277</v>
      </c>
      <c r="E250" s="41">
        <v>680000</v>
      </c>
    </row>
    <row r="251" spans="1:5" x14ac:dyDescent="0.35">
      <c r="A251" s="7">
        <v>43836</v>
      </c>
      <c r="B251" t="s">
        <v>302</v>
      </c>
      <c r="C251" t="s">
        <v>1</v>
      </c>
      <c r="D251" t="s">
        <v>276</v>
      </c>
      <c r="E251" s="41">
        <v>34000</v>
      </c>
    </row>
    <row r="252" spans="1:5" x14ac:dyDescent="0.35">
      <c r="A252" s="7">
        <v>43836</v>
      </c>
      <c r="B252" t="s">
        <v>302</v>
      </c>
      <c r="C252" t="s">
        <v>2</v>
      </c>
      <c r="E252" s="93" t="s">
        <v>407</v>
      </c>
    </row>
    <row r="253" spans="1:5" x14ac:dyDescent="0.35">
      <c r="A253" s="7">
        <v>43836</v>
      </c>
      <c r="B253" s="2" t="s">
        <v>302</v>
      </c>
      <c r="C253" s="2" t="s">
        <v>3</v>
      </c>
      <c r="D253" s="2" t="s">
        <v>276</v>
      </c>
      <c r="E253" s="42">
        <v>35000</v>
      </c>
    </row>
    <row r="254" spans="1:5" x14ac:dyDescent="0.35">
      <c r="A254" s="7">
        <v>43873</v>
      </c>
      <c r="B254" t="s">
        <v>302</v>
      </c>
      <c r="C254" t="s">
        <v>0</v>
      </c>
      <c r="D254" t="s">
        <v>277</v>
      </c>
      <c r="E254" s="43">
        <v>650000</v>
      </c>
    </row>
    <row r="255" spans="1:5" x14ac:dyDescent="0.35">
      <c r="A255" s="7">
        <v>43873</v>
      </c>
      <c r="B255" t="s">
        <v>302</v>
      </c>
      <c r="C255" t="s">
        <v>1</v>
      </c>
      <c r="D255" t="s">
        <v>276</v>
      </c>
      <c r="E255" s="43">
        <v>66000</v>
      </c>
    </row>
    <row r="256" spans="1:5" x14ac:dyDescent="0.35">
      <c r="A256" s="7">
        <v>43873</v>
      </c>
      <c r="B256" t="s">
        <v>302</v>
      </c>
      <c r="C256" t="s">
        <v>2</v>
      </c>
      <c r="E256" s="43">
        <v>7000</v>
      </c>
    </row>
    <row r="257" spans="1:5" x14ac:dyDescent="0.35">
      <c r="A257" s="7">
        <v>43873</v>
      </c>
      <c r="B257" s="2" t="s">
        <v>302</v>
      </c>
      <c r="C257" s="2" t="s">
        <v>3</v>
      </c>
      <c r="D257" s="2"/>
      <c r="E257" s="44">
        <v>30000</v>
      </c>
    </row>
    <row r="258" spans="1:5" x14ac:dyDescent="0.35">
      <c r="A258" s="7">
        <v>43900</v>
      </c>
      <c r="B258" t="s">
        <v>302</v>
      </c>
      <c r="C258" t="s">
        <v>0</v>
      </c>
      <c r="D258" t="s">
        <v>277</v>
      </c>
      <c r="E258" s="43">
        <v>170000</v>
      </c>
    </row>
    <row r="259" spans="1:5" x14ac:dyDescent="0.35">
      <c r="A259" s="7">
        <v>43900</v>
      </c>
      <c r="B259" t="s">
        <v>302</v>
      </c>
      <c r="C259" t="s">
        <v>1</v>
      </c>
      <c r="D259" t="s">
        <v>276</v>
      </c>
      <c r="E259" s="43">
        <v>24000</v>
      </c>
    </row>
    <row r="260" spans="1:5" x14ac:dyDescent="0.35">
      <c r="A260" s="7">
        <v>43900</v>
      </c>
      <c r="B260" t="s">
        <v>302</v>
      </c>
      <c r="C260" t="s">
        <v>2</v>
      </c>
      <c r="E260" s="43">
        <v>2000</v>
      </c>
    </row>
    <row r="261" spans="1:5" x14ac:dyDescent="0.35">
      <c r="A261" s="7">
        <v>43900</v>
      </c>
      <c r="B261" s="2" t="s">
        <v>302</v>
      </c>
      <c r="C261" s="2" t="s">
        <v>3</v>
      </c>
      <c r="D261" s="2" t="s">
        <v>276</v>
      </c>
      <c r="E261" s="44">
        <v>29000</v>
      </c>
    </row>
    <row r="262" spans="1:5" x14ac:dyDescent="0.35">
      <c r="A262" s="7">
        <v>43836</v>
      </c>
      <c r="B262" t="s">
        <v>21</v>
      </c>
      <c r="C262" t="s">
        <v>0</v>
      </c>
      <c r="D262" s="19" t="s">
        <v>282</v>
      </c>
      <c r="E262" s="41">
        <v>5000</v>
      </c>
    </row>
    <row r="263" spans="1:5" x14ac:dyDescent="0.35">
      <c r="A263" s="7">
        <v>43836</v>
      </c>
      <c r="B263" t="s">
        <v>21</v>
      </c>
      <c r="C263" t="s">
        <v>1</v>
      </c>
      <c r="D263" t="s">
        <v>276</v>
      </c>
      <c r="E263" s="41">
        <v>140000</v>
      </c>
    </row>
    <row r="264" spans="1:5" x14ac:dyDescent="0.35">
      <c r="A264" s="7">
        <v>43836</v>
      </c>
      <c r="B264" t="s">
        <v>21</v>
      </c>
      <c r="C264" t="s">
        <v>2</v>
      </c>
      <c r="D264" t="s">
        <v>276</v>
      </c>
      <c r="E264" s="41">
        <v>35000</v>
      </c>
    </row>
    <row r="265" spans="1:5" x14ac:dyDescent="0.35">
      <c r="A265" s="7">
        <v>43836</v>
      </c>
      <c r="B265" s="2" t="s">
        <v>21</v>
      </c>
      <c r="C265" s="2" t="s">
        <v>3</v>
      </c>
      <c r="D265" s="27" t="s">
        <v>281</v>
      </c>
      <c r="E265" s="42" t="s">
        <v>274</v>
      </c>
    </row>
    <row r="266" spans="1:5" x14ac:dyDescent="0.35">
      <c r="A266" s="7">
        <v>43873</v>
      </c>
      <c r="B266" t="s">
        <v>21</v>
      </c>
      <c r="C266" t="s">
        <v>0</v>
      </c>
      <c r="E266" s="43">
        <v>4000</v>
      </c>
    </row>
    <row r="267" spans="1:5" x14ac:dyDescent="0.35">
      <c r="A267" s="7">
        <v>43873</v>
      </c>
      <c r="B267" t="s">
        <v>21</v>
      </c>
      <c r="C267" t="s">
        <v>1</v>
      </c>
      <c r="D267" t="s">
        <v>276</v>
      </c>
      <c r="E267" s="43">
        <v>86000</v>
      </c>
    </row>
    <row r="268" spans="1:5" x14ac:dyDescent="0.35">
      <c r="A268" s="7">
        <v>43873</v>
      </c>
      <c r="B268" t="s">
        <v>21</v>
      </c>
      <c r="C268" t="s">
        <v>2</v>
      </c>
      <c r="D268" t="s">
        <v>276</v>
      </c>
      <c r="E268" s="43">
        <v>61000</v>
      </c>
    </row>
    <row r="269" spans="1:5" x14ac:dyDescent="0.35">
      <c r="A269" s="7">
        <v>43873</v>
      </c>
      <c r="B269" s="2" t="s">
        <v>21</v>
      </c>
      <c r="C269" s="2" t="s">
        <v>3</v>
      </c>
      <c r="D269" s="27" t="s">
        <v>281</v>
      </c>
      <c r="E269" s="44" t="s">
        <v>274</v>
      </c>
    </row>
    <row r="270" spans="1:5" x14ac:dyDescent="0.35">
      <c r="A270" s="7">
        <v>43900</v>
      </c>
      <c r="B270" t="s">
        <v>21</v>
      </c>
      <c r="C270" t="s">
        <v>0</v>
      </c>
      <c r="E270" s="43">
        <v>6000</v>
      </c>
    </row>
    <row r="271" spans="1:5" x14ac:dyDescent="0.35">
      <c r="A271" s="7">
        <v>43900</v>
      </c>
      <c r="B271" t="s">
        <v>21</v>
      </c>
      <c r="C271" t="s">
        <v>1</v>
      </c>
      <c r="D271" t="s">
        <v>276</v>
      </c>
      <c r="E271" s="43">
        <v>290000</v>
      </c>
    </row>
    <row r="272" spans="1:5" x14ac:dyDescent="0.35">
      <c r="A272" s="7">
        <v>43900</v>
      </c>
      <c r="B272" t="s">
        <v>21</v>
      </c>
      <c r="C272" t="s">
        <v>2</v>
      </c>
      <c r="D272" t="s">
        <v>276</v>
      </c>
      <c r="E272" s="43">
        <v>80000</v>
      </c>
    </row>
    <row r="273" spans="1:5" x14ac:dyDescent="0.35">
      <c r="A273" s="7">
        <v>43900</v>
      </c>
      <c r="B273" s="2" t="s">
        <v>21</v>
      </c>
      <c r="C273" s="2" t="s">
        <v>3</v>
      </c>
      <c r="D273" s="27" t="s">
        <v>281</v>
      </c>
      <c r="E273" s="44" t="s">
        <v>274</v>
      </c>
    </row>
    <row r="274" spans="1:5" x14ac:dyDescent="0.35">
      <c r="A274" s="7">
        <v>43836</v>
      </c>
      <c r="B274" t="s">
        <v>32</v>
      </c>
      <c r="C274" t="s">
        <v>0</v>
      </c>
      <c r="E274" s="41">
        <v>4000</v>
      </c>
    </row>
    <row r="275" spans="1:5" x14ac:dyDescent="0.35">
      <c r="A275" s="7">
        <v>43836</v>
      </c>
      <c r="B275" t="s">
        <v>32</v>
      </c>
      <c r="C275" t="s">
        <v>1</v>
      </c>
      <c r="D275" t="s">
        <v>276</v>
      </c>
      <c r="E275" s="41">
        <v>170000</v>
      </c>
    </row>
    <row r="276" spans="1:5" x14ac:dyDescent="0.35">
      <c r="A276" s="7">
        <v>43836</v>
      </c>
      <c r="B276" t="s">
        <v>32</v>
      </c>
      <c r="C276" t="s">
        <v>2</v>
      </c>
      <c r="D276" s="19" t="s">
        <v>281</v>
      </c>
      <c r="E276" s="41" t="s">
        <v>274</v>
      </c>
    </row>
    <row r="277" spans="1:5" x14ac:dyDescent="0.35">
      <c r="A277" s="7">
        <v>43836</v>
      </c>
      <c r="B277" s="2" t="s">
        <v>32</v>
      </c>
      <c r="C277" s="2" t="s">
        <v>3</v>
      </c>
      <c r="D277" s="2" t="s">
        <v>276</v>
      </c>
      <c r="E277" s="42">
        <v>160000</v>
      </c>
    </row>
    <row r="278" spans="1:5" x14ac:dyDescent="0.35">
      <c r="A278" s="7">
        <v>43873</v>
      </c>
      <c r="B278" t="s">
        <v>32</v>
      </c>
      <c r="C278" t="s">
        <v>0</v>
      </c>
      <c r="E278" s="43">
        <v>10000</v>
      </c>
    </row>
    <row r="279" spans="1:5" x14ac:dyDescent="0.35">
      <c r="A279" s="7">
        <v>43873</v>
      </c>
      <c r="B279" t="s">
        <v>32</v>
      </c>
      <c r="C279" t="s">
        <v>1</v>
      </c>
      <c r="D279" t="s">
        <v>276</v>
      </c>
      <c r="E279" s="43">
        <v>58000</v>
      </c>
    </row>
    <row r="280" spans="1:5" x14ac:dyDescent="0.35">
      <c r="A280" s="7">
        <v>43873</v>
      </c>
      <c r="B280" t="s">
        <v>32</v>
      </c>
      <c r="C280" t="s">
        <v>2</v>
      </c>
      <c r="D280" s="19" t="s">
        <v>281</v>
      </c>
      <c r="E280" s="43" t="s">
        <v>274</v>
      </c>
    </row>
    <row r="281" spans="1:5" x14ac:dyDescent="0.35">
      <c r="A281" s="7">
        <v>43873</v>
      </c>
      <c r="B281" s="2" t="s">
        <v>32</v>
      </c>
      <c r="C281" s="2" t="s">
        <v>3</v>
      </c>
      <c r="D281" s="2" t="s">
        <v>276</v>
      </c>
      <c r="E281" s="44">
        <v>440000</v>
      </c>
    </row>
    <row r="282" spans="1:5" x14ac:dyDescent="0.35">
      <c r="A282" s="7">
        <v>43900</v>
      </c>
      <c r="B282" t="s">
        <v>32</v>
      </c>
      <c r="C282" t="s">
        <v>0</v>
      </c>
      <c r="E282" s="43">
        <v>3000</v>
      </c>
    </row>
    <row r="283" spans="1:5" x14ac:dyDescent="0.35">
      <c r="A283" s="7">
        <v>43900</v>
      </c>
      <c r="B283" t="s">
        <v>32</v>
      </c>
      <c r="C283" t="s">
        <v>1</v>
      </c>
      <c r="D283" t="s">
        <v>276</v>
      </c>
      <c r="E283" s="43">
        <v>26000</v>
      </c>
    </row>
    <row r="284" spans="1:5" x14ac:dyDescent="0.35">
      <c r="A284" s="7">
        <v>43900</v>
      </c>
      <c r="B284" t="s">
        <v>32</v>
      </c>
      <c r="C284" t="s">
        <v>2</v>
      </c>
      <c r="D284" s="19" t="s">
        <v>281</v>
      </c>
      <c r="E284" s="43" t="s">
        <v>274</v>
      </c>
    </row>
    <row r="285" spans="1:5" x14ac:dyDescent="0.35">
      <c r="A285" s="7">
        <v>43900</v>
      </c>
      <c r="B285" s="2" t="s">
        <v>32</v>
      </c>
      <c r="C285" s="2" t="s">
        <v>3</v>
      </c>
      <c r="D285" s="2" t="s">
        <v>276</v>
      </c>
      <c r="E285" s="44">
        <v>78000</v>
      </c>
    </row>
    <row r="286" spans="1:5" x14ac:dyDescent="0.35">
      <c r="A286" s="7">
        <v>43836</v>
      </c>
      <c r="B286" t="s">
        <v>36</v>
      </c>
      <c r="C286" t="s">
        <v>0</v>
      </c>
      <c r="E286" s="41">
        <v>8000</v>
      </c>
    </row>
    <row r="287" spans="1:5" x14ac:dyDescent="0.35">
      <c r="A287" s="7">
        <v>43836</v>
      </c>
      <c r="B287" t="s">
        <v>36</v>
      </c>
      <c r="C287" t="s">
        <v>1</v>
      </c>
      <c r="D287" s="19" t="s">
        <v>282</v>
      </c>
      <c r="E287" s="41">
        <v>2000</v>
      </c>
    </row>
    <row r="288" spans="1:5" x14ac:dyDescent="0.35">
      <c r="A288" s="7">
        <v>43836</v>
      </c>
      <c r="B288" t="s">
        <v>36</v>
      </c>
      <c r="C288" t="s">
        <v>2</v>
      </c>
      <c r="D288" s="19" t="s">
        <v>281</v>
      </c>
      <c r="E288" s="41" t="s">
        <v>274</v>
      </c>
    </row>
    <row r="289" spans="1:5" x14ac:dyDescent="0.35">
      <c r="A289" s="7">
        <v>43836</v>
      </c>
      <c r="B289" s="2" t="s">
        <v>36</v>
      </c>
      <c r="C289" s="2" t="s">
        <v>3</v>
      </c>
      <c r="D289" s="2"/>
      <c r="E289" s="42">
        <v>11000</v>
      </c>
    </row>
    <row r="290" spans="1:5" x14ac:dyDescent="0.35">
      <c r="A290" s="7">
        <v>43873</v>
      </c>
      <c r="B290" t="s">
        <v>36</v>
      </c>
      <c r="C290" t="s">
        <v>0</v>
      </c>
      <c r="E290" s="43">
        <v>5000</v>
      </c>
    </row>
    <row r="291" spans="1:5" x14ac:dyDescent="0.35">
      <c r="A291" s="7">
        <v>43873</v>
      </c>
      <c r="B291" t="s">
        <v>36</v>
      </c>
      <c r="C291" t="s">
        <v>1</v>
      </c>
      <c r="E291" s="43">
        <v>6000</v>
      </c>
    </row>
    <row r="292" spans="1:5" x14ac:dyDescent="0.35">
      <c r="A292" s="7">
        <v>43873</v>
      </c>
      <c r="B292" t="s">
        <v>36</v>
      </c>
      <c r="C292" t="s">
        <v>2</v>
      </c>
      <c r="D292" s="19" t="s">
        <v>281</v>
      </c>
      <c r="E292" s="43" t="s">
        <v>274</v>
      </c>
    </row>
    <row r="293" spans="1:5" x14ac:dyDescent="0.35">
      <c r="A293" s="7">
        <v>43873</v>
      </c>
      <c r="B293" s="4" t="s">
        <v>36</v>
      </c>
      <c r="C293" s="2" t="s">
        <v>3</v>
      </c>
      <c r="D293" s="2"/>
      <c r="E293" s="44">
        <v>11000</v>
      </c>
    </row>
    <row r="294" spans="1:5" x14ac:dyDescent="0.35">
      <c r="A294" s="7">
        <v>43900</v>
      </c>
      <c r="B294" t="s">
        <v>36</v>
      </c>
      <c r="C294" t="s">
        <v>0</v>
      </c>
      <c r="D294" t="s">
        <v>275</v>
      </c>
      <c r="E294" s="43">
        <v>6000</v>
      </c>
    </row>
    <row r="295" spans="1:5" x14ac:dyDescent="0.35">
      <c r="A295" s="7">
        <v>43900</v>
      </c>
      <c r="B295" t="s">
        <v>36</v>
      </c>
      <c r="C295" t="s">
        <v>1</v>
      </c>
      <c r="E295" s="43">
        <v>7000</v>
      </c>
    </row>
    <row r="296" spans="1:5" x14ac:dyDescent="0.35">
      <c r="A296" s="7">
        <v>43900</v>
      </c>
      <c r="B296" t="s">
        <v>36</v>
      </c>
      <c r="C296" t="s">
        <v>2</v>
      </c>
      <c r="D296" s="19" t="s">
        <v>281</v>
      </c>
      <c r="E296" s="43" t="s">
        <v>274</v>
      </c>
    </row>
    <row r="297" spans="1:5" x14ac:dyDescent="0.35">
      <c r="A297" s="7">
        <v>43900</v>
      </c>
      <c r="B297" s="4" t="s">
        <v>36</v>
      </c>
      <c r="C297" s="2" t="s">
        <v>3</v>
      </c>
      <c r="D297" s="2"/>
      <c r="E297" s="44">
        <v>38000</v>
      </c>
    </row>
    <row r="298" spans="1:5" x14ac:dyDescent="0.35">
      <c r="A298" s="7">
        <v>43836</v>
      </c>
      <c r="B298" t="s">
        <v>5</v>
      </c>
      <c r="C298" t="s">
        <v>0</v>
      </c>
      <c r="E298" s="41">
        <v>3000</v>
      </c>
    </row>
    <row r="299" spans="1:5" x14ac:dyDescent="0.35">
      <c r="A299" s="7">
        <v>43836</v>
      </c>
      <c r="B299" t="s">
        <v>5</v>
      </c>
      <c r="C299" t="s">
        <v>1</v>
      </c>
      <c r="E299" s="93" t="s">
        <v>407</v>
      </c>
    </row>
    <row r="300" spans="1:5" x14ac:dyDescent="0.35">
      <c r="A300" s="7">
        <v>43836</v>
      </c>
      <c r="B300" t="s">
        <v>5</v>
      </c>
      <c r="C300" t="s">
        <v>2</v>
      </c>
      <c r="E300" s="41">
        <v>10800</v>
      </c>
    </row>
    <row r="301" spans="1:5" x14ac:dyDescent="0.35">
      <c r="A301" s="7">
        <v>43836</v>
      </c>
      <c r="B301" s="2" t="s">
        <v>5</v>
      </c>
      <c r="C301" s="2" t="s">
        <v>3</v>
      </c>
      <c r="D301" s="2" t="s">
        <v>276</v>
      </c>
      <c r="E301" s="42">
        <v>42000</v>
      </c>
    </row>
    <row r="302" spans="1:5" x14ac:dyDescent="0.35">
      <c r="A302" s="7">
        <v>43873</v>
      </c>
      <c r="B302" t="s">
        <v>5</v>
      </c>
      <c r="C302" t="s">
        <v>0</v>
      </c>
      <c r="E302" s="43">
        <v>6000</v>
      </c>
    </row>
    <row r="303" spans="1:5" x14ac:dyDescent="0.35">
      <c r="A303" s="7">
        <v>43873</v>
      </c>
      <c r="B303" t="s">
        <v>5</v>
      </c>
      <c r="C303" t="s">
        <v>1</v>
      </c>
      <c r="E303" s="43">
        <v>7000</v>
      </c>
    </row>
    <row r="304" spans="1:5" x14ac:dyDescent="0.35">
      <c r="A304" s="7">
        <v>43873</v>
      </c>
      <c r="B304" t="s">
        <v>5</v>
      </c>
      <c r="C304" t="s">
        <v>2</v>
      </c>
      <c r="E304" s="43">
        <v>19000</v>
      </c>
    </row>
    <row r="305" spans="1:5" x14ac:dyDescent="0.35">
      <c r="A305" s="7">
        <v>43873</v>
      </c>
      <c r="B305" s="2" t="s">
        <v>5</v>
      </c>
      <c r="C305" s="2" t="s">
        <v>3</v>
      </c>
      <c r="D305" s="2" t="s">
        <v>291</v>
      </c>
      <c r="E305" s="44">
        <v>43000</v>
      </c>
    </row>
    <row r="306" spans="1:5" x14ac:dyDescent="0.35">
      <c r="A306" s="7">
        <v>43900</v>
      </c>
      <c r="B306" t="s">
        <v>5</v>
      </c>
      <c r="C306" t="s">
        <v>0</v>
      </c>
      <c r="E306" s="43">
        <v>9000</v>
      </c>
    </row>
    <row r="307" spans="1:5" x14ac:dyDescent="0.35">
      <c r="A307" s="7">
        <v>43900</v>
      </c>
      <c r="B307" t="s">
        <v>5</v>
      </c>
      <c r="C307" t="s">
        <v>1</v>
      </c>
      <c r="E307" s="43">
        <v>5000</v>
      </c>
    </row>
    <row r="308" spans="1:5" x14ac:dyDescent="0.35">
      <c r="A308" s="7">
        <v>43900</v>
      </c>
      <c r="B308" t="s">
        <v>5</v>
      </c>
      <c r="C308" t="s">
        <v>2</v>
      </c>
      <c r="D308" t="s">
        <v>276</v>
      </c>
      <c r="E308" s="43">
        <v>8000</v>
      </c>
    </row>
    <row r="309" spans="1:5" x14ac:dyDescent="0.35">
      <c r="A309" s="7">
        <v>43900</v>
      </c>
      <c r="B309" s="2" t="s">
        <v>5</v>
      </c>
      <c r="C309" s="2" t="s">
        <v>3</v>
      </c>
      <c r="D309" s="2" t="s">
        <v>276</v>
      </c>
      <c r="E309" s="44">
        <v>25000</v>
      </c>
    </row>
    <row r="310" spans="1:5" x14ac:dyDescent="0.35">
      <c r="A310" s="7">
        <v>43836</v>
      </c>
      <c r="B310" t="s">
        <v>25</v>
      </c>
      <c r="C310" t="s">
        <v>0</v>
      </c>
      <c r="E310" s="41">
        <v>30000</v>
      </c>
    </row>
    <row r="311" spans="1:5" x14ac:dyDescent="0.35">
      <c r="A311" s="7">
        <v>43836</v>
      </c>
      <c r="B311" t="s">
        <v>25</v>
      </c>
      <c r="C311" t="s">
        <v>1</v>
      </c>
      <c r="E311" s="41">
        <v>10000</v>
      </c>
    </row>
    <row r="312" spans="1:5" x14ac:dyDescent="0.35">
      <c r="A312" s="7">
        <v>43836</v>
      </c>
      <c r="B312" t="s">
        <v>25</v>
      </c>
      <c r="C312" t="s">
        <v>2</v>
      </c>
      <c r="D312" t="s">
        <v>276</v>
      </c>
      <c r="E312" s="41">
        <v>860000</v>
      </c>
    </row>
    <row r="313" spans="1:5" x14ac:dyDescent="0.35">
      <c r="A313" s="7">
        <v>43836</v>
      </c>
      <c r="B313" s="2" t="s">
        <v>25</v>
      </c>
      <c r="C313" s="2" t="s">
        <v>3</v>
      </c>
      <c r="D313" s="2"/>
      <c r="E313" s="42">
        <v>15000</v>
      </c>
    </row>
    <row r="314" spans="1:5" x14ac:dyDescent="0.35">
      <c r="A314" s="7">
        <v>43873</v>
      </c>
      <c r="B314" t="s">
        <v>25</v>
      </c>
      <c r="C314" t="s">
        <v>0</v>
      </c>
      <c r="E314" s="43">
        <v>15000</v>
      </c>
    </row>
    <row r="315" spans="1:5" x14ac:dyDescent="0.35">
      <c r="A315" s="7">
        <v>43873</v>
      </c>
      <c r="B315" t="s">
        <v>25</v>
      </c>
      <c r="C315" t="s">
        <v>1</v>
      </c>
      <c r="E315" s="43">
        <v>5000</v>
      </c>
    </row>
    <row r="316" spans="1:5" x14ac:dyDescent="0.35">
      <c r="A316" s="7">
        <v>43873</v>
      </c>
      <c r="B316" t="s">
        <v>25</v>
      </c>
      <c r="C316" t="s">
        <v>2</v>
      </c>
      <c r="D316" t="s">
        <v>276</v>
      </c>
      <c r="E316" s="43">
        <v>150000</v>
      </c>
    </row>
    <row r="317" spans="1:5" x14ac:dyDescent="0.35">
      <c r="A317" s="7">
        <v>43873</v>
      </c>
      <c r="B317" s="2" t="s">
        <v>25</v>
      </c>
      <c r="C317" s="2" t="s">
        <v>3</v>
      </c>
      <c r="D317" s="2"/>
      <c r="E317" s="44">
        <v>11000</v>
      </c>
    </row>
    <row r="318" spans="1:5" x14ac:dyDescent="0.35">
      <c r="A318" s="7">
        <v>43900</v>
      </c>
      <c r="B318" t="s">
        <v>25</v>
      </c>
      <c r="C318" t="s">
        <v>0</v>
      </c>
      <c r="E318" s="43">
        <v>8000</v>
      </c>
    </row>
    <row r="319" spans="1:5" x14ac:dyDescent="0.35">
      <c r="A319" s="7">
        <v>43900</v>
      </c>
      <c r="B319" t="s">
        <v>25</v>
      </c>
      <c r="C319" t="s">
        <v>1</v>
      </c>
      <c r="E319" s="43">
        <v>8000</v>
      </c>
    </row>
    <row r="320" spans="1:5" x14ac:dyDescent="0.35">
      <c r="A320" s="7">
        <v>43900</v>
      </c>
      <c r="B320" t="s">
        <v>25</v>
      </c>
      <c r="C320" t="s">
        <v>2</v>
      </c>
      <c r="D320" t="s">
        <v>276</v>
      </c>
      <c r="E320" s="43">
        <v>160000</v>
      </c>
    </row>
    <row r="321" spans="1:5" x14ac:dyDescent="0.35">
      <c r="A321" s="7">
        <v>43900</v>
      </c>
      <c r="B321" s="2" t="s">
        <v>25</v>
      </c>
      <c r="C321" s="2" t="s">
        <v>3</v>
      </c>
      <c r="D321" s="2"/>
      <c r="E321" s="44">
        <v>7000</v>
      </c>
    </row>
    <row r="322" spans="1:5" x14ac:dyDescent="0.35">
      <c r="A322" s="7">
        <v>43836</v>
      </c>
      <c r="B322" t="s">
        <v>26</v>
      </c>
      <c r="C322" t="s">
        <v>0</v>
      </c>
      <c r="E322" s="41">
        <v>7000</v>
      </c>
    </row>
    <row r="323" spans="1:5" x14ac:dyDescent="0.35">
      <c r="A323" s="7">
        <v>43836</v>
      </c>
      <c r="B323" t="s">
        <v>26</v>
      </c>
      <c r="C323" t="s">
        <v>1</v>
      </c>
      <c r="E323" s="41">
        <v>49000</v>
      </c>
    </row>
    <row r="324" spans="1:5" x14ac:dyDescent="0.35">
      <c r="A324" s="7">
        <v>43836</v>
      </c>
      <c r="B324" t="s">
        <v>26</v>
      </c>
      <c r="C324" t="s">
        <v>2</v>
      </c>
      <c r="E324" s="41">
        <v>12000</v>
      </c>
    </row>
    <row r="325" spans="1:5" x14ac:dyDescent="0.35">
      <c r="A325" s="7">
        <v>43836</v>
      </c>
      <c r="B325" s="2" t="s">
        <v>26</v>
      </c>
      <c r="C325" s="2" t="s">
        <v>3</v>
      </c>
      <c r="D325" s="2"/>
      <c r="E325" s="42">
        <v>4000</v>
      </c>
    </row>
    <row r="326" spans="1:5" x14ac:dyDescent="0.35">
      <c r="A326" s="7">
        <v>43873</v>
      </c>
      <c r="B326" t="s">
        <v>26</v>
      </c>
      <c r="C326" t="s">
        <v>0</v>
      </c>
      <c r="E326" s="43">
        <v>6000</v>
      </c>
    </row>
    <row r="327" spans="1:5" x14ac:dyDescent="0.35">
      <c r="A327" s="7">
        <v>43873</v>
      </c>
      <c r="B327" t="s">
        <v>26</v>
      </c>
      <c r="C327" t="s">
        <v>1</v>
      </c>
      <c r="E327" s="43">
        <v>2000</v>
      </c>
    </row>
    <row r="328" spans="1:5" x14ac:dyDescent="0.35">
      <c r="A328" s="7">
        <v>43873</v>
      </c>
      <c r="B328" t="s">
        <v>26</v>
      </c>
      <c r="C328" t="s">
        <v>2</v>
      </c>
      <c r="E328" s="43">
        <v>4000</v>
      </c>
    </row>
    <row r="329" spans="1:5" x14ac:dyDescent="0.35">
      <c r="A329" s="7">
        <v>43873</v>
      </c>
      <c r="B329" s="2" t="s">
        <v>26</v>
      </c>
      <c r="C329" s="2" t="s">
        <v>3</v>
      </c>
      <c r="D329" s="2" t="s">
        <v>279</v>
      </c>
      <c r="E329" s="44">
        <v>72000</v>
      </c>
    </row>
    <row r="330" spans="1:5" x14ac:dyDescent="0.35">
      <c r="A330" s="7">
        <v>43900</v>
      </c>
      <c r="B330" t="s">
        <v>26</v>
      </c>
      <c r="C330" t="s">
        <v>0</v>
      </c>
      <c r="E330" s="43">
        <v>7000</v>
      </c>
    </row>
    <row r="331" spans="1:5" x14ac:dyDescent="0.35">
      <c r="A331" s="7">
        <v>43900</v>
      </c>
      <c r="B331" t="s">
        <v>26</v>
      </c>
      <c r="C331" t="s">
        <v>1</v>
      </c>
      <c r="E331" s="43">
        <v>5000</v>
      </c>
    </row>
    <row r="332" spans="1:5" x14ac:dyDescent="0.35">
      <c r="A332" s="7">
        <v>43900</v>
      </c>
      <c r="B332" t="s">
        <v>26</v>
      </c>
      <c r="C332" t="s">
        <v>2</v>
      </c>
      <c r="E332" s="43">
        <v>5000</v>
      </c>
    </row>
    <row r="333" spans="1:5" x14ac:dyDescent="0.35">
      <c r="A333" s="7">
        <v>43900</v>
      </c>
      <c r="B333" s="2" t="s">
        <v>26</v>
      </c>
      <c r="C333" s="2" t="s">
        <v>3</v>
      </c>
      <c r="D333" s="2" t="s">
        <v>276</v>
      </c>
      <c r="E333" s="44">
        <v>24000</v>
      </c>
    </row>
    <row r="334" spans="1:5" x14ac:dyDescent="0.35">
      <c r="A334" s="7">
        <v>43836</v>
      </c>
      <c r="B334" t="s">
        <v>37</v>
      </c>
      <c r="C334" t="s">
        <v>0</v>
      </c>
      <c r="E334" s="41">
        <v>3000</v>
      </c>
    </row>
    <row r="335" spans="1:5" x14ac:dyDescent="0.35">
      <c r="A335" s="7">
        <v>43836</v>
      </c>
      <c r="B335" t="s">
        <v>37</v>
      </c>
      <c r="C335" t="s">
        <v>1</v>
      </c>
      <c r="E335" s="41">
        <v>4000</v>
      </c>
    </row>
    <row r="336" spans="1:5" x14ac:dyDescent="0.35">
      <c r="A336" s="7">
        <v>43836</v>
      </c>
      <c r="B336" t="s">
        <v>37</v>
      </c>
      <c r="C336" t="s">
        <v>2</v>
      </c>
      <c r="E336" s="41">
        <v>8000</v>
      </c>
    </row>
    <row r="337" spans="1:5" x14ac:dyDescent="0.35">
      <c r="A337" s="7">
        <v>43836</v>
      </c>
      <c r="B337" s="2" t="s">
        <v>37</v>
      </c>
      <c r="C337" s="2" t="s">
        <v>3</v>
      </c>
      <c r="D337" s="2"/>
      <c r="E337" s="42">
        <v>8000</v>
      </c>
    </row>
    <row r="338" spans="1:5" x14ac:dyDescent="0.35">
      <c r="A338" s="7">
        <v>43873</v>
      </c>
      <c r="B338" t="s">
        <v>37</v>
      </c>
      <c r="C338" t="s">
        <v>0</v>
      </c>
      <c r="E338" s="43" t="s">
        <v>407</v>
      </c>
    </row>
    <row r="339" spans="1:5" x14ac:dyDescent="0.35">
      <c r="A339" s="7">
        <v>43873</v>
      </c>
      <c r="B339" t="s">
        <v>37</v>
      </c>
      <c r="C339" t="s">
        <v>1</v>
      </c>
      <c r="E339" s="43" t="s">
        <v>407</v>
      </c>
    </row>
    <row r="340" spans="1:5" x14ac:dyDescent="0.35">
      <c r="A340" s="7">
        <v>43873</v>
      </c>
      <c r="B340" t="s">
        <v>37</v>
      </c>
      <c r="C340" t="s">
        <v>2</v>
      </c>
      <c r="E340" s="43" t="s">
        <v>407</v>
      </c>
    </row>
    <row r="341" spans="1:5" x14ac:dyDescent="0.35">
      <c r="A341" s="7">
        <v>43873</v>
      </c>
      <c r="B341" s="2" t="s">
        <v>37</v>
      </c>
      <c r="C341" s="2" t="s">
        <v>3</v>
      </c>
      <c r="D341" s="2"/>
      <c r="E341" s="44" t="s">
        <v>407</v>
      </c>
    </row>
    <row r="342" spans="1:5" x14ac:dyDescent="0.35">
      <c r="A342" s="7">
        <v>43900</v>
      </c>
      <c r="B342" t="s">
        <v>37</v>
      </c>
      <c r="C342" t="s">
        <v>0</v>
      </c>
      <c r="E342" s="43">
        <v>29000</v>
      </c>
    </row>
    <row r="343" spans="1:5" x14ac:dyDescent="0.35">
      <c r="A343" s="7">
        <v>43900</v>
      </c>
      <c r="B343" t="s">
        <v>37</v>
      </c>
      <c r="C343" t="s">
        <v>1</v>
      </c>
      <c r="E343" s="43">
        <v>11000</v>
      </c>
    </row>
    <row r="344" spans="1:5" x14ac:dyDescent="0.35">
      <c r="A344" s="7">
        <v>43900</v>
      </c>
      <c r="B344" t="s">
        <v>37</v>
      </c>
      <c r="C344" t="s">
        <v>2</v>
      </c>
      <c r="E344" s="43">
        <v>7000</v>
      </c>
    </row>
    <row r="345" spans="1:5" x14ac:dyDescent="0.35">
      <c r="A345" s="7">
        <v>43900</v>
      </c>
      <c r="B345" s="2" t="s">
        <v>37</v>
      </c>
      <c r="C345" s="2" t="s">
        <v>3</v>
      </c>
      <c r="D345" s="2"/>
      <c r="E345" s="44">
        <v>7000</v>
      </c>
    </row>
    <row r="346" spans="1:5" x14ac:dyDescent="0.35">
      <c r="A346" s="7">
        <v>43836</v>
      </c>
      <c r="B346" t="s">
        <v>10</v>
      </c>
      <c r="C346" t="s">
        <v>0</v>
      </c>
      <c r="E346" s="41">
        <v>5000</v>
      </c>
    </row>
    <row r="347" spans="1:5" x14ac:dyDescent="0.35">
      <c r="A347" s="7">
        <v>43836</v>
      </c>
      <c r="B347" t="s">
        <v>10</v>
      </c>
      <c r="C347" t="s">
        <v>1</v>
      </c>
      <c r="E347" s="41">
        <v>6000</v>
      </c>
    </row>
    <row r="348" spans="1:5" x14ac:dyDescent="0.35">
      <c r="A348" s="7">
        <v>43836</v>
      </c>
      <c r="B348" t="s">
        <v>10</v>
      </c>
      <c r="C348" t="s">
        <v>2</v>
      </c>
      <c r="E348" s="41">
        <v>6000</v>
      </c>
    </row>
    <row r="349" spans="1:5" x14ac:dyDescent="0.35">
      <c r="A349" s="7">
        <v>43836</v>
      </c>
      <c r="B349" s="2" t="s">
        <v>10</v>
      </c>
      <c r="C349" s="2" t="s">
        <v>3</v>
      </c>
      <c r="D349" s="2" t="s">
        <v>276</v>
      </c>
      <c r="E349" s="42">
        <v>120000</v>
      </c>
    </row>
    <row r="350" spans="1:5" x14ac:dyDescent="0.35">
      <c r="A350" s="7">
        <v>43873</v>
      </c>
      <c r="B350" t="s">
        <v>10</v>
      </c>
      <c r="C350" t="s">
        <v>0</v>
      </c>
      <c r="E350" s="43">
        <v>470000</v>
      </c>
    </row>
    <row r="351" spans="1:5" x14ac:dyDescent="0.35">
      <c r="A351" s="7">
        <v>43873</v>
      </c>
      <c r="B351" t="s">
        <v>10</v>
      </c>
      <c r="C351" t="s">
        <v>1</v>
      </c>
      <c r="E351" s="43">
        <v>17000</v>
      </c>
    </row>
    <row r="352" spans="1:5" x14ac:dyDescent="0.35">
      <c r="A352" s="7">
        <v>43873</v>
      </c>
      <c r="B352" t="s">
        <v>10</v>
      </c>
      <c r="C352" t="s">
        <v>2</v>
      </c>
      <c r="E352" s="43">
        <v>3000</v>
      </c>
    </row>
    <row r="353" spans="1:5" x14ac:dyDescent="0.35">
      <c r="A353" s="7">
        <v>43873</v>
      </c>
      <c r="B353" s="2" t="s">
        <v>10</v>
      </c>
      <c r="C353" s="2" t="s">
        <v>3</v>
      </c>
      <c r="D353" s="2" t="s">
        <v>276</v>
      </c>
      <c r="E353" s="44">
        <v>53000</v>
      </c>
    </row>
    <row r="354" spans="1:5" x14ac:dyDescent="0.35">
      <c r="A354" s="7">
        <v>43900</v>
      </c>
      <c r="B354" t="s">
        <v>10</v>
      </c>
      <c r="C354" t="s">
        <v>0</v>
      </c>
      <c r="E354" s="43">
        <v>170000</v>
      </c>
    </row>
    <row r="355" spans="1:5" x14ac:dyDescent="0.35">
      <c r="A355" s="7">
        <v>43900</v>
      </c>
      <c r="B355" t="s">
        <v>10</v>
      </c>
      <c r="C355" t="s">
        <v>1</v>
      </c>
      <c r="E355" s="43">
        <v>9000</v>
      </c>
    </row>
    <row r="356" spans="1:5" x14ac:dyDescent="0.35">
      <c r="A356" s="7">
        <v>43900</v>
      </c>
      <c r="B356" t="s">
        <v>10</v>
      </c>
      <c r="C356" t="s">
        <v>2</v>
      </c>
      <c r="E356" s="43">
        <v>3000</v>
      </c>
    </row>
    <row r="357" spans="1:5" x14ac:dyDescent="0.35">
      <c r="A357" s="7">
        <v>43900</v>
      </c>
      <c r="B357" s="2" t="s">
        <v>10</v>
      </c>
      <c r="C357" s="2" t="s">
        <v>3</v>
      </c>
      <c r="D357" s="2" t="s">
        <v>276</v>
      </c>
      <c r="E357" s="44">
        <v>78000</v>
      </c>
    </row>
    <row r="358" spans="1:5" x14ac:dyDescent="0.35">
      <c r="A358" s="7">
        <v>43900</v>
      </c>
      <c r="B358" t="s">
        <v>80</v>
      </c>
      <c r="C358" t="s">
        <v>0</v>
      </c>
      <c r="E358" s="43">
        <v>2000</v>
      </c>
    </row>
    <row r="359" spans="1:5" x14ac:dyDescent="0.35">
      <c r="A359" s="7">
        <v>43900</v>
      </c>
      <c r="B359" t="s">
        <v>80</v>
      </c>
      <c r="C359" t="s">
        <v>1</v>
      </c>
      <c r="E359" s="43">
        <v>3000</v>
      </c>
    </row>
    <row r="360" spans="1:5" x14ac:dyDescent="0.35">
      <c r="A360" s="7">
        <v>43900</v>
      </c>
      <c r="B360" t="s">
        <v>80</v>
      </c>
      <c r="C360" t="s">
        <v>2</v>
      </c>
      <c r="E360" s="43">
        <v>3000</v>
      </c>
    </row>
    <row r="361" spans="1:5" x14ac:dyDescent="0.35">
      <c r="A361" s="7">
        <v>43900</v>
      </c>
      <c r="B361" s="2" t="s">
        <v>80</v>
      </c>
      <c r="C361" s="2" t="s">
        <v>3</v>
      </c>
      <c r="D361" s="2"/>
      <c r="E361" s="44">
        <v>4000</v>
      </c>
    </row>
    <row r="362" spans="1:5" x14ac:dyDescent="0.35">
      <c r="A362" s="7">
        <v>43836</v>
      </c>
      <c r="B362" t="s">
        <v>14</v>
      </c>
      <c r="C362" t="s">
        <v>0</v>
      </c>
      <c r="E362" s="41">
        <v>19000</v>
      </c>
    </row>
    <row r="363" spans="1:5" x14ac:dyDescent="0.35">
      <c r="A363" s="7">
        <v>43836</v>
      </c>
      <c r="B363" t="s">
        <v>14</v>
      </c>
      <c r="C363" t="s">
        <v>1</v>
      </c>
      <c r="E363" s="41">
        <v>21000</v>
      </c>
    </row>
    <row r="364" spans="1:5" x14ac:dyDescent="0.35">
      <c r="A364" s="7">
        <v>43836</v>
      </c>
      <c r="B364" t="s">
        <v>14</v>
      </c>
      <c r="C364" t="s">
        <v>2</v>
      </c>
      <c r="E364" s="41">
        <v>17000</v>
      </c>
    </row>
    <row r="365" spans="1:5" x14ac:dyDescent="0.35">
      <c r="A365" s="7">
        <v>43836</v>
      </c>
      <c r="B365" s="2" t="s">
        <v>14</v>
      </c>
      <c r="C365" s="2" t="s">
        <v>3</v>
      </c>
      <c r="D365" s="2"/>
      <c r="E365" s="42">
        <v>15000</v>
      </c>
    </row>
    <row r="366" spans="1:5" x14ac:dyDescent="0.35">
      <c r="A366" s="7">
        <v>43873</v>
      </c>
      <c r="B366" t="s">
        <v>14</v>
      </c>
      <c r="C366" t="s">
        <v>0</v>
      </c>
      <c r="E366" s="43">
        <v>39000</v>
      </c>
    </row>
    <row r="367" spans="1:5" x14ac:dyDescent="0.35">
      <c r="A367" s="7">
        <v>43873</v>
      </c>
      <c r="B367" t="s">
        <v>14</v>
      </c>
      <c r="C367" t="s">
        <v>1</v>
      </c>
      <c r="E367" s="43">
        <v>38000</v>
      </c>
    </row>
    <row r="368" spans="1:5" x14ac:dyDescent="0.35">
      <c r="A368" s="7">
        <v>43873</v>
      </c>
      <c r="B368" t="s">
        <v>14</v>
      </c>
      <c r="C368" t="s">
        <v>2</v>
      </c>
      <c r="E368" s="43">
        <v>27000</v>
      </c>
    </row>
    <row r="369" spans="1:5" x14ac:dyDescent="0.35">
      <c r="A369" s="7">
        <v>43873</v>
      </c>
      <c r="B369" s="2" t="s">
        <v>14</v>
      </c>
      <c r="C369" s="2" t="s">
        <v>3</v>
      </c>
      <c r="D369" s="2"/>
      <c r="E369" s="44">
        <v>28000</v>
      </c>
    </row>
    <row r="370" spans="1:5" x14ac:dyDescent="0.35">
      <c r="A370" s="7">
        <v>43900</v>
      </c>
      <c r="B370" t="s">
        <v>14</v>
      </c>
      <c r="C370" t="s">
        <v>0</v>
      </c>
      <c r="D370" t="s">
        <v>276</v>
      </c>
      <c r="E370" s="43">
        <v>25000</v>
      </c>
    </row>
    <row r="371" spans="1:5" x14ac:dyDescent="0.35">
      <c r="A371" s="7">
        <v>43900</v>
      </c>
      <c r="B371" t="s">
        <v>14</v>
      </c>
      <c r="C371" t="s">
        <v>1</v>
      </c>
      <c r="E371" s="43">
        <v>41000</v>
      </c>
    </row>
    <row r="372" spans="1:5" x14ac:dyDescent="0.35">
      <c r="A372" s="7">
        <v>43900</v>
      </c>
      <c r="B372" t="s">
        <v>14</v>
      </c>
      <c r="C372" t="s">
        <v>2</v>
      </c>
      <c r="E372" s="43">
        <v>26000</v>
      </c>
    </row>
    <row r="373" spans="1:5" x14ac:dyDescent="0.35">
      <c r="A373" s="7">
        <v>43900</v>
      </c>
      <c r="B373" s="2" t="s">
        <v>14</v>
      </c>
      <c r="C373" s="2" t="s">
        <v>3</v>
      </c>
      <c r="D373" s="2"/>
      <c r="E373" s="44">
        <v>41000</v>
      </c>
    </row>
    <row r="374" spans="1:5" x14ac:dyDescent="0.35">
      <c r="A374" s="7">
        <v>43836</v>
      </c>
      <c r="B374" t="s">
        <v>13</v>
      </c>
      <c r="C374" t="s">
        <v>0</v>
      </c>
      <c r="D374" t="s">
        <v>276</v>
      </c>
      <c r="E374" s="41">
        <v>29000</v>
      </c>
    </row>
    <row r="375" spans="1:5" x14ac:dyDescent="0.35">
      <c r="A375" s="7">
        <v>43836</v>
      </c>
      <c r="B375" t="s">
        <v>13</v>
      </c>
      <c r="C375" t="s">
        <v>1</v>
      </c>
      <c r="E375" s="41">
        <v>4000</v>
      </c>
    </row>
    <row r="376" spans="1:5" x14ac:dyDescent="0.35">
      <c r="A376" s="7">
        <v>43836</v>
      </c>
      <c r="B376" t="s">
        <v>13</v>
      </c>
      <c r="C376" t="s">
        <v>2</v>
      </c>
      <c r="E376" s="41">
        <v>9000</v>
      </c>
    </row>
    <row r="377" spans="1:5" x14ac:dyDescent="0.35">
      <c r="A377" s="7">
        <v>43836</v>
      </c>
      <c r="B377" s="2" t="s">
        <v>13</v>
      </c>
      <c r="C377" s="2" t="s">
        <v>3</v>
      </c>
      <c r="D377" s="2"/>
      <c r="E377" s="42">
        <v>7000</v>
      </c>
    </row>
    <row r="378" spans="1:5" x14ac:dyDescent="0.35">
      <c r="A378" s="7">
        <v>43873</v>
      </c>
      <c r="B378" t="s">
        <v>13</v>
      </c>
      <c r="C378" t="s">
        <v>0</v>
      </c>
      <c r="D378" t="s">
        <v>276</v>
      </c>
      <c r="E378" s="45">
        <v>90000</v>
      </c>
    </row>
    <row r="379" spans="1:5" x14ac:dyDescent="0.35">
      <c r="A379" s="7">
        <v>43873</v>
      </c>
      <c r="B379" t="s">
        <v>13</v>
      </c>
      <c r="C379" t="s">
        <v>1</v>
      </c>
      <c r="E379" s="43">
        <v>9000</v>
      </c>
    </row>
    <row r="380" spans="1:5" x14ac:dyDescent="0.35">
      <c r="A380" s="7">
        <v>43873</v>
      </c>
      <c r="B380" t="s">
        <v>13</v>
      </c>
      <c r="C380" t="s">
        <v>2</v>
      </c>
      <c r="E380" s="43">
        <v>8000</v>
      </c>
    </row>
    <row r="381" spans="1:5" x14ac:dyDescent="0.35">
      <c r="A381" s="7">
        <v>43873</v>
      </c>
      <c r="B381" s="2" t="s">
        <v>13</v>
      </c>
      <c r="C381" s="2" t="s">
        <v>3</v>
      </c>
      <c r="D381" s="2"/>
      <c r="E381" s="44">
        <v>8000</v>
      </c>
    </row>
    <row r="382" spans="1:5" x14ac:dyDescent="0.35">
      <c r="A382" s="7">
        <v>43900</v>
      </c>
      <c r="B382" t="s">
        <v>13</v>
      </c>
      <c r="C382" t="s">
        <v>0</v>
      </c>
      <c r="D382" t="s">
        <v>276</v>
      </c>
      <c r="E382" s="43">
        <v>48000</v>
      </c>
    </row>
    <row r="383" spans="1:5" x14ac:dyDescent="0.35">
      <c r="A383" s="7">
        <v>43900</v>
      </c>
      <c r="B383" t="s">
        <v>13</v>
      </c>
      <c r="C383" t="s">
        <v>1</v>
      </c>
      <c r="E383" s="43">
        <v>3000</v>
      </c>
    </row>
    <row r="384" spans="1:5" x14ac:dyDescent="0.35">
      <c r="A384" s="7">
        <v>43900</v>
      </c>
      <c r="B384" t="s">
        <v>13</v>
      </c>
      <c r="C384" t="s">
        <v>2</v>
      </c>
      <c r="E384" s="43">
        <v>3000</v>
      </c>
    </row>
    <row r="385" spans="1:5" x14ac:dyDescent="0.35">
      <c r="A385" s="7">
        <v>43900</v>
      </c>
      <c r="B385" s="2" t="s">
        <v>13</v>
      </c>
      <c r="C385" s="2" t="s">
        <v>3</v>
      </c>
      <c r="D385" s="2"/>
      <c r="E385" s="44">
        <v>5000</v>
      </c>
    </row>
    <row r="386" spans="1:5" x14ac:dyDescent="0.35">
      <c r="A386" s="7">
        <v>43836</v>
      </c>
      <c r="B386" t="s">
        <v>79</v>
      </c>
      <c r="C386" t="s">
        <v>0</v>
      </c>
      <c r="E386" s="41">
        <v>5000</v>
      </c>
    </row>
    <row r="387" spans="1:5" x14ac:dyDescent="0.35">
      <c r="A387" s="7">
        <v>43836</v>
      </c>
      <c r="B387" t="s">
        <v>79</v>
      </c>
      <c r="C387" t="s">
        <v>1</v>
      </c>
      <c r="E387" s="41">
        <v>4000</v>
      </c>
    </row>
    <row r="388" spans="1:5" x14ac:dyDescent="0.35">
      <c r="A388" s="7">
        <v>43836</v>
      </c>
      <c r="B388" t="s">
        <v>79</v>
      </c>
      <c r="C388" t="s">
        <v>2</v>
      </c>
      <c r="E388" s="41">
        <v>5000</v>
      </c>
    </row>
    <row r="389" spans="1:5" x14ac:dyDescent="0.35">
      <c r="A389" s="7">
        <v>43836</v>
      </c>
      <c r="B389" s="2" t="s">
        <v>79</v>
      </c>
      <c r="C389" s="2" t="s">
        <v>3</v>
      </c>
      <c r="D389" s="2"/>
      <c r="E389" s="42">
        <v>4000</v>
      </c>
    </row>
    <row r="390" spans="1:5" x14ac:dyDescent="0.35">
      <c r="A390" s="7">
        <v>43873</v>
      </c>
      <c r="B390" t="s">
        <v>79</v>
      </c>
      <c r="C390" t="s">
        <v>0</v>
      </c>
      <c r="E390" s="43">
        <v>11000</v>
      </c>
    </row>
    <row r="391" spans="1:5" x14ac:dyDescent="0.35">
      <c r="A391" s="7">
        <v>43873</v>
      </c>
      <c r="B391" t="s">
        <v>79</v>
      </c>
      <c r="C391" t="s">
        <v>1</v>
      </c>
      <c r="E391" s="43">
        <v>9000</v>
      </c>
    </row>
    <row r="392" spans="1:5" x14ac:dyDescent="0.35">
      <c r="A392" s="7">
        <v>43873</v>
      </c>
      <c r="B392" t="s">
        <v>79</v>
      </c>
      <c r="C392" t="s">
        <v>2</v>
      </c>
      <c r="E392" s="43">
        <v>11000</v>
      </c>
    </row>
    <row r="393" spans="1:5" x14ac:dyDescent="0.35">
      <c r="A393" s="7">
        <v>43873</v>
      </c>
      <c r="B393" s="2" t="s">
        <v>79</v>
      </c>
      <c r="C393" s="2" t="s">
        <v>3</v>
      </c>
      <c r="D393" s="2"/>
      <c r="E393" s="44">
        <v>13000</v>
      </c>
    </row>
    <row r="394" spans="1:5" x14ac:dyDescent="0.35">
      <c r="A394" s="7">
        <v>43900</v>
      </c>
      <c r="B394" t="s">
        <v>79</v>
      </c>
      <c r="C394" t="s">
        <v>0</v>
      </c>
      <c r="D394" s="3"/>
      <c r="E394" s="43">
        <v>7000</v>
      </c>
    </row>
    <row r="395" spans="1:5" x14ac:dyDescent="0.35">
      <c r="A395" s="7">
        <v>43900</v>
      </c>
      <c r="B395" t="s">
        <v>79</v>
      </c>
      <c r="C395" t="s">
        <v>1</v>
      </c>
      <c r="E395" s="43">
        <v>2000</v>
      </c>
    </row>
    <row r="396" spans="1:5" x14ac:dyDescent="0.35">
      <c r="A396" s="7">
        <v>43900</v>
      </c>
      <c r="B396" t="s">
        <v>79</v>
      </c>
      <c r="C396" t="s">
        <v>2</v>
      </c>
      <c r="E396" s="43">
        <v>6000</v>
      </c>
    </row>
    <row r="397" spans="1:5" x14ac:dyDescent="0.35">
      <c r="A397" s="7">
        <v>43900</v>
      </c>
      <c r="B397" s="2" t="s">
        <v>79</v>
      </c>
      <c r="C397" s="2" t="s">
        <v>3</v>
      </c>
      <c r="D397" s="2"/>
      <c r="E397" s="44">
        <v>5000</v>
      </c>
    </row>
    <row r="398" spans="1:5" x14ac:dyDescent="0.35">
      <c r="A398" s="7">
        <v>43900</v>
      </c>
      <c r="B398" t="s">
        <v>78</v>
      </c>
      <c r="C398" t="s">
        <v>0</v>
      </c>
      <c r="E398" s="43">
        <v>300000</v>
      </c>
    </row>
    <row r="399" spans="1:5" x14ac:dyDescent="0.35">
      <c r="A399" s="7">
        <v>43900</v>
      </c>
      <c r="B399" t="s">
        <v>78</v>
      </c>
      <c r="C399" t="s">
        <v>1</v>
      </c>
      <c r="E399" s="43">
        <v>4000</v>
      </c>
    </row>
    <row r="400" spans="1:5" x14ac:dyDescent="0.35">
      <c r="A400" s="7">
        <v>43900</v>
      </c>
      <c r="B400" t="s">
        <v>78</v>
      </c>
      <c r="C400" t="s">
        <v>2</v>
      </c>
      <c r="E400" s="43">
        <v>31000</v>
      </c>
    </row>
    <row r="401" spans="1:5" x14ac:dyDescent="0.35">
      <c r="A401" s="7">
        <v>43900</v>
      </c>
      <c r="B401" s="2" t="s">
        <v>78</v>
      </c>
      <c r="C401" s="2" t="s">
        <v>3</v>
      </c>
      <c r="D401" s="2" t="s">
        <v>278</v>
      </c>
      <c r="E401" s="44">
        <v>10000</v>
      </c>
    </row>
    <row r="402" spans="1:5" x14ac:dyDescent="0.35">
      <c r="A402" s="7">
        <v>43836</v>
      </c>
      <c r="B402" t="s">
        <v>11</v>
      </c>
      <c r="C402" t="s">
        <v>0</v>
      </c>
      <c r="E402" s="41">
        <v>15000</v>
      </c>
    </row>
    <row r="403" spans="1:5" x14ac:dyDescent="0.35">
      <c r="A403" s="7">
        <v>43836</v>
      </c>
      <c r="B403" t="s">
        <v>11</v>
      </c>
      <c r="C403" t="s">
        <v>1</v>
      </c>
      <c r="E403" s="41">
        <v>13000</v>
      </c>
    </row>
    <row r="404" spans="1:5" x14ac:dyDescent="0.35">
      <c r="A404" s="7">
        <v>43836</v>
      </c>
      <c r="B404" t="s">
        <v>11</v>
      </c>
      <c r="C404" t="s">
        <v>2</v>
      </c>
      <c r="E404" s="41">
        <v>4000</v>
      </c>
    </row>
    <row r="405" spans="1:5" x14ac:dyDescent="0.35">
      <c r="A405" s="7">
        <v>43836</v>
      </c>
      <c r="B405" s="2" t="s">
        <v>11</v>
      </c>
      <c r="C405" s="2" t="s">
        <v>3</v>
      </c>
      <c r="D405" s="27" t="s">
        <v>282</v>
      </c>
      <c r="E405" s="42">
        <v>5000</v>
      </c>
    </row>
    <row r="406" spans="1:5" x14ac:dyDescent="0.35">
      <c r="A406" s="7">
        <v>43873</v>
      </c>
      <c r="B406" t="s">
        <v>11</v>
      </c>
      <c r="C406" t="s">
        <v>0</v>
      </c>
      <c r="E406" s="43">
        <v>11000</v>
      </c>
    </row>
    <row r="407" spans="1:5" x14ac:dyDescent="0.35">
      <c r="A407" s="7">
        <v>43873</v>
      </c>
      <c r="B407" t="s">
        <v>11</v>
      </c>
      <c r="C407" t="s">
        <v>1</v>
      </c>
      <c r="E407" s="43">
        <v>19000</v>
      </c>
    </row>
    <row r="408" spans="1:5" x14ac:dyDescent="0.35">
      <c r="A408" s="7">
        <v>43873</v>
      </c>
      <c r="B408" t="s">
        <v>11</v>
      </c>
      <c r="C408" t="s">
        <v>2</v>
      </c>
      <c r="E408" s="43">
        <v>13000</v>
      </c>
    </row>
    <row r="409" spans="1:5" x14ac:dyDescent="0.35">
      <c r="A409" s="7">
        <v>43873</v>
      </c>
      <c r="B409" s="2" t="s">
        <v>11</v>
      </c>
      <c r="C409" s="2" t="s">
        <v>3</v>
      </c>
      <c r="D409" s="2"/>
      <c r="E409" s="44">
        <v>13000</v>
      </c>
    </row>
    <row r="410" spans="1:5" x14ac:dyDescent="0.35">
      <c r="A410" s="7">
        <v>43900</v>
      </c>
      <c r="B410" t="s">
        <v>11</v>
      </c>
      <c r="C410" t="s">
        <v>0</v>
      </c>
      <c r="E410" s="43">
        <v>17000</v>
      </c>
    </row>
    <row r="411" spans="1:5" x14ac:dyDescent="0.35">
      <c r="A411" s="7">
        <v>43900</v>
      </c>
      <c r="B411" t="s">
        <v>11</v>
      </c>
      <c r="C411" t="s">
        <v>1</v>
      </c>
      <c r="E411" s="43">
        <v>15000</v>
      </c>
    </row>
    <row r="412" spans="1:5" x14ac:dyDescent="0.35">
      <c r="A412" s="7">
        <v>43900</v>
      </c>
      <c r="B412" t="s">
        <v>11</v>
      </c>
      <c r="C412" t="s">
        <v>2</v>
      </c>
      <c r="E412" s="43">
        <v>12000</v>
      </c>
    </row>
    <row r="413" spans="1:5" x14ac:dyDescent="0.35">
      <c r="A413" s="7">
        <v>43900</v>
      </c>
      <c r="B413" s="2" t="s">
        <v>11</v>
      </c>
      <c r="C413" s="2" t="s">
        <v>3</v>
      </c>
      <c r="D413" s="2" t="s">
        <v>301</v>
      </c>
      <c r="E413" s="44">
        <v>11000</v>
      </c>
    </row>
    <row r="414" spans="1:5" x14ac:dyDescent="0.35">
      <c r="A414" s="7">
        <v>43836</v>
      </c>
      <c r="B414" t="s">
        <v>12</v>
      </c>
      <c r="C414" t="s">
        <v>0</v>
      </c>
      <c r="E414" s="41">
        <v>29000</v>
      </c>
    </row>
    <row r="415" spans="1:5" x14ac:dyDescent="0.35">
      <c r="A415" s="7">
        <v>43836</v>
      </c>
      <c r="B415" t="s">
        <v>12</v>
      </c>
      <c r="C415" t="s">
        <v>1</v>
      </c>
      <c r="D415" t="s">
        <v>276</v>
      </c>
      <c r="E415" s="41">
        <v>170000</v>
      </c>
    </row>
    <row r="416" spans="1:5" x14ac:dyDescent="0.35">
      <c r="A416" s="7">
        <v>43836</v>
      </c>
      <c r="B416" t="s">
        <v>12</v>
      </c>
      <c r="C416" t="s">
        <v>2</v>
      </c>
      <c r="E416" s="41">
        <v>42000</v>
      </c>
    </row>
    <row r="417" spans="1:5" x14ac:dyDescent="0.35">
      <c r="A417" s="7">
        <v>43836</v>
      </c>
      <c r="B417" s="2" t="s">
        <v>12</v>
      </c>
      <c r="C417" s="2" t="s">
        <v>3</v>
      </c>
      <c r="D417" s="2"/>
      <c r="E417" s="42">
        <v>74000</v>
      </c>
    </row>
    <row r="418" spans="1:5" x14ac:dyDescent="0.35">
      <c r="A418" s="7">
        <v>43873</v>
      </c>
      <c r="B418" t="s">
        <v>12</v>
      </c>
      <c r="C418" t="s">
        <v>0</v>
      </c>
      <c r="E418" s="43">
        <v>91000</v>
      </c>
    </row>
    <row r="419" spans="1:5" x14ac:dyDescent="0.35">
      <c r="A419" s="7">
        <v>43873</v>
      </c>
      <c r="B419" t="s">
        <v>12</v>
      </c>
      <c r="C419" t="s">
        <v>1</v>
      </c>
      <c r="D419" t="s">
        <v>276</v>
      </c>
      <c r="E419" s="43">
        <v>90000</v>
      </c>
    </row>
    <row r="420" spans="1:5" x14ac:dyDescent="0.35">
      <c r="A420" s="7">
        <v>43873</v>
      </c>
      <c r="B420" t="s">
        <v>12</v>
      </c>
      <c r="C420" t="s">
        <v>2</v>
      </c>
      <c r="E420" s="43">
        <v>120000</v>
      </c>
    </row>
    <row r="421" spans="1:5" x14ac:dyDescent="0.35">
      <c r="A421" s="7">
        <v>43873</v>
      </c>
      <c r="B421" s="2" t="s">
        <v>12</v>
      </c>
      <c r="C421" s="2" t="s">
        <v>3</v>
      </c>
      <c r="D421" s="2"/>
      <c r="E421" s="44">
        <v>150000</v>
      </c>
    </row>
    <row r="422" spans="1:5" x14ac:dyDescent="0.35">
      <c r="A422" s="7">
        <v>43900</v>
      </c>
      <c r="B422" t="s">
        <v>12</v>
      </c>
      <c r="C422" t="s">
        <v>0</v>
      </c>
      <c r="E422" s="43">
        <v>43000</v>
      </c>
    </row>
    <row r="423" spans="1:5" x14ac:dyDescent="0.35">
      <c r="A423" s="7">
        <v>43900</v>
      </c>
      <c r="B423" t="s">
        <v>12</v>
      </c>
      <c r="C423" t="s">
        <v>1</v>
      </c>
      <c r="D423" t="s">
        <v>276</v>
      </c>
      <c r="E423" s="43">
        <v>100000</v>
      </c>
    </row>
    <row r="424" spans="1:5" x14ac:dyDescent="0.35">
      <c r="A424" s="7">
        <v>43900</v>
      </c>
      <c r="B424" t="s">
        <v>12</v>
      </c>
      <c r="C424" t="s">
        <v>2</v>
      </c>
      <c r="E424" s="43">
        <v>64000</v>
      </c>
    </row>
    <row r="425" spans="1:5" x14ac:dyDescent="0.35">
      <c r="A425" s="7">
        <v>43900</v>
      </c>
      <c r="B425" s="2" t="s">
        <v>12</v>
      </c>
      <c r="C425" s="2" t="s">
        <v>3</v>
      </c>
      <c r="D425" s="2"/>
      <c r="E425" s="44">
        <v>260000</v>
      </c>
    </row>
    <row r="427" spans="1:5" x14ac:dyDescent="0.35">
      <c r="A427" s="147" t="s">
        <v>387</v>
      </c>
      <c r="B427" s="147"/>
      <c r="E427"/>
    </row>
    <row r="428" spans="1:5" ht="29.5" thickBot="1" x14ac:dyDescent="0.4">
      <c r="A428" s="72"/>
      <c r="B428" s="72"/>
      <c r="C428" s="72"/>
      <c r="D428" s="77" t="s">
        <v>280</v>
      </c>
      <c r="E428" s="78" t="s">
        <v>396</v>
      </c>
    </row>
    <row r="429" spans="1:5" x14ac:dyDescent="0.35">
      <c r="A429" s="79">
        <v>43901</v>
      </c>
      <c r="B429" s="69" t="s">
        <v>397</v>
      </c>
      <c r="C429" s="68" t="s">
        <v>0</v>
      </c>
      <c r="D429" s="69" t="s">
        <v>398</v>
      </c>
      <c r="E429" s="70">
        <v>560000</v>
      </c>
    </row>
    <row r="430" spans="1:5" x14ac:dyDescent="0.35">
      <c r="A430" s="79">
        <v>43901</v>
      </c>
      <c r="B430" s="69" t="s">
        <v>397</v>
      </c>
      <c r="C430" s="68" t="s">
        <v>1</v>
      </c>
      <c r="E430" s="70">
        <v>14000</v>
      </c>
    </row>
    <row r="431" spans="1:5" x14ac:dyDescent="0.35">
      <c r="A431" s="79">
        <v>43901</v>
      </c>
      <c r="B431" s="69" t="s">
        <v>397</v>
      </c>
      <c r="C431" s="68" t="s">
        <v>2</v>
      </c>
      <c r="E431" s="70">
        <v>11000</v>
      </c>
    </row>
    <row r="432" spans="1:5" ht="15" thickBot="1" x14ac:dyDescent="0.4">
      <c r="A432" s="80">
        <v>43901</v>
      </c>
      <c r="B432" s="74" t="s">
        <v>397</v>
      </c>
      <c r="C432" s="73" t="s">
        <v>3</v>
      </c>
      <c r="D432" s="72"/>
      <c r="E432" s="75">
        <v>4000</v>
      </c>
    </row>
  </sheetData>
  <sortState xmlns:xlrd2="http://schemas.microsoft.com/office/spreadsheetml/2017/richdata2" ref="A2:E425">
    <sortCondition ref="B2:B425"/>
    <sortCondition ref="A2:A425"/>
  </sortState>
  <mergeCells count="1">
    <mergeCell ref="A427:B427"/>
  </mergeCells>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2EE28-79E7-4FEC-81A9-705A42D0DDF9}">
  <dimension ref="B3:P29"/>
  <sheetViews>
    <sheetView topLeftCell="H1" zoomScale="84" workbookViewId="0">
      <selection activeCell="L12" sqref="L12:M19"/>
    </sheetView>
  </sheetViews>
  <sheetFormatPr defaultRowHeight="14.5" x14ac:dyDescent="0.35"/>
  <cols>
    <col min="2" max="2" width="61.26953125" customWidth="1"/>
    <col min="3" max="3" width="27.90625" customWidth="1"/>
    <col min="4" max="4" width="11.1796875" bestFit="1" customWidth="1"/>
    <col min="5" max="5" width="12.6328125" bestFit="1" customWidth="1"/>
    <col min="6" max="6" width="16.6328125" style="47" customWidth="1"/>
    <col min="7" max="7" width="55.26953125" customWidth="1"/>
    <col min="8" max="8" width="10.90625" bestFit="1" customWidth="1"/>
    <col min="9" max="9" width="16.26953125" customWidth="1"/>
    <col min="10" max="10" width="18.08984375" customWidth="1"/>
    <col min="12" max="12" width="52" customWidth="1"/>
    <col min="13" max="13" width="8.81640625" bestFit="1" customWidth="1"/>
  </cols>
  <sheetData>
    <row r="3" spans="2:16" x14ac:dyDescent="0.35">
      <c r="D3" s="134" t="s">
        <v>340</v>
      </c>
      <c r="E3" s="134"/>
      <c r="G3" s="51"/>
      <c r="H3" s="54"/>
      <c r="I3" s="63"/>
      <c r="J3" s="54"/>
    </row>
    <row r="4" spans="2:16" x14ac:dyDescent="0.35">
      <c r="B4" s="49" t="s">
        <v>335</v>
      </c>
      <c r="C4" s="49" t="s">
        <v>336</v>
      </c>
      <c r="D4" s="50" t="s">
        <v>337</v>
      </c>
      <c r="E4" s="50" t="s">
        <v>338</v>
      </c>
      <c r="G4" s="51"/>
      <c r="H4" s="53"/>
      <c r="I4" s="53"/>
      <c r="J4" s="53"/>
      <c r="K4" s="29"/>
      <c r="L4" s="29"/>
      <c r="M4" s="61"/>
    </row>
    <row r="5" spans="2:16" x14ac:dyDescent="0.35">
      <c r="B5" s="51" t="s">
        <v>275</v>
      </c>
      <c r="C5" s="52">
        <v>1276500</v>
      </c>
      <c r="D5" s="52">
        <v>6000</v>
      </c>
      <c r="E5" s="52">
        <v>2400000</v>
      </c>
      <c r="G5" s="51" t="s">
        <v>275</v>
      </c>
      <c r="H5" s="52">
        <v>1276500</v>
      </c>
      <c r="I5" s="52">
        <v>6000</v>
      </c>
      <c r="J5" s="52">
        <v>2400000</v>
      </c>
      <c r="K5" s="56"/>
      <c r="L5" s="51"/>
      <c r="M5" s="57"/>
    </row>
    <row r="6" spans="2:16" x14ac:dyDescent="0.35">
      <c r="B6" s="51" t="s">
        <v>277</v>
      </c>
      <c r="C6" s="52">
        <v>500000</v>
      </c>
      <c r="D6" s="52">
        <v>170000</v>
      </c>
      <c r="E6" s="52">
        <v>680000</v>
      </c>
      <c r="G6" s="51" t="s">
        <v>277</v>
      </c>
      <c r="H6" s="52">
        <v>500000</v>
      </c>
      <c r="I6" s="52">
        <v>170000</v>
      </c>
      <c r="J6" s="52">
        <v>680000</v>
      </c>
      <c r="K6" s="56"/>
      <c r="L6" s="51"/>
      <c r="M6" s="57"/>
    </row>
    <row r="7" spans="2:16" x14ac:dyDescent="0.35">
      <c r="B7" s="29" t="s">
        <v>353</v>
      </c>
      <c r="C7" s="52">
        <v>121500</v>
      </c>
      <c r="D7" s="52">
        <v>43000</v>
      </c>
      <c r="E7" s="52">
        <v>200000</v>
      </c>
      <c r="G7" s="29" t="s">
        <v>353</v>
      </c>
      <c r="H7" s="52">
        <v>121500</v>
      </c>
      <c r="I7" s="52">
        <v>43000</v>
      </c>
      <c r="J7" s="52">
        <v>200000</v>
      </c>
      <c r="K7" s="56"/>
      <c r="L7" s="51"/>
      <c r="M7" s="57"/>
    </row>
    <row r="8" spans="2:16" x14ac:dyDescent="0.35">
      <c r="B8" s="51" t="s">
        <v>276</v>
      </c>
      <c r="C8" s="52">
        <v>103375</v>
      </c>
      <c r="D8" s="52">
        <v>2000</v>
      </c>
      <c r="E8" s="52">
        <v>860000</v>
      </c>
      <c r="G8" s="51" t="s">
        <v>276</v>
      </c>
      <c r="H8" s="52">
        <v>103375</v>
      </c>
      <c r="I8" s="52">
        <v>2000</v>
      </c>
      <c r="J8" s="52">
        <v>860000</v>
      </c>
      <c r="K8" s="56"/>
      <c r="L8" s="29"/>
      <c r="M8" s="57"/>
    </row>
    <row r="9" spans="2:16" x14ac:dyDescent="0.35">
      <c r="B9" s="51" t="s">
        <v>279</v>
      </c>
      <c r="C9" s="52">
        <v>39000</v>
      </c>
      <c r="D9" s="52">
        <v>6000</v>
      </c>
      <c r="E9" s="52">
        <v>72000</v>
      </c>
      <c r="G9" s="51" t="s">
        <v>279</v>
      </c>
      <c r="H9" s="52">
        <v>39000</v>
      </c>
      <c r="I9" s="52">
        <v>6000</v>
      </c>
      <c r="J9" s="52">
        <v>72000</v>
      </c>
      <c r="K9" s="56"/>
      <c r="L9" s="51"/>
      <c r="M9" s="57"/>
    </row>
    <row r="10" spans="2:16" ht="15" thickBot="1" x14ac:dyDescent="0.4">
      <c r="B10" s="51" t="s">
        <v>278</v>
      </c>
      <c r="C10" s="52">
        <v>11000</v>
      </c>
      <c r="D10" s="52">
        <v>10000</v>
      </c>
      <c r="E10" s="52">
        <v>12000</v>
      </c>
      <c r="G10" s="51" t="s">
        <v>278</v>
      </c>
      <c r="H10" s="52">
        <v>11000</v>
      </c>
      <c r="I10" s="52">
        <v>10000</v>
      </c>
      <c r="J10" s="52">
        <v>12000</v>
      </c>
      <c r="K10" s="56"/>
      <c r="L10" s="29"/>
      <c r="M10" s="57"/>
    </row>
    <row r="11" spans="2:16" x14ac:dyDescent="0.35">
      <c r="B11" s="51" t="s">
        <v>382</v>
      </c>
      <c r="C11" s="52">
        <v>11000</v>
      </c>
      <c r="D11" s="52">
        <v>11000</v>
      </c>
      <c r="E11" s="52">
        <v>11000</v>
      </c>
      <c r="G11" s="51" t="s">
        <v>352</v>
      </c>
      <c r="H11" s="52">
        <v>11000</v>
      </c>
      <c r="I11" s="52">
        <v>11000</v>
      </c>
      <c r="J11" s="52">
        <v>11000</v>
      </c>
      <c r="K11" s="121"/>
      <c r="L11" s="122"/>
      <c r="M11" s="123"/>
      <c r="N11" s="103"/>
      <c r="O11" s="103"/>
      <c r="P11" s="104"/>
    </row>
    <row r="12" spans="2:16" x14ac:dyDescent="0.35">
      <c r="B12" s="51"/>
      <c r="C12" s="52"/>
      <c r="D12" s="62"/>
      <c r="E12" s="52"/>
      <c r="G12" s="51"/>
      <c r="H12" s="52"/>
      <c r="I12" s="52"/>
      <c r="J12" s="52"/>
      <c r="K12" s="124"/>
      <c r="L12" s="106" t="s">
        <v>335</v>
      </c>
      <c r="M12" s="106" t="s">
        <v>403</v>
      </c>
      <c r="N12" s="4"/>
      <c r="O12" s="4"/>
      <c r="P12" s="107"/>
    </row>
    <row r="13" spans="2:16" x14ac:dyDescent="0.35">
      <c r="B13" s="29"/>
      <c r="C13" s="52"/>
      <c r="D13" s="52"/>
      <c r="E13" s="52"/>
      <c r="G13" s="51"/>
      <c r="H13" s="57"/>
      <c r="I13" s="46"/>
      <c r="K13" s="124"/>
      <c r="L13" s="51" t="s">
        <v>276</v>
      </c>
      <c r="M13" s="57">
        <v>32</v>
      </c>
      <c r="N13" s="4"/>
      <c r="O13" s="4"/>
      <c r="P13" s="107"/>
    </row>
    <row r="14" spans="2:16" x14ac:dyDescent="0.35">
      <c r="B14" s="29"/>
      <c r="C14" s="52"/>
      <c r="D14" s="52"/>
      <c r="E14" s="52"/>
      <c r="G14" s="51" t="s">
        <v>276</v>
      </c>
      <c r="H14" s="57">
        <v>72</v>
      </c>
      <c r="I14" s="46">
        <f>H14/86</f>
        <v>0.83720930232558144</v>
      </c>
      <c r="K14" s="124"/>
      <c r="L14" s="51" t="s">
        <v>275</v>
      </c>
      <c r="M14" s="4">
        <v>2</v>
      </c>
      <c r="N14" s="4"/>
      <c r="O14" s="4"/>
      <c r="P14" s="107"/>
    </row>
    <row r="15" spans="2:16" x14ac:dyDescent="0.35">
      <c r="B15" s="51"/>
      <c r="C15" s="52"/>
      <c r="D15" s="52"/>
      <c r="E15" s="52"/>
      <c r="G15" s="51" t="s">
        <v>275</v>
      </c>
      <c r="H15" s="57">
        <v>4</v>
      </c>
      <c r="I15" s="46">
        <f t="shared" ref="I15:I20" si="0">H15/86</f>
        <v>4.6511627906976744E-2</v>
      </c>
      <c r="K15" s="105"/>
      <c r="L15" s="51" t="s">
        <v>278</v>
      </c>
      <c r="M15" s="4">
        <v>2</v>
      </c>
      <c r="N15" s="4"/>
      <c r="O15" s="4"/>
      <c r="P15" s="107"/>
    </row>
    <row r="16" spans="2:16" x14ac:dyDescent="0.35">
      <c r="B16" s="51"/>
      <c r="C16" s="46"/>
      <c r="G16" s="51" t="s">
        <v>277</v>
      </c>
      <c r="H16" s="57">
        <v>3</v>
      </c>
      <c r="I16" s="46">
        <f t="shared" si="0"/>
        <v>3.4883720930232558E-2</v>
      </c>
      <c r="K16" s="105"/>
      <c r="L16" s="29" t="s">
        <v>353</v>
      </c>
      <c r="M16" s="4">
        <v>2</v>
      </c>
      <c r="N16" s="4"/>
      <c r="O16" s="4"/>
      <c r="P16" s="107"/>
    </row>
    <row r="17" spans="2:16" x14ac:dyDescent="0.35">
      <c r="B17" s="51"/>
      <c r="C17" s="46"/>
      <c r="G17" s="51" t="s">
        <v>278</v>
      </c>
      <c r="H17" s="57">
        <v>2</v>
      </c>
      <c r="I17" s="46">
        <f t="shared" si="0"/>
        <v>2.3255813953488372E-2</v>
      </c>
      <c r="K17" s="105"/>
      <c r="L17" s="51" t="s">
        <v>279</v>
      </c>
      <c r="M17" s="4">
        <v>2</v>
      </c>
      <c r="N17" s="4"/>
      <c r="O17" s="4"/>
      <c r="P17" s="107"/>
    </row>
    <row r="18" spans="2:16" x14ac:dyDescent="0.35">
      <c r="B18" s="49" t="s">
        <v>335</v>
      </c>
      <c r="C18" s="49" t="s">
        <v>339</v>
      </c>
      <c r="G18" s="29" t="s">
        <v>353</v>
      </c>
      <c r="H18" s="57">
        <v>2</v>
      </c>
      <c r="I18" s="46">
        <f t="shared" si="0"/>
        <v>2.3255813953488372E-2</v>
      </c>
      <c r="K18" s="105"/>
      <c r="L18" s="51" t="s">
        <v>277</v>
      </c>
      <c r="M18" s="4">
        <v>1</v>
      </c>
      <c r="N18" s="4"/>
      <c r="O18" s="4"/>
      <c r="P18" s="107"/>
    </row>
    <row r="19" spans="2:16" x14ac:dyDescent="0.35">
      <c r="B19" s="51" t="s">
        <v>276</v>
      </c>
      <c r="C19" s="46">
        <v>0.83720930232558144</v>
      </c>
      <c r="G19" s="51" t="s">
        <v>279</v>
      </c>
      <c r="H19" s="57">
        <v>2</v>
      </c>
      <c r="I19" s="46">
        <f t="shared" si="0"/>
        <v>2.3255813953488372E-2</v>
      </c>
      <c r="K19" s="105"/>
      <c r="L19" s="51" t="s">
        <v>352</v>
      </c>
      <c r="M19" s="4">
        <v>1</v>
      </c>
      <c r="N19" s="4"/>
      <c r="O19" s="4"/>
      <c r="P19" s="107"/>
    </row>
    <row r="20" spans="2:16" ht="15" thickBot="1" x14ac:dyDescent="0.4">
      <c r="B20" s="51" t="s">
        <v>275</v>
      </c>
      <c r="C20" s="46">
        <v>4.6511627906976702E-2</v>
      </c>
      <c r="D20">
        <v>4</v>
      </c>
      <c r="G20" s="51" t="s">
        <v>352</v>
      </c>
      <c r="H20" s="57">
        <v>1</v>
      </c>
      <c r="I20" s="46">
        <f t="shared" si="0"/>
        <v>1.1627906976744186E-2</v>
      </c>
      <c r="K20" s="109"/>
      <c r="L20" s="112"/>
      <c r="M20" s="113"/>
      <c r="N20" s="72"/>
      <c r="O20" s="72"/>
      <c r="P20" s="111"/>
    </row>
    <row r="21" spans="2:16" x14ac:dyDescent="0.35">
      <c r="B21" s="51" t="s">
        <v>277</v>
      </c>
      <c r="C21" s="46">
        <v>3.4883720930232558E-2</v>
      </c>
      <c r="D21">
        <v>3</v>
      </c>
      <c r="G21" s="51"/>
      <c r="H21" s="57"/>
      <c r="I21" s="46"/>
    </row>
    <row r="22" spans="2:16" x14ac:dyDescent="0.35">
      <c r="B22" s="51" t="s">
        <v>278</v>
      </c>
      <c r="C22" s="46">
        <v>2.3255813953488372E-2</v>
      </c>
      <c r="H22">
        <f>SUM(H14:H20)</f>
        <v>86</v>
      </c>
      <c r="I22" s="46"/>
    </row>
    <row r="23" spans="2:16" x14ac:dyDescent="0.35">
      <c r="B23" s="29" t="s">
        <v>353</v>
      </c>
      <c r="C23" s="46">
        <v>2.3255813953488372E-2</v>
      </c>
      <c r="I23" s="46"/>
    </row>
    <row r="24" spans="2:16" x14ac:dyDescent="0.35">
      <c r="B24" s="51" t="s">
        <v>279</v>
      </c>
      <c r="C24" s="46">
        <v>2.3255813953488372E-2</v>
      </c>
    </row>
    <row r="25" spans="2:16" x14ac:dyDescent="0.35">
      <c r="B25" s="51" t="s">
        <v>352</v>
      </c>
      <c r="C25" s="46">
        <v>1.1627906976744186E-2</v>
      </c>
    </row>
    <row r="26" spans="2:16" x14ac:dyDescent="0.35">
      <c r="B26" s="29"/>
      <c r="C26" s="46"/>
    </row>
    <row r="27" spans="2:16" x14ac:dyDescent="0.35">
      <c r="B27" s="29"/>
      <c r="C27" s="46"/>
    </row>
    <row r="28" spans="2:16" x14ac:dyDescent="0.35">
      <c r="B28" s="29"/>
      <c r="C28" s="46"/>
    </row>
    <row r="29" spans="2:16" x14ac:dyDescent="0.35">
      <c r="B29" s="29"/>
      <c r="C29" s="46"/>
    </row>
  </sheetData>
  <sortState xmlns:xlrd2="http://schemas.microsoft.com/office/spreadsheetml/2017/richdata2" ref="L13:M20">
    <sortCondition descending="1" ref="M13:M20"/>
  </sortState>
  <mergeCells count="1">
    <mergeCell ref="D3:E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AA531-4FC7-4224-94E9-280569AC8F37}">
  <dimension ref="A1:G36"/>
  <sheetViews>
    <sheetView zoomScale="82" workbookViewId="0">
      <selection activeCell="J19" sqref="J19"/>
    </sheetView>
  </sheetViews>
  <sheetFormatPr defaultRowHeight="14.5" x14ac:dyDescent="0.35"/>
  <cols>
    <col min="1" max="1" width="40.54296875" customWidth="1"/>
    <col min="2" max="2" width="9.08984375" customWidth="1"/>
    <col min="3" max="3" width="2.7265625" customWidth="1"/>
    <col min="4" max="4" width="41.7265625" customWidth="1"/>
    <col min="5" max="5" width="13.26953125" customWidth="1"/>
    <col min="6" max="6" width="10.7265625" customWidth="1"/>
    <col min="7" max="7" width="11.6328125" customWidth="1"/>
    <col min="8" max="8" width="2.08984375" customWidth="1"/>
  </cols>
  <sheetData>
    <row r="1" spans="1:7" ht="19" customHeight="1" x14ac:dyDescent="0.35">
      <c r="A1" s="136" t="s">
        <v>383</v>
      </c>
      <c r="D1" s="64"/>
      <c r="E1" s="64"/>
      <c r="G1" s="81"/>
    </row>
    <row r="2" spans="1:7" ht="24.5" customHeight="1" thickBot="1" x14ac:dyDescent="0.4">
      <c r="A2" s="137"/>
      <c r="D2" s="64"/>
      <c r="E2" s="64"/>
      <c r="F2" s="135" t="s">
        <v>340</v>
      </c>
      <c r="G2" s="135"/>
    </row>
    <row r="3" spans="1:7" ht="58.5" customHeight="1" thickBot="1" x14ac:dyDescent="0.4">
      <c r="A3" s="97" t="s">
        <v>375</v>
      </c>
      <c r="B3" s="98" t="s">
        <v>411</v>
      </c>
      <c r="C3" s="72"/>
      <c r="D3" s="97" t="s">
        <v>335</v>
      </c>
      <c r="E3" s="98" t="s">
        <v>409</v>
      </c>
      <c r="F3" s="99" t="s">
        <v>337</v>
      </c>
      <c r="G3" s="99" t="s">
        <v>338</v>
      </c>
    </row>
    <row r="4" spans="1:7" ht="14.5" customHeight="1" x14ac:dyDescent="0.35">
      <c r="A4" s="51" t="s">
        <v>276</v>
      </c>
      <c r="B4" s="57">
        <v>32</v>
      </c>
      <c r="D4" s="51" t="s">
        <v>275</v>
      </c>
      <c r="E4" s="52">
        <v>1276500</v>
      </c>
      <c r="F4" s="52">
        <v>6000</v>
      </c>
      <c r="G4" s="52">
        <v>2400000</v>
      </c>
    </row>
    <row r="5" spans="1:7" ht="14.5" customHeight="1" x14ac:dyDescent="0.35">
      <c r="A5" s="51" t="s">
        <v>275</v>
      </c>
      <c r="B5">
        <v>2</v>
      </c>
      <c r="D5" s="51" t="s">
        <v>277</v>
      </c>
      <c r="E5" s="52">
        <v>500000</v>
      </c>
      <c r="F5" s="52">
        <v>170000</v>
      </c>
      <c r="G5" s="52">
        <v>680000</v>
      </c>
    </row>
    <row r="6" spans="1:7" ht="17" customHeight="1" x14ac:dyDescent="0.35">
      <c r="A6" s="51" t="s">
        <v>278</v>
      </c>
      <c r="B6">
        <v>2</v>
      </c>
      <c r="D6" s="29" t="s">
        <v>414</v>
      </c>
      <c r="E6" s="52">
        <v>121500</v>
      </c>
      <c r="F6" s="52">
        <v>43000</v>
      </c>
      <c r="G6" s="52">
        <v>200000</v>
      </c>
    </row>
    <row r="7" spans="1:7" x14ac:dyDescent="0.35">
      <c r="A7" s="29" t="s">
        <v>353</v>
      </c>
      <c r="B7">
        <v>2</v>
      </c>
      <c r="D7" s="51" t="s">
        <v>276</v>
      </c>
      <c r="E7" s="52">
        <v>103375</v>
      </c>
      <c r="F7" s="52">
        <v>2000</v>
      </c>
      <c r="G7" s="52">
        <v>860000</v>
      </c>
    </row>
    <row r="8" spans="1:7" x14ac:dyDescent="0.35">
      <c r="A8" s="51" t="s">
        <v>279</v>
      </c>
      <c r="B8">
        <v>2</v>
      </c>
      <c r="D8" s="51" t="s">
        <v>279</v>
      </c>
      <c r="E8" s="52">
        <v>39000</v>
      </c>
      <c r="F8" s="52">
        <v>6000</v>
      </c>
      <c r="G8" s="52">
        <v>72000</v>
      </c>
    </row>
    <row r="9" spans="1:7" x14ac:dyDescent="0.35">
      <c r="A9" s="51" t="s">
        <v>277</v>
      </c>
      <c r="B9">
        <v>1</v>
      </c>
      <c r="D9" s="51" t="s">
        <v>278</v>
      </c>
      <c r="E9" s="52">
        <v>11000</v>
      </c>
      <c r="F9" s="52">
        <v>10000</v>
      </c>
      <c r="G9" s="52">
        <v>12000</v>
      </c>
    </row>
    <row r="10" spans="1:7" x14ac:dyDescent="0.35">
      <c r="A10" s="51" t="s">
        <v>352</v>
      </c>
      <c r="B10">
        <v>1</v>
      </c>
      <c r="D10" s="51" t="s">
        <v>382</v>
      </c>
      <c r="E10" s="52">
        <v>11000</v>
      </c>
      <c r="F10" s="52">
        <v>11000</v>
      </c>
      <c r="G10" s="52">
        <v>11000</v>
      </c>
    </row>
    <row r="11" spans="1:7" x14ac:dyDescent="0.35">
      <c r="A11" s="29"/>
      <c r="D11" s="51"/>
      <c r="E11" s="52"/>
      <c r="F11" s="62"/>
      <c r="G11" s="52"/>
    </row>
    <row r="12" spans="1:7" x14ac:dyDescent="0.35">
      <c r="A12" s="29"/>
      <c r="D12" s="64"/>
      <c r="E12" s="65"/>
      <c r="F12" s="65"/>
      <c r="G12" s="65"/>
    </row>
    <row r="13" spans="1:7" ht="13.5" customHeight="1" thickBot="1" x14ac:dyDescent="0.4"/>
    <row r="14" spans="1:7" ht="14.5" customHeight="1" x14ac:dyDescent="0.35">
      <c r="A14" s="138" t="s">
        <v>438</v>
      </c>
      <c r="B14" s="139"/>
      <c r="C14" s="139"/>
      <c r="D14" s="139"/>
      <c r="E14" s="139"/>
      <c r="F14" s="139"/>
      <c r="G14" s="140"/>
    </row>
    <row r="15" spans="1:7" x14ac:dyDescent="0.35">
      <c r="A15" s="141"/>
      <c r="B15" s="142"/>
      <c r="C15" s="142"/>
      <c r="D15" s="142"/>
      <c r="E15" s="142"/>
      <c r="F15" s="142"/>
      <c r="G15" s="143"/>
    </row>
    <row r="16" spans="1:7" x14ac:dyDescent="0.35">
      <c r="A16" s="141"/>
      <c r="B16" s="142"/>
      <c r="C16" s="142"/>
      <c r="D16" s="142"/>
      <c r="E16" s="142"/>
      <c r="F16" s="142"/>
      <c r="G16" s="143"/>
    </row>
    <row r="17" spans="1:7" x14ac:dyDescent="0.35">
      <c r="A17" s="141"/>
      <c r="B17" s="142"/>
      <c r="C17" s="142"/>
      <c r="D17" s="142"/>
      <c r="E17" s="142"/>
      <c r="F17" s="142"/>
      <c r="G17" s="143"/>
    </row>
    <row r="18" spans="1:7" x14ac:dyDescent="0.35">
      <c r="A18" s="141"/>
      <c r="B18" s="142"/>
      <c r="C18" s="142"/>
      <c r="D18" s="142"/>
      <c r="E18" s="142"/>
      <c r="F18" s="142"/>
      <c r="G18" s="143"/>
    </row>
    <row r="19" spans="1:7" x14ac:dyDescent="0.35">
      <c r="A19" s="141"/>
      <c r="B19" s="142"/>
      <c r="C19" s="142"/>
      <c r="D19" s="142"/>
      <c r="E19" s="142"/>
      <c r="F19" s="142"/>
      <c r="G19" s="143"/>
    </row>
    <row r="20" spans="1:7" x14ac:dyDescent="0.35">
      <c r="A20" s="141"/>
      <c r="B20" s="142"/>
      <c r="C20" s="142"/>
      <c r="D20" s="142"/>
      <c r="E20" s="142"/>
      <c r="F20" s="142"/>
      <c r="G20" s="143"/>
    </row>
    <row r="21" spans="1:7" ht="15" thickBot="1" x14ac:dyDescent="0.4">
      <c r="A21" s="144"/>
      <c r="B21" s="145"/>
      <c r="C21" s="145"/>
      <c r="D21" s="145"/>
      <c r="E21" s="145"/>
      <c r="F21" s="145"/>
      <c r="G21" s="146"/>
    </row>
    <row r="22" spans="1:7" ht="15" thickBot="1" x14ac:dyDescent="0.4"/>
    <row r="23" spans="1:7" x14ac:dyDescent="0.35">
      <c r="A23" s="138" t="s">
        <v>439</v>
      </c>
      <c r="B23" s="139"/>
      <c r="C23" s="139"/>
      <c r="D23" s="139"/>
      <c r="E23" s="139"/>
      <c r="F23" s="139"/>
      <c r="G23" s="140"/>
    </row>
    <row r="24" spans="1:7" ht="15.5" customHeight="1" x14ac:dyDescent="0.35">
      <c r="A24" s="141"/>
      <c r="B24" s="142"/>
      <c r="C24" s="142"/>
      <c r="D24" s="142"/>
      <c r="E24" s="142"/>
      <c r="F24" s="142"/>
      <c r="G24" s="143"/>
    </row>
    <row r="25" spans="1:7" ht="14.5" customHeight="1" x14ac:dyDescent="0.35">
      <c r="A25" s="141"/>
      <c r="B25" s="142"/>
      <c r="C25" s="142"/>
      <c r="D25" s="142"/>
      <c r="E25" s="142"/>
      <c r="F25" s="142"/>
      <c r="G25" s="143"/>
    </row>
    <row r="26" spans="1:7" ht="14.5" customHeight="1" x14ac:dyDescent="0.35">
      <c r="A26" s="141"/>
      <c r="B26" s="142"/>
      <c r="C26" s="142"/>
      <c r="D26" s="142"/>
      <c r="E26" s="142"/>
      <c r="F26" s="142"/>
      <c r="G26" s="143"/>
    </row>
    <row r="27" spans="1:7" x14ac:dyDescent="0.35">
      <c r="A27" s="141"/>
      <c r="B27" s="142"/>
      <c r="C27" s="142"/>
      <c r="D27" s="142"/>
      <c r="E27" s="142"/>
      <c r="F27" s="142"/>
      <c r="G27" s="143"/>
    </row>
    <row r="28" spans="1:7" x14ac:dyDescent="0.35">
      <c r="A28" s="141"/>
      <c r="B28" s="142"/>
      <c r="C28" s="142"/>
      <c r="D28" s="142"/>
      <c r="E28" s="142"/>
      <c r="F28" s="142"/>
      <c r="G28" s="143"/>
    </row>
    <row r="29" spans="1:7" ht="15" thickBot="1" x14ac:dyDescent="0.4">
      <c r="A29" s="144"/>
      <c r="B29" s="145"/>
      <c r="C29" s="145"/>
      <c r="D29" s="145"/>
      <c r="E29" s="145"/>
      <c r="F29" s="145"/>
      <c r="G29" s="146"/>
    </row>
    <row r="31" spans="1:7" ht="156" customHeight="1" x14ac:dyDescent="0.35"/>
    <row r="36" ht="14.5" customHeight="1" x14ac:dyDescent="0.35"/>
  </sheetData>
  <mergeCells count="4">
    <mergeCell ref="A1:A2"/>
    <mergeCell ref="F2:G2"/>
    <mergeCell ref="A14:G21"/>
    <mergeCell ref="A23:G29"/>
  </mergeCells>
  <printOptions gridLines="1"/>
  <pageMargins left="0.25" right="0.25" top="0.75" bottom="0.75" header="0.3" footer="0.3"/>
  <pageSetup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A032C-FADF-488E-BBD6-7F300CB6F985}">
  <dimension ref="A1:BE596"/>
  <sheetViews>
    <sheetView topLeftCell="A253" zoomScale="85" zoomScaleNormal="85" workbookViewId="0">
      <selection activeCell="D273" sqref="D273"/>
    </sheetView>
  </sheetViews>
  <sheetFormatPr defaultColWidth="8.81640625" defaultRowHeight="14.5" x14ac:dyDescent="0.35"/>
  <cols>
    <col min="1" max="1" width="15.36328125" style="4" customWidth="1"/>
    <col min="2" max="2" width="14" customWidth="1"/>
    <col min="3" max="3" width="8.08984375" customWidth="1"/>
    <col min="4" max="4" width="42.54296875" customWidth="1"/>
    <col min="5" max="5" width="13.26953125" style="33" customWidth="1"/>
  </cols>
  <sheetData>
    <row r="1" spans="1:57" s="10" customFormat="1" ht="44" thickBot="1" x14ac:dyDescent="0.4">
      <c r="A1" s="37" t="s">
        <v>290</v>
      </c>
      <c r="B1" s="37" t="s">
        <v>288</v>
      </c>
      <c r="C1" s="37" t="s">
        <v>289</v>
      </c>
      <c r="D1" s="37" t="s">
        <v>280</v>
      </c>
      <c r="E1" s="40" t="s">
        <v>284</v>
      </c>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row>
    <row r="2" spans="1:57" ht="15" thickTop="1" x14ac:dyDescent="0.35">
      <c r="A2" s="7">
        <v>43811</v>
      </c>
      <c r="B2" t="s">
        <v>197</v>
      </c>
      <c r="C2" t="s">
        <v>0</v>
      </c>
      <c r="E2" s="33">
        <v>7000</v>
      </c>
    </row>
    <row r="3" spans="1:57" x14ac:dyDescent="0.35">
      <c r="A3" s="7">
        <v>43811</v>
      </c>
      <c r="B3" t="s">
        <v>197</v>
      </c>
      <c r="C3" t="s">
        <v>1</v>
      </c>
      <c r="E3" s="33">
        <v>9000</v>
      </c>
    </row>
    <row r="4" spans="1:57" x14ac:dyDescent="0.35">
      <c r="A4" s="7">
        <v>43811</v>
      </c>
      <c r="B4" t="s">
        <v>197</v>
      </c>
      <c r="C4" t="s">
        <v>2</v>
      </c>
      <c r="E4" s="33">
        <v>4000</v>
      </c>
    </row>
    <row r="5" spans="1:57" s="2" customFormat="1" x14ac:dyDescent="0.35">
      <c r="A5" s="7">
        <v>43811</v>
      </c>
      <c r="B5" s="2" t="s">
        <v>197</v>
      </c>
      <c r="C5" s="2" t="s">
        <v>3</v>
      </c>
      <c r="E5" s="34">
        <v>10000</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row>
    <row r="6" spans="1:57" x14ac:dyDescent="0.35">
      <c r="A6" s="7">
        <v>43840</v>
      </c>
      <c r="B6" t="s">
        <v>197</v>
      </c>
      <c r="C6" t="s">
        <v>0</v>
      </c>
      <c r="E6" s="33">
        <v>710000</v>
      </c>
    </row>
    <row r="7" spans="1:57" x14ac:dyDescent="0.35">
      <c r="A7" s="7">
        <v>43840</v>
      </c>
      <c r="B7" t="s">
        <v>197</v>
      </c>
      <c r="C7" t="s">
        <v>1</v>
      </c>
      <c r="E7" s="33">
        <v>470000</v>
      </c>
    </row>
    <row r="8" spans="1:57" x14ac:dyDescent="0.35">
      <c r="A8" s="7">
        <v>43840</v>
      </c>
      <c r="B8" t="s">
        <v>197</v>
      </c>
      <c r="C8" t="s">
        <v>2</v>
      </c>
      <c r="E8" s="33">
        <v>560000</v>
      </c>
    </row>
    <row r="9" spans="1:57" s="2" customFormat="1" x14ac:dyDescent="0.35">
      <c r="A9" s="7">
        <v>43840</v>
      </c>
      <c r="B9" s="2" t="s">
        <v>197</v>
      </c>
      <c r="C9" s="2" t="s">
        <v>3</v>
      </c>
      <c r="E9" s="34">
        <v>420000</v>
      </c>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row>
    <row r="10" spans="1:57" x14ac:dyDescent="0.35">
      <c r="A10" s="7">
        <v>43811</v>
      </c>
      <c r="B10" t="s">
        <v>204</v>
      </c>
      <c r="C10" t="s">
        <v>0</v>
      </c>
      <c r="E10" s="33">
        <v>336000</v>
      </c>
    </row>
    <row r="11" spans="1:57" x14ac:dyDescent="0.35">
      <c r="A11" s="7">
        <v>43811</v>
      </c>
      <c r="B11" t="s">
        <v>204</v>
      </c>
      <c r="C11" t="s">
        <v>1</v>
      </c>
      <c r="E11" s="33">
        <v>127000</v>
      </c>
    </row>
    <row r="12" spans="1:57" x14ac:dyDescent="0.35">
      <c r="A12" s="7">
        <v>43811</v>
      </c>
      <c r="B12" t="s">
        <v>204</v>
      </c>
      <c r="C12" t="s">
        <v>2</v>
      </c>
      <c r="E12" s="33">
        <v>105000</v>
      </c>
    </row>
    <row r="13" spans="1:57" s="2" customFormat="1" x14ac:dyDescent="0.35">
      <c r="A13" s="7">
        <v>43811</v>
      </c>
      <c r="B13" s="2" t="s">
        <v>204</v>
      </c>
      <c r="C13" s="2" t="s">
        <v>3</v>
      </c>
      <c r="D13" s="2" t="s">
        <v>278</v>
      </c>
      <c r="E13" s="34">
        <v>78000</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row>
    <row r="14" spans="1:57" x14ac:dyDescent="0.35">
      <c r="A14" s="7">
        <v>43840</v>
      </c>
      <c r="B14" t="s">
        <v>204</v>
      </c>
      <c r="C14" t="s">
        <v>0</v>
      </c>
      <c r="E14" s="33">
        <v>740000</v>
      </c>
    </row>
    <row r="15" spans="1:57" x14ac:dyDescent="0.35">
      <c r="A15" s="7">
        <v>43840</v>
      </c>
      <c r="B15" t="s">
        <v>204</v>
      </c>
      <c r="C15" t="s">
        <v>1</v>
      </c>
      <c r="E15" s="33">
        <v>170000</v>
      </c>
    </row>
    <row r="16" spans="1:57" x14ac:dyDescent="0.35">
      <c r="A16" s="7">
        <v>43840</v>
      </c>
      <c r="B16" t="s">
        <v>204</v>
      </c>
      <c r="C16" t="s">
        <v>2</v>
      </c>
      <c r="E16" s="33">
        <v>130000</v>
      </c>
    </row>
    <row r="17" spans="1:57" s="2" customFormat="1" x14ac:dyDescent="0.35">
      <c r="A17" s="7">
        <v>43840</v>
      </c>
      <c r="B17" s="2" t="s">
        <v>204</v>
      </c>
      <c r="C17" s="2" t="s">
        <v>3</v>
      </c>
      <c r="D17" s="27" t="s">
        <v>282</v>
      </c>
      <c r="E17" s="34">
        <v>120000</v>
      </c>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row>
    <row r="18" spans="1:57" x14ac:dyDescent="0.35">
      <c r="A18" s="7">
        <v>43811</v>
      </c>
      <c r="B18" t="s">
        <v>199</v>
      </c>
      <c r="C18" t="s">
        <v>0</v>
      </c>
      <c r="E18" s="33">
        <v>7000</v>
      </c>
    </row>
    <row r="19" spans="1:57" x14ac:dyDescent="0.35">
      <c r="A19" s="7">
        <v>43811</v>
      </c>
      <c r="B19" t="s">
        <v>199</v>
      </c>
      <c r="C19" t="s">
        <v>1</v>
      </c>
      <c r="E19" s="33">
        <v>5000</v>
      </c>
    </row>
    <row r="20" spans="1:57" x14ac:dyDescent="0.35">
      <c r="A20" s="7">
        <v>43811</v>
      </c>
      <c r="B20" t="s">
        <v>199</v>
      </c>
      <c r="C20" t="s">
        <v>2</v>
      </c>
      <c r="E20" s="33">
        <v>12000</v>
      </c>
    </row>
    <row r="21" spans="1:57" s="2" customFormat="1" x14ac:dyDescent="0.35">
      <c r="A21" s="7">
        <v>43811</v>
      </c>
      <c r="B21" s="2" t="s">
        <v>199</v>
      </c>
      <c r="C21" s="2" t="s">
        <v>3</v>
      </c>
      <c r="E21" s="34">
        <v>21000</v>
      </c>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row>
    <row r="22" spans="1:57" x14ac:dyDescent="0.35">
      <c r="A22" s="7">
        <v>43840</v>
      </c>
      <c r="B22" t="s">
        <v>199</v>
      </c>
      <c r="C22" t="s">
        <v>0</v>
      </c>
      <c r="E22" s="33">
        <v>29000</v>
      </c>
    </row>
    <row r="23" spans="1:57" x14ac:dyDescent="0.35">
      <c r="A23" s="7">
        <v>43840</v>
      </c>
      <c r="B23" t="s">
        <v>199</v>
      </c>
      <c r="C23" t="s">
        <v>1</v>
      </c>
      <c r="E23" s="33">
        <v>30000</v>
      </c>
    </row>
    <row r="24" spans="1:57" x14ac:dyDescent="0.35">
      <c r="A24" s="7">
        <v>43840</v>
      </c>
      <c r="B24" t="s">
        <v>199</v>
      </c>
      <c r="C24" t="s">
        <v>2</v>
      </c>
      <c r="E24" s="33">
        <v>21000</v>
      </c>
    </row>
    <row r="25" spans="1:57" s="2" customFormat="1" x14ac:dyDescent="0.35">
      <c r="A25" s="7">
        <v>43840</v>
      </c>
      <c r="B25" s="2" t="s">
        <v>199</v>
      </c>
      <c r="C25" s="2" t="s">
        <v>3</v>
      </c>
      <c r="E25" s="34">
        <v>61000</v>
      </c>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row>
    <row r="26" spans="1:57" x14ac:dyDescent="0.35">
      <c r="A26" s="7">
        <v>43811</v>
      </c>
      <c r="B26" t="s">
        <v>214</v>
      </c>
      <c r="C26" t="s">
        <v>0</v>
      </c>
      <c r="E26" s="33">
        <v>330000</v>
      </c>
    </row>
    <row r="27" spans="1:57" x14ac:dyDescent="0.35">
      <c r="A27" s="7">
        <v>43811</v>
      </c>
      <c r="B27" t="s">
        <v>214</v>
      </c>
      <c r="C27" t="s">
        <v>1</v>
      </c>
      <c r="D27" t="s">
        <v>276</v>
      </c>
      <c r="E27" s="33">
        <v>3003000</v>
      </c>
    </row>
    <row r="28" spans="1:57" x14ac:dyDescent="0.35">
      <c r="A28" s="7">
        <v>43811</v>
      </c>
      <c r="B28" t="s">
        <v>214</v>
      </c>
      <c r="C28" t="s">
        <v>2</v>
      </c>
      <c r="E28" s="33">
        <v>318000</v>
      </c>
    </row>
    <row r="29" spans="1:57" s="2" customFormat="1" x14ac:dyDescent="0.35">
      <c r="A29" s="7">
        <v>43811</v>
      </c>
      <c r="B29" s="2" t="s">
        <v>214</v>
      </c>
      <c r="C29" s="2" t="s">
        <v>3</v>
      </c>
      <c r="E29" s="34">
        <v>715000</v>
      </c>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row>
    <row r="30" spans="1:57" x14ac:dyDescent="0.35">
      <c r="A30" s="7">
        <v>43840</v>
      </c>
      <c r="B30" t="s">
        <v>214</v>
      </c>
      <c r="C30" t="s">
        <v>0</v>
      </c>
      <c r="D30" s="19" t="s">
        <v>282</v>
      </c>
      <c r="E30" s="33">
        <v>800000</v>
      </c>
    </row>
    <row r="31" spans="1:57" x14ac:dyDescent="0.35">
      <c r="A31" s="7">
        <v>43840</v>
      </c>
      <c r="B31" t="s">
        <v>214</v>
      </c>
      <c r="C31" t="s">
        <v>1</v>
      </c>
      <c r="E31" s="33">
        <v>1300000</v>
      </c>
    </row>
    <row r="32" spans="1:57" x14ac:dyDescent="0.35">
      <c r="A32" s="7">
        <v>43840</v>
      </c>
      <c r="B32" t="s">
        <v>214</v>
      </c>
      <c r="C32" t="s">
        <v>2</v>
      </c>
      <c r="D32" t="s">
        <v>276</v>
      </c>
      <c r="E32" s="33">
        <v>760000</v>
      </c>
    </row>
    <row r="33" spans="1:57" s="2" customFormat="1" x14ac:dyDescent="0.35">
      <c r="A33" s="7">
        <v>43840</v>
      </c>
      <c r="B33" s="2" t="s">
        <v>214</v>
      </c>
      <c r="C33" s="2" t="s">
        <v>3</v>
      </c>
      <c r="D33" s="2" t="s">
        <v>276</v>
      </c>
      <c r="E33" s="34">
        <v>6100000</v>
      </c>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row>
    <row r="34" spans="1:57" x14ac:dyDescent="0.35">
      <c r="A34" s="7">
        <v>43811</v>
      </c>
      <c r="B34" t="s">
        <v>196</v>
      </c>
      <c r="C34" t="s">
        <v>0</v>
      </c>
      <c r="D34" t="s">
        <v>276</v>
      </c>
      <c r="E34" s="33">
        <v>58000</v>
      </c>
    </row>
    <row r="35" spans="1:57" x14ac:dyDescent="0.35">
      <c r="A35" s="7">
        <v>43811</v>
      </c>
      <c r="B35" t="s">
        <v>196</v>
      </c>
      <c r="C35" t="s">
        <v>1</v>
      </c>
      <c r="D35" t="s">
        <v>276</v>
      </c>
      <c r="E35" s="33">
        <v>628000</v>
      </c>
    </row>
    <row r="36" spans="1:57" x14ac:dyDescent="0.35">
      <c r="A36" s="7">
        <v>43811</v>
      </c>
      <c r="B36" t="s">
        <v>196</v>
      </c>
      <c r="C36" t="s">
        <v>2</v>
      </c>
      <c r="E36" s="33">
        <v>16000</v>
      </c>
    </row>
    <row r="37" spans="1:57" s="2" customFormat="1" x14ac:dyDescent="0.35">
      <c r="A37" s="7">
        <v>43811</v>
      </c>
      <c r="B37" s="2" t="s">
        <v>196</v>
      </c>
      <c r="C37" s="2" t="s">
        <v>3</v>
      </c>
      <c r="E37" s="34">
        <v>13000</v>
      </c>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row>
    <row r="38" spans="1:57" x14ac:dyDescent="0.35">
      <c r="A38" s="7">
        <v>43840</v>
      </c>
      <c r="B38" t="s">
        <v>196</v>
      </c>
      <c r="C38" t="s">
        <v>0</v>
      </c>
      <c r="D38" t="s">
        <v>276</v>
      </c>
      <c r="E38" s="33">
        <v>280000</v>
      </c>
    </row>
    <row r="39" spans="1:57" x14ac:dyDescent="0.35">
      <c r="A39" s="7">
        <v>43840</v>
      </c>
      <c r="B39" t="s">
        <v>196</v>
      </c>
      <c r="C39" t="s">
        <v>1</v>
      </c>
      <c r="D39" t="s">
        <v>276</v>
      </c>
      <c r="E39" s="33">
        <v>560000</v>
      </c>
    </row>
    <row r="40" spans="1:57" x14ac:dyDescent="0.35">
      <c r="A40" s="7">
        <v>43840</v>
      </c>
      <c r="B40" t="s">
        <v>196</v>
      </c>
      <c r="C40" t="s">
        <v>2</v>
      </c>
      <c r="E40" s="33">
        <v>33000</v>
      </c>
    </row>
    <row r="41" spans="1:57" s="2" customFormat="1" x14ac:dyDescent="0.35">
      <c r="A41" s="7">
        <v>43840</v>
      </c>
      <c r="B41" s="2" t="s">
        <v>196</v>
      </c>
      <c r="C41" s="2" t="s">
        <v>3</v>
      </c>
      <c r="E41" s="34">
        <v>41000</v>
      </c>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row>
    <row r="42" spans="1:57" x14ac:dyDescent="0.35">
      <c r="A42" s="7">
        <v>43811</v>
      </c>
      <c r="B42" t="s">
        <v>212</v>
      </c>
      <c r="C42" t="s">
        <v>0</v>
      </c>
      <c r="E42" s="33">
        <v>32000</v>
      </c>
    </row>
    <row r="43" spans="1:57" x14ac:dyDescent="0.35">
      <c r="A43" s="7">
        <v>43811</v>
      </c>
      <c r="B43" t="s">
        <v>212</v>
      </c>
      <c r="C43" t="s">
        <v>1</v>
      </c>
      <c r="E43" s="33">
        <v>18000</v>
      </c>
    </row>
    <row r="44" spans="1:57" x14ac:dyDescent="0.35">
      <c r="A44" s="7">
        <v>43811</v>
      </c>
      <c r="B44" t="s">
        <v>212</v>
      </c>
      <c r="C44" t="s">
        <v>2</v>
      </c>
      <c r="E44" s="33">
        <v>46000</v>
      </c>
    </row>
    <row r="45" spans="1:57" s="2" customFormat="1" x14ac:dyDescent="0.35">
      <c r="A45" s="7">
        <v>43811</v>
      </c>
      <c r="B45" s="2" t="s">
        <v>212</v>
      </c>
      <c r="C45" s="2" t="s">
        <v>3</v>
      </c>
      <c r="E45" s="34">
        <v>5000</v>
      </c>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row>
    <row r="46" spans="1:57" x14ac:dyDescent="0.35">
      <c r="A46" s="7">
        <v>43840</v>
      </c>
      <c r="B46" t="s">
        <v>212</v>
      </c>
      <c r="C46" t="s">
        <v>0</v>
      </c>
      <c r="E46" s="33">
        <v>160000</v>
      </c>
    </row>
    <row r="47" spans="1:57" x14ac:dyDescent="0.35">
      <c r="A47" s="7">
        <v>43840</v>
      </c>
      <c r="B47" t="s">
        <v>212</v>
      </c>
      <c r="C47" t="s">
        <v>1</v>
      </c>
      <c r="E47" s="33">
        <v>88000</v>
      </c>
    </row>
    <row r="48" spans="1:57" x14ac:dyDescent="0.35">
      <c r="A48" s="7">
        <v>43840</v>
      </c>
      <c r="B48" t="s">
        <v>212</v>
      </c>
      <c r="C48" t="s">
        <v>2</v>
      </c>
      <c r="E48" s="33">
        <v>140000</v>
      </c>
    </row>
    <row r="49" spans="1:57" s="2" customFormat="1" x14ac:dyDescent="0.35">
      <c r="A49" s="7">
        <v>43840</v>
      </c>
      <c r="B49" s="2" t="s">
        <v>212</v>
      </c>
      <c r="C49" s="2" t="s">
        <v>3</v>
      </c>
      <c r="E49" s="34">
        <v>82000</v>
      </c>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row>
    <row r="50" spans="1:57" x14ac:dyDescent="0.35">
      <c r="A50" s="7">
        <v>43811</v>
      </c>
      <c r="B50" t="s">
        <v>187</v>
      </c>
      <c r="C50" t="s">
        <v>0</v>
      </c>
      <c r="E50" s="33">
        <v>10000</v>
      </c>
    </row>
    <row r="51" spans="1:57" x14ac:dyDescent="0.35">
      <c r="A51" s="7">
        <v>43811</v>
      </c>
      <c r="B51" t="s">
        <v>187</v>
      </c>
      <c r="C51" t="s">
        <v>1</v>
      </c>
      <c r="E51" s="33">
        <v>4000</v>
      </c>
    </row>
    <row r="52" spans="1:57" x14ac:dyDescent="0.35">
      <c r="A52" s="7">
        <v>43811</v>
      </c>
      <c r="B52" t="s">
        <v>187</v>
      </c>
      <c r="C52" t="s">
        <v>2</v>
      </c>
      <c r="E52" s="33">
        <v>10000</v>
      </c>
    </row>
    <row r="53" spans="1:57" s="2" customFormat="1" x14ac:dyDescent="0.35">
      <c r="A53" s="7">
        <v>43811</v>
      </c>
      <c r="B53" s="2" t="s">
        <v>187</v>
      </c>
      <c r="C53" s="2" t="s">
        <v>3</v>
      </c>
      <c r="E53" s="34">
        <v>3000</v>
      </c>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row>
    <row r="54" spans="1:57" x14ac:dyDescent="0.35">
      <c r="A54" s="7">
        <v>43840</v>
      </c>
      <c r="B54" t="s">
        <v>187</v>
      </c>
      <c r="C54" t="s">
        <v>0</v>
      </c>
      <c r="E54" s="33">
        <v>41000</v>
      </c>
    </row>
    <row r="55" spans="1:57" x14ac:dyDescent="0.35">
      <c r="A55" s="7">
        <v>43840</v>
      </c>
      <c r="B55" t="s">
        <v>187</v>
      </c>
      <c r="C55" t="s">
        <v>1</v>
      </c>
      <c r="E55" s="33">
        <v>15000</v>
      </c>
    </row>
    <row r="56" spans="1:57" x14ac:dyDescent="0.35">
      <c r="A56" s="7">
        <v>43840</v>
      </c>
      <c r="B56" t="s">
        <v>187</v>
      </c>
      <c r="C56" t="s">
        <v>2</v>
      </c>
      <c r="E56" s="33">
        <v>45000</v>
      </c>
    </row>
    <row r="57" spans="1:57" s="2" customFormat="1" x14ac:dyDescent="0.35">
      <c r="A57" s="7">
        <v>43840</v>
      </c>
      <c r="B57" s="2" t="s">
        <v>187</v>
      </c>
      <c r="C57" s="2" t="s">
        <v>3</v>
      </c>
      <c r="E57" s="34">
        <v>12000</v>
      </c>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row>
    <row r="58" spans="1:57" x14ac:dyDescent="0.35">
      <c r="A58" s="7">
        <v>43811</v>
      </c>
      <c r="B58" t="s">
        <v>205</v>
      </c>
      <c r="C58" t="s">
        <v>0</v>
      </c>
      <c r="E58" s="33">
        <v>12000</v>
      </c>
    </row>
    <row r="59" spans="1:57" x14ac:dyDescent="0.35">
      <c r="A59" s="7">
        <v>43811</v>
      </c>
      <c r="B59" t="s">
        <v>205</v>
      </c>
      <c r="C59" t="s">
        <v>1</v>
      </c>
      <c r="E59" s="33">
        <v>62000</v>
      </c>
    </row>
    <row r="60" spans="1:57" x14ac:dyDescent="0.35">
      <c r="A60" s="7">
        <v>43811</v>
      </c>
      <c r="B60" t="s">
        <v>205</v>
      </c>
      <c r="C60" t="s">
        <v>2</v>
      </c>
      <c r="E60" s="33">
        <v>30000</v>
      </c>
    </row>
    <row r="61" spans="1:57" s="2" customFormat="1" x14ac:dyDescent="0.35">
      <c r="A61" s="7">
        <v>43811</v>
      </c>
      <c r="B61" s="2" t="s">
        <v>205</v>
      </c>
      <c r="C61" s="2" t="s">
        <v>3</v>
      </c>
      <c r="E61" s="34">
        <v>409000</v>
      </c>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row>
    <row r="62" spans="1:57" x14ac:dyDescent="0.35">
      <c r="A62" s="7">
        <v>43840</v>
      </c>
      <c r="B62" t="s">
        <v>205</v>
      </c>
      <c r="C62" t="s">
        <v>0</v>
      </c>
      <c r="E62" s="33">
        <v>29000</v>
      </c>
    </row>
    <row r="63" spans="1:57" x14ac:dyDescent="0.35">
      <c r="A63" s="7">
        <v>43840</v>
      </c>
      <c r="B63" t="s">
        <v>205</v>
      </c>
      <c r="C63" t="s">
        <v>1</v>
      </c>
      <c r="E63" s="33">
        <v>610000</v>
      </c>
    </row>
    <row r="64" spans="1:57" x14ac:dyDescent="0.35">
      <c r="A64" s="7">
        <v>43840</v>
      </c>
      <c r="B64" t="s">
        <v>205</v>
      </c>
      <c r="C64" t="s">
        <v>2</v>
      </c>
      <c r="E64" s="33">
        <v>110000</v>
      </c>
    </row>
    <row r="65" spans="1:57" s="2" customFormat="1" x14ac:dyDescent="0.35">
      <c r="A65" s="7">
        <v>43840</v>
      </c>
      <c r="B65" s="2" t="s">
        <v>205</v>
      </c>
      <c r="C65" s="2" t="s">
        <v>3</v>
      </c>
      <c r="E65" s="34">
        <v>1400000</v>
      </c>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row>
    <row r="66" spans="1:57" x14ac:dyDescent="0.35">
      <c r="A66" s="7">
        <v>43840</v>
      </c>
      <c r="B66" t="s">
        <v>217</v>
      </c>
      <c r="C66" t="s">
        <v>0</v>
      </c>
      <c r="E66" s="33">
        <v>53000</v>
      </c>
    </row>
    <row r="67" spans="1:57" x14ac:dyDescent="0.35">
      <c r="A67" s="7">
        <v>43840</v>
      </c>
      <c r="B67" t="s">
        <v>217</v>
      </c>
      <c r="C67" t="s">
        <v>1</v>
      </c>
      <c r="D67" t="s">
        <v>277</v>
      </c>
      <c r="E67" s="33">
        <v>330000</v>
      </c>
    </row>
    <row r="68" spans="1:57" x14ac:dyDescent="0.35">
      <c r="A68" s="7">
        <v>43840</v>
      </c>
      <c r="B68" t="s">
        <v>217</v>
      </c>
      <c r="C68" t="s">
        <v>2</v>
      </c>
      <c r="E68" s="33" t="s">
        <v>274</v>
      </c>
    </row>
    <row r="69" spans="1:57" s="2" customFormat="1" x14ac:dyDescent="0.35">
      <c r="A69" s="7">
        <v>43840</v>
      </c>
      <c r="B69" s="2" t="s">
        <v>217</v>
      </c>
      <c r="C69" s="2" t="s">
        <v>3</v>
      </c>
      <c r="D69" s="27" t="s">
        <v>282</v>
      </c>
      <c r="E69" s="34">
        <v>37000</v>
      </c>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row>
    <row r="70" spans="1:57" x14ac:dyDescent="0.35">
      <c r="A70" s="7">
        <v>43811</v>
      </c>
      <c r="B70" t="s">
        <v>198</v>
      </c>
      <c r="C70" t="s">
        <v>0</v>
      </c>
      <c r="E70" s="33">
        <v>12000</v>
      </c>
    </row>
    <row r="71" spans="1:57" x14ac:dyDescent="0.35">
      <c r="A71" s="7">
        <v>43811</v>
      </c>
      <c r="B71" t="s">
        <v>198</v>
      </c>
      <c r="C71" t="s">
        <v>1</v>
      </c>
      <c r="D71" t="s">
        <v>277</v>
      </c>
      <c r="E71" s="33">
        <v>94000</v>
      </c>
    </row>
    <row r="72" spans="1:57" x14ac:dyDescent="0.35">
      <c r="A72" s="7">
        <v>43811</v>
      </c>
      <c r="B72" t="s">
        <v>198</v>
      </c>
      <c r="C72" t="s">
        <v>2</v>
      </c>
      <c r="E72" s="33">
        <v>302000</v>
      </c>
    </row>
    <row r="73" spans="1:57" s="2" customFormat="1" x14ac:dyDescent="0.35">
      <c r="A73" s="7">
        <v>43811</v>
      </c>
      <c r="B73" s="2" t="s">
        <v>198</v>
      </c>
      <c r="C73" s="2" t="s">
        <v>3</v>
      </c>
      <c r="E73" s="34">
        <v>16000</v>
      </c>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row>
    <row r="74" spans="1:57" x14ac:dyDescent="0.35">
      <c r="A74" s="7">
        <v>43811</v>
      </c>
      <c r="B74" t="s">
        <v>213</v>
      </c>
      <c r="C74" t="s">
        <v>0</v>
      </c>
      <c r="E74" s="33">
        <v>11000</v>
      </c>
    </row>
    <row r="75" spans="1:57" x14ac:dyDescent="0.35">
      <c r="A75" s="7">
        <v>43811</v>
      </c>
      <c r="B75" t="s">
        <v>213</v>
      </c>
      <c r="C75" t="s">
        <v>1</v>
      </c>
      <c r="D75" t="s">
        <v>279</v>
      </c>
      <c r="E75" s="33">
        <v>135000</v>
      </c>
    </row>
    <row r="76" spans="1:57" x14ac:dyDescent="0.35">
      <c r="A76" s="7">
        <v>43811</v>
      </c>
      <c r="B76" t="s">
        <v>213</v>
      </c>
      <c r="C76" t="s">
        <v>2</v>
      </c>
      <c r="D76" s="4"/>
      <c r="E76" s="33">
        <v>32000</v>
      </c>
    </row>
    <row r="77" spans="1:57" s="2" customFormat="1" x14ac:dyDescent="0.35">
      <c r="A77" s="7">
        <v>43811</v>
      </c>
      <c r="B77" s="2" t="s">
        <v>213</v>
      </c>
      <c r="C77" s="2" t="s">
        <v>3</v>
      </c>
      <c r="E77" s="34">
        <v>10000</v>
      </c>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row>
    <row r="78" spans="1:57" x14ac:dyDescent="0.35">
      <c r="A78" s="7">
        <v>43840</v>
      </c>
      <c r="B78" t="s">
        <v>213</v>
      </c>
      <c r="C78" t="s">
        <v>0</v>
      </c>
      <c r="D78" t="s">
        <v>276</v>
      </c>
      <c r="E78" s="33">
        <v>68000</v>
      </c>
    </row>
    <row r="79" spans="1:57" x14ac:dyDescent="0.35">
      <c r="A79" s="7">
        <v>43840</v>
      </c>
      <c r="B79" t="s">
        <v>213</v>
      </c>
      <c r="C79" t="s">
        <v>1</v>
      </c>
      <c r="D79" s="19" t="s">
        <v>282</v>
      </c>
      <c r="E79" s="33">
        <v>200000</v>
      </c>
    </row>
    <row r="80" spans="1:57" x14ac:dyDescent="0.35">
      <c r="A80" s="7">
        <v>43840</v>
      </c>
      <c r="B80" t="s">
        <v>213</v>
      </c>
      <c r="C80" t="s">
        <v>2</v>
      </c>
      <c r="E80" s="33">
        <v>76000</v>
      </c>
    </row>
    <row r="81" spans="1:57" s="2" customFormat="1" x14ac:dyDescent="0.35">
      <c r="A81" s="7">
        <v>43840</v>
      </c>
      <c r="B81" s="4" t="s">
        <v>213</v>
      </c>
      <c r="C81" s="2" t="s">
        <v>3</v>
      </c>
      <c r="E81" s="34">
        <v>40000</v>
      </c>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row>
    <row r="82" spans="1:57" x14ac:dyDescent="0.35">
      <c r="A82" s="7">
        <v>43811</v>
      </c>
      <c r="B82" t="s">
        <v>207</v>
      </c>
      <c r="C82" t="s">
        <v>0</v>
      </c>
      <c r="E82" s="33">
        <v>40000</v>
      </c>
    </row>
    <row r="83" spans="1:57" x14ac:dyDescent="0.35">
      <c r="A83" s="7">
        <v>43811</v>
      </c>
      <c r="B83" t="s">
        <v>207</v>
      </c>
      <c r="C83" t="s">
        <v>1</v>
      </c>
      <c r="E83" s="33">
        <v>53000</v>
      </c>
    </row>
    <row r="84" spans="1:57" x14ac:dyDescent="0.35">
      <c r="A84" s="7">
        <v>43811</v>
      </c>
      <c r="B84" t="s">
        <v>207</v>
      </c>
      <c r="C84" t="s">
        <v>2</v>
      </c>
      <c r="E84" s="33">
        <v>39000</v>
      </c>
    </row>
    <row r="85" spans="1:57" s="2" customFormat="1" x14ac:dyDescent="0.35">
      <c r="A85" s="7">
        <v>43811</v>
      </c>
      <c r="B85" s="2" t="s">
        <v>207</v>
      </c>
      <c r="C85" s="2" t="s">
        <v>3</v>
      </c>
      <c r="E85" s="34">
        <v>40000</v>
      </c>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row>
    <row r="86" spans="1:57" x14ac:dyDescent="0.35">
      <c r="A86" s="7">
        <v>43840</v>
      </c>
      <c r="B86" t="s">
        <v>207</v>
      </c>
      <c r="C86" t="s">
        <v>0</v>
      </c>
      <c r="E86" s="33">
        <v>93000</v>
      </c>
    </row>
    <row r="87" spans="1:57" x14ac:dyDescent="0.35">
      <c r="A87" s="7">
        <v>43840</v>
      </c>
      <c r="B87" t="s">
        <v>207</v>
      </c>
      <c r="C87" t="s">
        <v>1</v>
      </c>
      <c r="D87" s="19" t="s">
        <v>282</v>
      </c>
      <c r="E87" s="33">
        <v>170000</v>
      </c>
    </row>
    <row r="88" spans="1:57" x14ac:dyDescent="0.35">
      <c r="A88" s="7">
        <v>43840</v>
      </c>
      <c r="B88" t="s">
        <v>207</v>
      </c>
      <c r="C88" t="s">
        <v>2</v>
      </c>
      <c r="E88" s="33">
        <v>140000</v>
      </c>
    </row>
    <row r="89" spans="1:57" s="2" customFormat="1" x14ac:dyDescent="0.35">
      <c r="A89" s="7">
        <v>43840</v>
      </c>
      <c r="B89" s="2" t="s">
        <v>207</v>
      </c>
      <c r="C89" s="2" t="s">
        <v>3</v>
      </c>
      <c r="E89" s="34">
        <v>130000</v>
      </c>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row>
    <row r="90" spans="1:57" x14ac:dyDescent="0.35">
      <c r="A90" s="7">
        <v>43811</v>
      </c>
      <c r="B90" t="s">
        <v>208</v>
      </c>
      <c r="C90" t="s">
        <v>0</v>
      </c>
      <c r="E90" s="33">
        <v>57000</v>
      </c>
    </row>
    <row r="91" spans="1:57" x14ac:dyDescent="0.35">
      <c r="A91" s="7">
        <v>43811</v>
      </c>
      <c r="B91" t="s">
        <v>208</v>
      </c>
      <c r="C91" t="s">
        <v>1</v>
      </c>
      <c r="E91" s="33">
        <v>22000</v>
      </c>
    </row>
    <row r="92" spans="1:57" x14ac:dyDescent="0.35">
      <c r="A92" s="7">
        <v>43811</v>
      </c>
      <c r="B92" t="s">
        <v>208</v>
      </c>
      <c r="C92" t="s">
        <v>2</v>
      </c>
      <c r="E92" s="33">
        <v>878000</v>
      </c>
    </row>
    <row r="93" spans="1:57" s="2" customFormat="1" x14ac:dyDescent="0.35">
      <c r="A93" s="7">
        <v>43811</v>
      </c>
      <c r="B93" s="2" t="s">
        <v>208</v>
      </c>
      <c r="C93" s="2" t="s">
        <v>3</v>
      </c>
      <c r="E93" s="34">
        <v>52000</v>
      </c>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row>
    <row r="94" spans="1:57" x14ac:dyDescent="0.35">
      <c r="A94" s="7">
        <v>43840</v>
      </c>
      <c r="B94" t="s">
        <v>208</v>
      </c>
      <c r="C94" t="s">
        <v>0</v>
      </c>
      <c r="E94" s="36">
        <v>250000</v>
      </c>
    </row>
    <row r="95" spans="1:57" x14ac:dyDescent="0.35">
      <c r="A95" s="7">
        <v>43840</v>
      </c>
      <c r="B95" t="s">
        <v>208</v>
      </c>
      <c r="C95" t="s">
        <v>1</v>
      </c>
      <c r="E95" s="33">
        <v>130000</v>
      </c>
    </row>
    <row r="96" spans="1:57" x14ac:dyDescent="0.35">
      <c r="A96" s="7">
        <v>43840</v>
      </c>
      <c r="B96" t="s">
        <v>208</v>
      </c>
      <c r="C96" t="s">
        <v>2</v>
      </c>
      <c r="E96" s="33">
        <v>5100000</v>
      </c>
    </row>
    <row r="97" spans="1:57" s="2" customFormat="1" x14ac:dyDescent="0.35">
      <c r="A97" s="7">
        <v>43840</v>
      </c>
      <c r="B97" s="2" t="s">
        <v>208</v>
      </c>
      <c r="C97" s="2" t="s">
        <v>3</v>
      </c>
      <c r="E97" s="34">
        <v>260000</v>
      </c>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row>
    <row r="98" spans="1:57" x14ac:dyDescent="0.35">
      <c r="A98" s="7">
        <v>43811</v>
      </c>
      <c r="B98" t="s">
        <v>215</v>
      </c>
      <c r="C98" t="s">
        <v>0</v>
      </c>
      <c r="E98" s="33">
        <v>31000</v>
      </c>
    </row>
    <row r="99" spans="1:57" x14ac:dyDescent="0.35">
      <c r="A99" s="7">
        <v>43811</v>
      </c>
      <c r="B99" t="s">
        <v>215</v>
      </c>
      <c r="C99" t="s">
        <v>1</v>
      </c>
      <c r="E99" s="33">
        <v>12000</v>
      </c>
    </row>
    <row r="100" spans="1:57" x14ac:dyDescent="0.35">
      <c r="A100" s="7">
        <v>43811</v>
      </c>
      <c r="B100" t="s">
        <v>215</v>
      </c>
      <c r="C100" t="s">
        <v>2</v>
      </c>
      <c r="E100" s="33">
        <v>12000</v>
      </c>
    </row>
    <row r="101" spans="1:57" s="2" customFormat="1" x14ac:dyDescent="0.35">
      <c r="A101" s="7">
        <v>43811</v>
      </c>
      <c r="B101" s="2" t="s">
        <v>215</v>
      </c>
      <c r="C101" s="2" t="s">
        <v>3</v>
      </c>
      <c r="E101" s="34">
        <v>11000</v>
      </c>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row>
    <row r="102" spans="1:57" x14ac:dyDescent="0.35">
      <c r="A102" s="7">
        <v>43840</v>
      </c>
      <c r="B102" t="s">
        <v>215</v>
      </c>
      <c r="C102" t="s">
        <v>0</v>
      </c>
      <c r="E102" s="33">
        <v>180000</v>
      </c>
    </row>
    <row r="103" spans="1:57" x14ac:dyDescent="0.35">
      <c r="A103" s="7">
        <v>43840</v>
      </c>
      <c r="B103" t="s">
        <v>215</v>
      </c>
      <c r="C103" t="s">
        <v>1</v>
      </c>
      <c r="E103" s="33">
        <v>17000</v>
      </c>
    </row>
    <row r="104" spans="1:57" x14ac:dyDescent="0.35">
      <c r="A104" s="7">
        <v>43840</v>
      </c>
      <c r="B104" t="s">
        <v>215</v>
      </c>
      <c r="C104" t="s">
        <v>2</v>
      </c>
      <c r="E104" s="33">
        <v>14000</v>
      </c>
    </row>
    <row r="105" spans="1:57" s="2" customFormat="1" x14ac:dyDescent="0.35">
      <c r="A105" s="7">
        <v>43840</v>
      </c>
      <c r="B105" s="2" t="s">
        <v>215</v>
      </c>
      <c r="C105" s="2" t="s">
        <v>3</v>
      </c>
      <c r="E105" s="34">
        <v>14000</v>
      </c>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row>
    <row r="106" spans="1:57" x14ac:dyDescent="0.35">
      <c r="A106" s="7">
        <v>43811</v>
      </c>
      <c r="B106" t="s">
        <v>201</v>
      </c>
      <c r="C106" t="s">
        <v>0</v>
      </c>
      <c r="E106" s="33">
        <v>29000</v>
      </c>
    </row>
    <row r="107" spans="1:57" x14ac:dyDescent="0.35">
      <c r="A107" s="7">
        <v>43811</v>
      </c>
      <c r="B107" t="s">
        <v>201</v>
      </c>
      <c r="C107" t="s">
        <v>1</v>
      </c>
      <c r="D107" t="s">
        <v>276</v>
      </c>
      <c r="E107" s="33">
        <v>259000</v>
      </c>
    </row>
    <row r="108" spans="1:57" x14ac:dyDescent="0.35">
      <c r="A108" s="7">
        <v>43811</v>
      </c>
      <c r="B108" t="s">
        <v>201</v>
      </c>
      <c r="C108" t="s">
        <v>2</v>
      </c>
      <c r="E108" s="33">
        <v>29000</v>
      </c>
    </row>
    <row r="109" spans="1:57" s="2" customFormat="1" x14ac:dyDescent="0.35">
      <c r="A109" s="7">
        <v>43811</v>
      </c>
      <c r="B109" s="2" t="s">
        <v>201</v>
      </c>
      <c r="C109" s="2" t="s">
        <v>3</v>
      </c>
      <c r="E109" s="34">
        <v>1826000</v>
      </c>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row>
    <row r="110" spans="1:57" x14ac:dyDescent="0.35">
      <c r="A110" s="7">
        <v>43840</v>
      </c>
      <c r="B110" t="s">
        <v>201</v>
      </c>
      <c r="C110" t="s">
        <v>0</v>
      </c>
      <c r="E110" s="33">
        <v>140000</v>
      </c>
    </row>
    <row r="111" spans="1:57" x14ac:dyDescent="0.35">
      <c r="A111" s="7">
        <v>43840</v>
      </c>
      <c r="B111" t="s">
        <v>201</v>
      </c>
      <c r="C111" t="s">
        <v>1</v>
      </c>
      <c r="D111" t="s">
        <v>276</v>
      </c>
      <c r="E111" s="33">
        <v>640000</v>
      </c>
    </row>
    <row r="112" spans="1:57" x14ac:dyDescent="0.35">
      <c r="A112" s="7">
        <v>43840</v>
      </c>
      <c r="B112" t="s">
        <v>201</v>
      </c>
      <c r="C112" t="s">
        <v>2</v>
      </c>
      <c r="E112" s="33">
        <v>95000</v>
      </c>
    </row>
    <row r="113" spans="1:57" s="2" customFormat="1" x14ac:dyDescent="0.35">
      <c r="A113" s="7">
        <v>43840</v>
      </c>
      <c r="B113" s="2" t="s">
        <v>201</v>
      </c>
      <c r="C113" s="2" t="s">
        <v>3</v>
      </c>
      <c r="E113" s="34">
        <v>8400000</v>
      </c>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row>
    <row r="114" spans="1:57" x14ac:dyDescent="0.35">
      <c r="A114" s="7">
        <v>43811</v>
      </c>
      <c r="B114" t="s">
        <v>190</v>
      </c>
      <c r="C114" t="s">
        <v>0</v>
      </c>
      <c r="D114" t="s">
        <v>276</v>
      </c>
      <c r="E114" s="33">
        <v>118000</v>
      </c>
    </row>
    <row r="115" spans="1:57" x14ac:dyDescent="0.35">
      <c r="A115" s="7">
        <v>43811</v>
      </c>
      <c r="B115" t="s">
        <v>190</v>
      </c>
      <c r="C115" t="s">
        <v>1</v>
      </c>
      <c r="E115" s="33">
        <v>106000</v>
      </c>
    </row>
    <row r="116" spans="1:57" x14ac:dyDescent="0.35">
      <c r="A116" s="7">
        <v>43811</v>
      </c>
      <c r="B116" t="s">
        <v>190</v>
      </c>
      <c r="C116" t="s">
        <v>2</v>
      </c>
      <c r="D116" t="s">
        <v>276</v>
      </c>
      <c r="E116" s="33">
        <v>102000</v>
      </c>
    </row>
    <row r="117" spans="1:57" s="2" customFormat="1" x14ac:dyDescent="0.35">
      <c r="A117" s="7">
        <v>43811</v>
      </c>
      <c r="B117" s="2" t="s">
        <v>190</v>
      </c>
      <c r="C117" s="2" t="s">
        <v>3</v>
      </c>
      <c r="D117" s="2" t="s">
        <v>276</v>
      </c>
      <c r="E117" s="34">
        <v>573000</v>
      </c>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row>
    <row r="118" spans="1:57" x14ac:dyDescent="0.35">
      <c r="A118" s="7">
        <v>43840</v>
      </c>
      <c r="B118" t="s">
        <v>190</v>
      </c>
      <c r="C118" t="s">
        <v>0</v>
      </c>
      <c r="D118" t="s">
        <v>276</v>
      </c>
      <c r="E118" s="33">
        <v>260000</v>
      </c>
    </row>
    <row r="119" spans="1:57" x14ac:dyDescent="0.35">
      <c r="A119" s="7">
        <v>43840</v>
      </c>
      <c r="B119" t="s">
        <v>190</v>
      </c>
      <c r="C119" t="s">
        <v>1</v>
      </c>
      <c r="E119" s="33">
        <v>420000</v>
      </c>
    </row>
    <row r="120" spans="1:57" x14ac:dyDescent="0.35">
      <c r="A120" s="7">
        <v>43840</v>
      </c>
      <c r="B120" t="s">
        <v>190</v>
      </c>
      <c r="C120" t="s">
        <v>2</v>
      </c>
      <c r="D120" t="s">
        <v>276</v>
      </c>
      <c r="E120" s="33">
        <v>370000</v>
      </c>
    </row>
    <row r="121" spans="1:57" s="2" customFormat="1" x14ac:dyDescent="0.35">
      <c r="A121" s="7">
        <v>43840</v>
      </c>
      <c r="B121" s="2" t="s">
        <v>190</v>
      </c>
      <c r="C121" s="2" t="s">
        <v>3</v>
      </c>
      <c r="E121" s="34">
        <v>1400000</v>
      </c>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row>
    <row r="122" spans="1:57" x14ac:dyDescent="0.35">
      <c r="A122" s="7">
        <v>43811</v>
      </c>
      <c r="B122" t="s">
        <v>184</v>
      </c>
      <c r="C122" t="s">
        <v>0</v>
      </c>
      <c r="E122" s="33">
        <v>78000</v>
      </c>
    </row>
    <row r="123" spans="1:57" x14ac:dyDescent="0.35">
      <c r="A123" s="7">
        <v>43811</v>
      </c>
      <c r="B123" t="s">
        <v>184</v>
      </c>
      <c r="C123" t="s">
        <v>1</v>
      </c>
      <c r="E123" s="33">
        <v>440000</v>
      </c>
    </row>
    <row r="124" spans="1:57" x14ac:dyDescent="0.35">
      <c r="A124" s="7">
        <v>43811</v>
      </c>
      <c r="B124" t="s">
        <v>184</v>
      </c>
      <c r="C124" t="s">
        <v>2</v>
      </c>
      <c r="E124" s="33">
        <v>82000</v>
      </c>
    </row>
    <row r="125" spans="1:57" s="2" customFormat="1" x14ac:dyDescent="0.35">
      <c r="A125" s="7">
        <v>43811</v>
      </c>
      <c r="B125" s="2" t="s">
        <v>184</v>
      </c>
      <c r="C125" s="2" t="s">
        <v>3</v>
      </c>
      <c r="E125" s="34">
        <v>96000</v>
      </c>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row>
    <row r="126" spans="1:57" x14ac:dyDescent="0.35">
      <c r="A126" s="7">
        <v>43840</v>
      </c>
      <c r="B126" t="s">
        <v>184</v>
      </c>
      <c r="C126" t="s">
        <v>0</v>
      </c>
      <c r="E126" s="33">
        <v>5600000</v>
      </c>
    </row>
    <row r="127" spans="1:57" x14ac:dyDescent="0.35">
      <c r="A127" s="7">
        <v>43840</v>
      </c>
      <c r="B127" t="s">
        <v>184</v>
      </c>
      <c r="C127" t="s">
        <v>1</v>
      </c>
      <c r="D127" s="19" t="s">
        <v>282</v>
      </c>
      <c r="E127" s="33">
        <v>1800000</v>
      </c>
    </row>
    <row r="128" spans="1:57" x14ac:dyDescent="0.35">
      <c r="A128" s="7">
        <v>43840</v>
      </c>
      <c r="B128" t="s">
        <v>184</v>
      </c>
      <c r="C128" t="s">
        <v>2</v>
      </c>
      <c r="D128" s="19" t="s">
        <v>282</v>
      </c>
      <c r="E128" s="33">
        <v>1500000</v>
      </c>
    </row>
    <row r="129" spans="1:57" s="2" customFormat="1" x14ac:dyDescent="0.35">
      <c r="A129" s="7">
        <v>43840</v>
      </c>
      <c r="B129" s="2" t="s">
        <v>184</v>
      </c>
      <c r="C129" s="2" t="s">
        <v>3</v>
      </c>
      <c r="D129" s="2" t="s">
        <v>276</v>
      </c>
      <c r="E129" s="34">
        <v>1400000</v>
      </c>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row>
    <row r="130" spans="1:57" x14ac:dyDescent="0.35">
      <c r="A130" s="7">
        <v>43811</v>
      </c>
      <c r="B130" t="s">
        <v>209</v>
      </c>
      <c r="C130" t="s">
        <v>0</v>
      </c>
      <c r="E130" s="33">
        <v>34000</v>
      </c>
    </row>
    <row r="131" spans="1:57" x14ac:dyDescent="0.35">
      <c r="A131" s="7">
        <v>43811</v>
      </c>
      <c r="B131" t="s">
        <v>209</v>
      </c>
      <c r="C131" t="s">
        <v>1</v>
      </c>
      <c r="E131" s="33">
        <v>16000</v>
      </c>
    </row>
    <row r="132" spans="1:57" x14ac:dyDescent="0.35">
      <c r="A132" s="7">
        <v>43811</v>
      </c>
      <c r="B132" t="s">
        <v>209</v>
      </c>
      <c r="C132" t="s">
        <v>2</v>
      </c>
      <c r="E132" s="33">
        <v>39000</v>
      </c>
    </row>
    <row r="133" spans="1:57" s="2" customFormat="1" x14ac:dyDescent="0.35">
      <c r="A133" s="7">
        <v>43811</v>
      </c>
      <c r="B133" s="2" t="s">
        <v>209</v>
      </c>
      <c r="C133" s="2" t="s">
        <v>3</v>
      </c>
      <c r="E133" s="34">
        <v>84000</v>
      </c>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row>
    <row r="134" spans="1:57" x14ac:dyDescent="0.35">
      <c r="A134" s="7">
        <v>43840</v>
      </c>
      <c r="B134" t="s">
        <v>209</v>
      </c>
      <c r="C134" t="s">
        <v>0</v>
      </c>
      <c r="E134" s="33">
        <v>20000</v>
      </c>
    </row>
    <row r="135" spans="1:57" x14ac:dyDescent="0.35">
      <c r="A135" s="7">
        <v>43840</v>
      </c>
      <c r="B135" t="s">
        <v>209</v>
      </c>
      <c r="C135" t="s">
        <v>1</v>
      </c>
      <c r="D135" s="4"/>
      <c r="E135" s="33">
        <v>12000</v>
      </c>
    </row>
    <row r="136" spans="1:57" x14ac:dyDescent="0.35">
      <c r="A136" s="7">
        <v>43840</v>
      </c>
      <c r="B136" t="s">
        <v>209</v>
      </c>
      <c r="C136" t="s">
        <v>2</v>
      </c>
      <c r="E136" s="33">
        <v>16000</v>
      </c>
    </row>
    <row r="137" spans="1:57" s="2" customFormat="1" x14ac:dyDescent="0.35">
      <c r="A137" s="7">
        <v>43840</v>
      </c>
      <c r="B137" s="2" t="s">
        <v>209</v>
      </c>
      <c r="C137" s="2" t="s">
        <v>3</v>
      </c>
      <c r="E137" s="34">
        <v>62000</v>
      </c>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row>
    <row r="138" spans="1:57" x14ac:dyDescent="0.35">
      <c r="A138" s="7">
        <v>43811</v>
      </c>
      <c r="B138" t="s">
        <v>219</v>
      </c>
      <c r="C138" t="s">
        <v>0</v>
      </c>
      <c r="E138" s="33">
        <v>21000</v>
      </c>
    </row>
    <row r="139" spans="1:57" x14ac:dyDescent="0.35">
      <c r="A139" s="7">
        <v>43811</v>
      </c>
      <c r="B139" t="s">
        <v>219</v>
      </c>
      <c r="C139" t="s">
        <v>1</v>
      </c>
      <c r="E139" s="33">
        <v>17000</v>
      </c>
    </row>
    <row r="140" spans="1:57" x14ac:dyDescent="0.35">
      <c r="A140" s="7">
        <v>43811</v>
      </c>
      <c r="B140" t="s">
        <v>219</v>
      </c>
      <c r="C140" t="s">
        <v>2</v>
      </c>
      <c r="E140" s="33">
        <v>11000</v>
      </c>
    </row>
    <row r="141" spans="1:57" s="2" customFormat="1" x14ac:dyDescent="0.35">
      <c r="A141" s="7">
        <v>43811</v>
      </c>
      <c r="B141" s="2" t="s">
        <v>219</v>
      </c>
      <c r="C141" s="2" t="s">
        <v>3</v>
      </c>
      <c r="D141" s="27" t="s">
        <v>282</v>
      </c>
      <c r="E141" s="34">
        <v>140000</v>
      </c>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row>
    <row r="142" spans="1:57" x14ac:dyDescent="0.35">
      <c r="A142" s="7">
        <v>43811</v>
      </c>
      <c r="B142" t="s">
        <v>202</v>
      </c>
      <c r="C142" t="s">
        <v>0</v>
      </c>
      <c r="E142" s="33">
        <v>32000</v>
      </c>
    </row>
    <row r="143" spans="1:57" x14ac:dyDescent="0.35">
      <c r="A143" s="7">
        <v>43811</v>
      </c>
      <c r="B143" t="s">
        <v>202</v>
      </c>
      <c r="C143" t="s">
        <v>1</v>
      </c>
      <c r="E143" s="33">
        <v>7000</v>
      </c>
    </row>
    <row r="144" spans="1:57" x14ac:dyDescent="0.35">
      <c r="A144" s="7">
        <v>43811</v>
      </c>
      <c r="B144" t="s">
        <v>202</v>
      </c>
      <c r="C144" t="s">
        <v>2</v>
      </c>
      <c r="E144" s="33">
        <v>9000</v>
      </c>
    </row>
    <row r="145" spans="1:5" s="2" customFormat="1" x14ac:dyDescent="0.35">
      <c r="A145" s="7">
        <v>43811</v>
      </c>
      <c r="B145" s="2" t="s">
        <v>202</v>
      </c>
      <c r="C145" s="2" t="s">
        <v>3</v>
      </c>
      <c r="D145" s="2" t="s">
        <v>277</v>
      </c>
      <c r="E145" s="34">
        <v>247000</v>
      </c>
    </row>
    <row r="146" spans="1:5" x14ac:dyDescent="0.35">
      <c r="A146" s="7">
        <v>43811</v>
      </c>
      <c r="B146" t="s">
        <v>189</v>
      </c>
      <c r="C146" t="s">
        <v>0</v>
      </c>
      <c r="D146" t="s">
        <v>276</v>
      </c>
      <c r="E146" s="33">
        <v>26000</v>
      </c>
    </row>
    <row r="147" spans="1:5" x14ac:dyDescent="0.35">
      <c r="A147" s="7">
        <v>43811</v>
      </c>
      <c r="B147" t="s">
        <v>189</v>
      </c>
      <c r="C147" t="s">
        <v>1</v>
      </c>
      <c r="E147" s="33">
        <v>40000</v>
      </c>
    </row>
    <row r="148" spans="1:5" x14ac:dyDescent="0.35">
      <c r="A148" s="7">
        <v>43811</v>
      </c>
      <c r="B148" t="s">
        <v>189</v>
      </c>
      <c r="C148" t="s">
        <v>2</v>
      </c>
      <c r="D148" t="s">
        <v>276</v>
      </c>
      <c r="E148" s="33">
        <v>23000</v>
      </c>
    </row>
    <row r="149" spans="1:5" s="2" customFormat="1" x14ac:dyDescent="0.35">
      <c r="A149" s="7">
        <v>43811</v>
      </c>
      <c r="B149" s="2" t="s">
        <v>189</v>
      </c>
      <c r="C149" s="2" t="s">
        <v>3</v>
      </c>
      <c r="E149" s="34">
        <v>40000</v>
      </c>
    </row>
    <row r="150" spans="1:5" x14ac:dyDescent="0.35">
      <c r="A150" s="7">
        <v>43840</v>
      </c>
      <c r="B150" t="s">
        <v>189</v>
      </c>
      <c r="C150" t="s">
        <v>0</v>
      </c>
      <c r="D150" t="s">
        <v>276</v>
      </c>
      <c r="E150" s="33">
        <v>97000</v>
      </c>
    </row>
    <row r="151" spans="1:5" x14ac:dyDescent="0.35">
      <c r="A151" s="7">
        <v>43840</v>
      </c>
      <c r="B151" t="s">
        <v>189</v>
      </c>
      <c r="C151" t="s">
        <v>1</v>
      </c>
      <c r="E151" s="33">
        <v>170000</v>
      </c>
    </row>
    <row r="152" spans="1:5" x14ac:dyDescent="0.35">
      <c r="A152" s="7">
        <v>43840</v>
      </c>
      <c r="B152" t="s">
        <v>189</v>
      </c>
      <c r="C152" t="s">
        <v>2</v>
      </c>
      <c r="D152" t="s">
        <v>276</v>
      </c>
      <c r="E152" s="33">
        <v>60000</v>
      </c>
    </row>
    <row r="153" spans="1:5" s="2" customFormat="1" x14ac:dyDescent="0.35">
      <c r="A153" s="7">
        <v>43840</v>
      </c>
      <c r="B153" s="2" t="s">
        <v>189</v>
      </c>
      <c r="C153" s="2" t="s">
        <v>3</v>
      </c>
      <c r="E153" s="34">
        <v>78000</v>
      </c>
    </row>
    <row r="154" spans="1:5" x14ac:dyDescent="0.35">
      <c r="A154" s="7">
        <v>43811</v>
      </c>
      <c r="B154" t="s">
        <v>194</v>
      </c>
      <c r="C154" t="s">
        <v>0</v>
      </c>
      <c r="E154" s="33">
        <v>91000</v>
      </c>
    </row>
    <row r="155" spans="1:5" x14ac:dyDescent="0.35">
      <c r="A155" s="7">
        <v>43811</v>
      </c>
      <c r="B155" t="s">
        <v>194</v>
      </c>
      <c r="C155" t="s">
        <v>1</v>
      </c>
      <c r="E155" s="33">
        <v>8000</v>
      </c>
    </row>
    <row r="156" spans="1:5" x14ac:dyDescent="0.35">
      <c r="A156" s="7">
        <v>43811</v>
      </c>
      <c r="B156" t="s">
        <v>194</v>
      </c>
      <c r="C156" t="s">
        <v>2</v>
      </c>
      <c r="E156" s="33">
        <v>95000</v>
      </c>
    </row>
    <row r="157" spans="1:5" s="2" customFormat="1" x14ac:dyDescent="0.35">
      <c r="A157" s="7">
        <v>43811</v>
      </c>
      <c r="B157" s="2" t="s">
        <v>194</v>
      </c>
      <c r="C157" s="2" t="s">
        <v>3</v>
      </c>
      <c r="E157" s="34">
        <v>21000</v>
      </c>
    </row>
    <row r="158" spans="1:5" x14ac:dyDescent="0.35">
      <c r="A158" s="7">
        <v>43840</v>
      </c>
      <c r="B158" t="s">
        <v>194</v>
      </c>
      <c r="C158" t="s">
        <v>0</v>
      </c>
      <c r="E158" s="33">
        <v>220000</v>
      </c>
    </row>
    <row r="159" spans="1:5" x14ac:dyDescent="0.35">
      <c r="A159" s="7">
        <v>43840</v>
      </c>
      <c r="B159" t="s">
        <v>194</v>
      </c>
      <c r="C159" t="s">
        <v>1</v>
      </c>
      <c r="E159" s="33">
        <v>33000</v>
      </c>
    </row>
    <row r="160" spans="1:5" x14ac:dyDescent="0.35">
      <c r="A160" s="7">
        <v>43840</v>
      </c>
      <c r="B160" t="s">
        <v>194</v>
      </c>
      <c r="C160" t="s">
        <v>2</v>
      </c>
      <c r="E160" s="33">
        <v>280000</v>
      </c>
    </row>
    <row r="161" spans="1:5" s="2" customFormat="1" x14ac:dyDescent="0.35">
      <c r="A161" s="7">
        <v>43840</v>
      </c>
      <c r="B161" s="2" t="s">
        <v>194</v>
      </c>
      <c r="C161" s="2" t="s">
        <v>3</v>
      </c>
      <c r="E161" s="34">
        <v>78000</v>
      </c>
    </row>
    <row r="162" spans="1:5" x14ac:dyDescent="0.35">
      <c r="A162" s="7">
        <v>43811</v>
      </c>
      <c r="B162" t="s">
        <v>188</v>
      </c>
      <c r="C162" t="s">
        <v>0</v>
      </c>
      <c r="D162" t="s">
        <v>276</v>
      </c>
      <c r="E162" s="33">
        <v>616000</v>
      </c>
    </row>
    <row r="163" spans="1:5" x14ac:dyDescent="0.35">
      <c r="A163" s="7">
        <v>43811</v>
      </c>
      <c r="B163" t="s">
        <v>188</v>
      </c>
      <c r="C163" t="s">
        <v>1</v>
      </c>
      <c r="E163" s="33">
        <v>34000</v>
      </c>
    </row>
    <row r="164" spans="1:5" x14ac:dyDescent="0.35">
      <c r="A164" s="7">
        <v>43811</v>
      </c>
      <c r="B164" t="s">
        <v>188</v>
      </c>
      <c r="C164" t="s">
        <v>2</v>
      </c>
      <c r="E164" s="33">
        <v>19000</v>
      </c>
    </row>
    <row r="165" spans="1:5" s="2" customFormat="1" x14ac:dyDescent="0.35">
      <c r="A165" s="7">
        <v>43811</v>
      </c>
      <c r="B165" s="2" t="s">
        <v>188</v>
      </c>
      <c r="C165" s="2" t="s">
        <v>3</v>
      </c>
      <c r="E165" s="34">
        <v>22000</v>
      </c>
    </row>
    <row r="166" spans="1:5" x14ac:dyDescent="0.35">
      <c r="A166" s="7">
        <v>43840</v>
      </c>
      <c r="B166" t="s">
        <v>188</v>
      </c>
      <c r="C166" t="s">
        <v>0</v>
      </c>
      <c r="D166" t="s">
        <v>276</v>
      </c>
      <c r="E166" s="33">
        <v>770000</v>
      </c>
    </row>
    <row r="167" spans="1:5" x14ac:dyDescent="0.35">
      <c r="A167" s="7">
        <v>43840</v>
      </c>
      <c r="B167" t="s">
        <v>188</v>
      </c>
      <c r="C167" t="s">
        <v>1</v>
      </c>
      <c r="E167" s="33">
        <v>73000</v>
      </c>
    </row>
    <row r="168" spans="1:5" x14ac:dyDescent="0.35">
      <c r="A168" s="7">
        <v>43840</v>
      </c>
      <c r="B168" t="s">
        <v>188</v>
      </c>
      <c r="C168" t="s">
        <v>2</v>
      </c>
      <c r="E168" s="33">
        <v>68000</v>
      </c>
    </row>
    <row r="169" spans="1:5" s="2" customFormat="1" x14ac:dyDescent="0.35">
      <c r="A169" s="7">
        <v>43840</v>
      </c>
      <c r="B169" s="2" t="s">
        <v>188</v>
      </c>
      <c r="C169" s="2" t="s">
        <v>3</v>
      </c>
      <c r="E169" s="34">
        <v>44000</v>
      </c>
    </row>
    <row r="170" spans="1:5" x14ac:dyDescent="0.35">
      <c r="A170" s="7">
        <v>43811</v>
      </c>
      <c r="B170" t="s">
        <v>85</v>
      </c>
      <c r="C170" t="s">
        <v>0</v>
      </c>
      <c r="D170" t="s">
        <v>276</v>
      </c>
      <c r="E170" s="33">
        <v>233000</v>
      </c>
    </row>
    <row r="171" spans="1:5" x14ac:dyDescent="0.35">
      <c r="A171" s="7">
        <v>43811</v>
      </c>
      <c r="B171" t="s">
        <v>85</v>
      </c>
      <c r="C171" t="s">
        <v>1</v>
      </c>
      <c r="E171" s="33">
        <v>11000</v>
      </c>
    </row>
    <row r="172" spans="1:5" x14ac:dyDescent="0.35">
      <c r="A172" s="7">
        <v>43811</v>
      </c>
      <c r="B172" t="s">
        <v>85</v>
      </c>
      <c r="C172" t="s">
        <v>2</v>
      </c>
      <c r="D172" t="s">
        <v>276</v>
      </c>
      <c r="E172" s="33">
        <v>79000</v>
      </c>
    </row>
    <row r="173" spans="1:5" s="2" customFormat="1" x14ac:dyDescent="0.35">
      <c r="A173" s="7">
        <v>43811</v>
      </c>
      <c r="B173" s="2" t="s">
        <v>85</v>
      </c>
      <c r="C173" s="2" t="s">
        <v>3</v>
      </c>
      <c r="E173" s="34">
        <v>13000</v>
      </c>
    </row>
    <row r="174" spans="1:5" x14ac:dyDescent="0.35">
      <c r="A174" s="7">
        <v>43840</v>
      </c>
      <c r="B174" t="s">
        <v>85</v>
      </c>
      <c r="C174" t="s">
        <v>0</v>
      </c>
      <c r="D174" t="s">
        <v>276</v>
      </c>
      <c r="E174" s="33">
        <v>340000</v>
      </c>
    </row>
    <row r="175" spans="1:5" x14ac:dyDescent="0.35">
      <c r="A175" s="7">
        <v>43840</v>
      </c>
      <c r="B175" t="s">
        <v>85</v>
      </c>
      <c r="C175" t="s">
        <v>1</v>
      </c>
      <c r="E175" s="33">
        <v>33000</v>
      </c>
    </row>
    <row r="176" spans="1:5" x14ac:dyDescent="0.35">
      <c r="A176" s="7">
        <v>43840</v>
      </c>
      <c r="B176" t="s">
        <v>85</v>
      </c>
      <c r="C176" t="s">
        <v>2</v>
      </c>
      <c r="D176" t="s">
        <v>276</v>
      </c>
      <c r="E176" s="33">
        <v>220000</v>
      </c>
    </row>
    <row r="177" spans="1:5" s="2" customFormat="1" x14ac:dyDescent="0.35">
      <c r="A177" s="7">
        <v>43840</v>
      </c>
      <c r="B177" s="2" t="s">
        <v>85</v>
      </c>
      <c r="C177" s="2" t="s">
        <v>3</v>
      </c>
      <c r="E177" s="34">
        <v>22000</v>
      </c>
    </row>
    <row r="178" spans="1:5" x14ac:dyDescent="0.35">
      <c r="A178" s="7">
        <v>43811</v>
      </c>
      <c r="B178" t="s">
        <v>191</v>
      </c>
      <c r="C178" t="s">
        <v>0</v>
      </c>
      <c r="D178" t="s">
        <v>276</v>
      </c>
      <c r="E178" s="33">
        <v>192000</v>
      </c>
    </row>
    <row r="179" spans="1:5" x14ac:dyDescent="0.35">
      <c r="A179" s="7">
        <v>43811</v>
      </c>
      <c r="B179" t="s">
        <v>191</v>
      </c>
      <c r="C179" t="s">
        <v>1</v>
      </c>
      <c r="E179" s="33">
        <v>21000</v>
      </c>
    </row>
    <row r="180" spans="1:5" x14ac:dyDescent="0.35">
      <c r="A180" s="7">
        <v>43811</v>
      </c>
      <c r="B180" t="s">
        <v>191</v>
      </c>
      <c r="C180" t="s">
        <v>2</v>
      </c>
      <c r="D180" s="19" t="s">
        <v>281</v>
      </c>
      <c r="E180" s="33" t="s">
        <v>274</v>
      </c>
    </row>
    <row r="181" spans="1:5" s="2" customFormat="1" x14ac:dyDescent="0.35">
      <c r="A181" s="7">
        <v>43811</v>
      </c>
      <c r="B181" s="2" t="s">
        <v>191</v>
      </c>
      <c r="C181" s="2" t="s">
        <v>3</v>
      </c>
      <c r="E181" s="34">
        <v>21000</v>
      </c>
    </row>
    <row r="182" spans="1:5" x14ac:dyDescent="0.35">
      <c r="A182" s="7">
        <v>43840</v>
      </c>
      <c r="B182" t="s">
        <v>191</v>
      </c>
      <c r="C182" t="s">
        <v>0</v>
      </c>
      <c r="D182" t="s">
        <v>276</v>
      </c>
      <c r="E182" s="33">
        <v>240000</v>
      </c>
    </row>
    <row r="183" spans="1:5" x14ac:dyDescent="0.35">
      <c r="A183" s="7">
        <v>43840</v>
      </c>
      <c r="B183" t="s">
        <v>191</v>
      </c>
      <c r="C183" t="s">
        <v>1</v>
      </c>
      <c r="E183" s="33">
        <v>65000</v>
      </c>
    </row>
    <row r="184" spans="1:5" x14ac:dyDescent="0.35">
      <c r="A184" s="7">
        <v>43840</v>
      </c>
      <c r="B184" t="s">
        <v>191</v>
      </c>
      <c r="C184" t="s">
        <v>2</v>
      </c>
      <c r="D184" s="19" t="s">
        <v>281</v>
      </c>
      <c r="E184" s="33" t="s">
        <v>273</v>
      </c>
    </row>
    <row r="185" spans="1:5" s="2" customFormat="1" x14ac:dyDescent="0.35">
      <c r="A185" s="7">
        <v>43840</v>
      </c>
      <c r="B185" s="2" t="s">
        <v>191</v>
      </c>
      <c r="C185" s="2" t="s">
        <v>3</v>
      </c>
      <c r="E185" s="34">
        <v>77000</v>
      </c>
    </row>
    <row r="186" spans="1:5" x14ac:dyDescent="0.35">
      <c r="A186" s="7">
        <v>43811</v>
      </c>
      <c r="B186" t="s">
        <v>216</v>
      </c>
      <c r="C186" t="s">
        <v>0</v>
      </c>
      <c r="E186" s="33">
        <v>52000</v>
      </c>
    </row>
    <row r="187" spans="1:5" x14ac:dyDescent="0.35">
      <c r="A187" s="7">
        <v>43811</v>
      </c>
      <c r="B187" t="s">
        <v>216</v>
      </c>
      <c r="C187" t="s">
        <v>1</v>
      </c>
      <c r="E187" s="33">
        <v>20000</v>
      </c>
    </row>
    <row r="188" spans="1:5" x14ac:dyDescent="0.35">
      <c r="A188" s="7">
        <v>43811</v>
      </c>
      <c r="B188" t="s">
        <v>216</v>
      </c>
      <c r="C188" t="s">
        <v>2</v>
      </c>
      <c r="E188" s="33">
        <v>24000</v>
      </c>
    </row>
    <row r="189" spans="1:5" s="2" customFormat="1" x14ac:dyDescent="0.35">
      <c r="A189" s="7">
        <v>43811</v>
      </c>
      <c r="B189" s="2" t="s">
        <v>216</v>
      </c>
      <c r="C189" s="2" t="s">
        <v>3</v>
      </c>
      <c r="E189" s="34">
        <v>31000</v>
      </c>
    </row>
    <row r="190" spans="1:5" x14ac:dyDescent="0.35">
      <c r="A190" s="7">
        <v>43840</v>
      </c>
      <c r="B190" t="s">
        <v>216</v>
      </c>
      <c r="C190" t="s">
        <v>0</v>
      </c>
      <c r="D190" s="4"/>
      <c r="E190" s="33">
        <v>29000</v>
      </c>
    </row>
    <row r="191" spans="1:5" x14ac:dyDescent="0.35">
      <c r="A191" s="7">
        <v>43840</v>
      </c>
      <c r="B191" t="s">
        <v>216</v>
      </c>
      <c r="C191" t="s">
        <v>1</v>
      </c>
      <c r="E191" s="33">
        <v>46000</v>
      </c>
    </row>
    <row r="192" spans="1:5" x14ac:dyDescent="0.35">
      <c r="A192" s="7">
        <v>43840</v>
      </c>
      <c r="B192" t="s">
        <v>216</v>
      </c>
      <c r="C192" t="s">
        <v>2</v>
      </c>
      <c r="E192" s="33">
        <v>47000</v>
      </c>
    </row>
    <row r="193" spans="1:5" s="2" customFormat="1" x14ac:dyDescent="0.35">
      <c r="A193" s="7">
        <v>43840</v>
      </c>
      <c r="B193" s="2" t="s">
        <v>216</v>
      </c>
      <c r="C193" s="2" t="s">
        <v>3</v>
      </c>
      <c r="E193" s="34">
        <v>74000</v>
      </c>
    </row>
    <row r="194" spans="1:5" x14ac:dyDescent="0.35">
      <c r="A194" s="7">
        <v>43811</v>
      </c>
      <c r="B194" t="s">
        <v>193</v>
      </c>
      <c r="C194" t="s">
        <v>0</v>
      </c>
      <c r="E194" s="33">
        <v>68000</v>
      </c>
    </row>
    <row r="195" spans="1:5" x14ac:dyDescent="0.35">
      <c r="A195" s="7">
        <v>43811</v>
      </c>
      <c r="B195" t="s">
        <v>193</v>
      </c>
      <c r="C195" t="s">
        <v>1</v>
      </c>
      <c r="D195" t="s">
        <v>276</v>
      </c>
      <c r="E195" s="33">
        <v>100000</v>
      </c>
    </row>
    <row r="196" spans="1:5" x14ac:dyDescent="0.35">
      <c r="A196" s="7">
        <v>43811</v>
      </c>
      <c r="B196" t="s">
        <v>193</v>
      </c>
      <c r="C196" t="s">
        <v>2</v>
      </c>
      <c r="E196" s="33">
        <v>15000</v>
      </c>
    </row>
    <row r="197" spans="1:5" s="2" customFormat="1" x14ac:dyDescent="0.35">
      <c r="A197" s="7">
        <v>43811</v>
      </c>
      <c r="B197" s="2" t="s">
        <v>193</v>
      </c>
      <c r="C197" s="2" t="s">
        <v>3</v>
      </c>
      <c r="E197" s="34">
        <v>2570000</v>
      </c>
    </row>
    <row r="198" spans="1:5" x14ac:dyDescent="0.35">
      <c r="A198" s="7">
        <v>43840</v>
      </c>
      <c r="B198" t="s">
        <v>193</v>
      </c>
      <c r="C198" t="s">
        <v>0</v>
      </c>
      <c r="E198" s="33">
        <v>160000</v>
      </c>
    </row>
    <row r="199" spans="1:5" x14ac:dyDescent="0.35">
      <c r="A199" s="7">
        <v>43840</v>
      </c>
      <c r="B199" t="s">
        <v>193</v>
      </c>
      <c r="C199" t="s">
        <v>1</v>
      </c>
      <c r="D199" t="s">
        <v>276</v>
      </c>
      <c r="E199" s="33">
        <v>500000</v>
      </c>
    </row>
    <row r="200" spans="1:5" x14ac:dyDescent="0.35">
      <c r="A200" s="7">
        <v>43840</v>
      </c>
      <c r="B200" t="s">
        <v>193</v>
      </c>
      <c r="C200" t="s">
        <v>2</v>
      </c>
      <c r="E200" s="33">
        <v>150000</v>
      </c>
    </row>
    <row r="201" spans="1:5" s="2" customFormat="1" x14ac:dyDescent="0.35">
      <c r="A201" s="7">
        <v>43840</v>
      </c>
      <c r="B201" s="2" t="s">
        <v>193</v>
      </c>
      <c r="C201" s="2" t="s">
        <v>3</v>
      </c>
      <c r="E201" s="34">
        <v>2900000</v>
      </c>
    </row>
    <row r="202" spans="1:5" x14ac:dyDescent="0.35">
      <c r="A202" s="7">
        <v>43811</v>
      </c>
      <c r="B202" t="s">
        <v>203</v>
      </c>
      <c r="C202" t="s">
        <v>0</v>
      </c>
      <c r="D202" t="s">
        <v>276</v>
      </c>
      <c r="E202" s="33">
        <v>310000</v>
      </c>
    </row>
    <row r="203" spans="1:5" x14ac:dyDescent="0.35">
      <c r="A203" s="7">
        <v>43811</v>
      </c>
      <c r="B203" t="s">
        <v>203</v>
      </c>
      <c r="C203" t="s">
        <v>1</v>
      </c>
      <c r="D203" t="s">
        <v>276</v>
      </c>
      <c r="E203" s="33">
        <v>2496000</v>
      </c>
    </row>
    <row r="204" spans="1:5" x14ac:dyDescent="0.35">
      <c r="A204" s="7">
        <v>43811</v>
      </c>
      <c r="B204" t="s">
        <v>203</v>
      </c>
      <c r="C204" t="s">
        <v>2</v>
      </c>
      <c r="D204" t="s">
        <v>276</v>
      </c>
      <c r="E204" s="33">
        <v>349000</v>
      </c>
    </row>
    <row r="205" spans="1:5" s="2" customFormat="1" x14ac:dyDescent="0.35">
      <c r="A205" s="7">
        <v>43811</v>
      </c>
      <c r="B205" s="2" t="s">
        <v>203</v>
      </c>
      <c r="C205" s="2" t="s">
        <v>3</v>
      </c>
      <c r="D205" s="2" t="s">
        <v>276</v>
      </c>
      <c r="E205" s="34">
        <v>1120000</v>
      </c>
    </row>
    <row r="206" spans="1:5" x14ac:dyDescent="0.35">
      <c r="A206" s="7">
        <v>43840</v>
      </c>
      <c r="B206" t="s">
        <v>203</v>
      </c>
      <c r="C206" t="s">
        <v>0</v>
      </c>
      <c r="D206" t="s">
        <v>276</v>
      </c>
      <c r="E206" s="33">
        <v>690000</v>
      </c>
    </row>
    <row r="207" spans="1:5" x14ac:dyDescent="0.35">
      <c r="A207" s="7">
        <v>43840</v>
      </c>
      <c r="B207" t="s">
        <v>203</v>
      </c>
      <c r="C207" t="s">
        <v>1</v>
      </c>
      <c r="D207" t="s">
        <v>276</v>
      </c>
      <c r="E207" s="33">
        <v>3100000</v>
      </c>
    </row>
    <row r="208" spans="1:5" x14ac:dyDescent="0.35">
      <c r="A208" s="7">
        <v>43840</v>
      </c>
      <c r="B208" t="s">
        <v>203</v>
      </c>
      <c r="C208" t="s">
        <v>2</v>
      </c>
      <c r="D208" t="s">
        <v>276</v>
      </c>
      <c r="E208" s="33">
        <v>370000</v>
      </c>
    </row>
    <row r="209" spans="1:5" s="2" customFormat="1" x14ac:dyDescent="0.35">
      <c r="A209" s="7">
        <v>43840</v>
      </c>
      <c r="B209" s="2" t="s">
        <v>203</v>
      </c>
      <c r="C209" s="2" t="s">
        <v>3</v>
      </c>
      <c r="D209" s="2" t="s">
        <v>276</v>
      </c>
      <c r="E209" s="34">
        <v>1300000</v>
      </c>
    </row>
    <row r="210" spans="1:5" x14ac:dyDescent="0.35">
      <c r="A210" s="7">
        <v>43811</v>
      </c>
      <c r="B210" t="s">
        <v>206</v>
      </c>
      <c r="C210" t="s">
        <v>0</v>
      </c>
      <c r="E210" s="33">
        <v>62000</v>
      </c>
    </row>
    <row r="211" spans="1:5" x14ac:dyDescent="0.35">
      <c r="A211" s="7">
        <v>43811</v>
      </c>
      <c r="B211" t="s">
        <v>206</v>
      </c>
      <c r="C211" t="s">
        <v>1</v>
      </c>
      <c r="E211" s="33">
        <v>88000</v>
      </c>
    </row>
    <row r="212" spans="1:5" x14ac:dyDescent="0.35">
      <c r="A212" s="7">
        <v>43811</v>
      </c>
      <c r="B212" t="s">
        <v>206</v>
      </c>
      <c r="C212" t="s">
        <v>2</v>
      </c>
      <c r="E212" s="33">
        <v>29000</v>
      </c>
    </row>
    <row r="213" spans="1:5" s="2" customFormat="1" x14ac:dyDescent="0.35">
      <c r="A213" s="7">
        <v>43811</v>
      </c>
      <c r="B213" s="2" t="s">
        <v>206</v>
      </c>
      <c r="C213" s="2" t="s">
        <v>3</v>
      </c>
      <c r="E213" s="34">
        <v>40000</v>
      </c>
    </row>
    <row r="214" spans="1:5" x14ac:dyDescent="0.35">
      <c r="A214" s="7">
        <v>43840</v>
      </c>
      <c r="B214" t="s">
        <v>206</v>
      </c>
      <c r="C214" t="s">
        <v>0</v>
      </c>
      <c r="E214" s="33">
        <v>230000</v>
      </c>
    </row>
    <row r="215" spans="1:5" x14ac:dyDescent="0.35">
      <c r="A215" s="7">
        <v>43840</v>
      </c>
      <c r="B215" t="s">
        <v>206</v>
      </c>
      <c r="C215" t="s">
        <v>1</v>
      </c>
      <c r="E215" s="33">
        <v>220000</v>
      </c>
    </row>
    <row r="216" spans="1:5" x14ac:dyDescent="0.35">
      <c r="A216" s="7">
        <v>43840</v>
      </c>
      <c r="B216" t="s">
        <v>206</v>
      </c>
      <c r="C216" t="s">
        <v>2</v>
      </c>
      <c r="E216" s="33">
        <v>79000</v>
      </c>
    </row>
    <row r="217" spans="1:5" s="2" customFormat="1" x14ac:dyDescent="0.35">
      <c r="A217" s="7">
        <v>43840</v>
      </c>
      <c r="B217" s="2" t="s">
        <v>206</v>
      </c>
      <c r="C217" s="2" t="s">
        <v>3</v>
      </c>
      <c r="E217" s="34">
        <v>240000</v>
      </c>
    </row>
    <row r="218" spans="1:5" x14ac:dyDescent="0.35">
      <c r="A218" s="7">
        <v>43811</v>
      </c>
      <c r="B218" t="s">
        <v>192</v>
      </c>
      <c r="C218" t="s">
        <v>0</v>
      </c>
      <c r="E218" s="33">
        <v>78000</v>
      </c>
    </row>
    <row r="219" spans="1:5" x14ac:dyDescent="0.35">
      <c r="A219" s="7">
        <v>43811</v>
      </c>
      <c r="B219" t="s">
        <v>192</v>
      </c>
      <c r="C219" t="s">
        <v>1</v>
      </c>
      <c r="E219" s="33">
        <v>35000</v>
      </c>
    </row>
    <row r="220" spans="1:5" x14ac:dyDescent="0.35">
      <c r="A220" s="7">
        <v>43811</v>
      </c>
      <c r="B220" t="s">
        <v>192</v>
      </c>
      <c r="C220" t="s">
        <v>2</v>
      </c>
      <c r="E220" s="33">
        <v>87000</v>
      </c>
    </row>
    <row r="221" spans="1:5" s="2" customFormat="1" x14ac:dyDescent="0.35">
      <c r="A221" s="7">
        <v>43811</v>
      </c>
      <c r="B221" s="2" t="s">
        <v>192</v>
      </c>
      <c r="C221" s="2" t="s">
        <v>3</v>
      </c>
      <c r="D221" s="2" t="s">
        <v>276</v>
      </c>
      <c r="E221" s="34">
        <v>163000</v>
      </c>
    </row>
    <row r="222" spans="1:5" x14ac:dyDescent="0.35">
      <c r="A222" s="7">
        <v>43840</v>
      </c>
      <c r="B222" t="s">
        <v>192</v>
      </c>
      <c r="C222" t="s">
        <v>0</v>
      </c>
      <c r="E222" s="33">
        <v>140000</v>
      </c>
    </row>
    <row r="223" spans="1:5" x14ac:dyDescent="0.35">
      <c r="A223" s="7">
        <v>43840</v>
      </c>
      <c r="B223" t="s">
        <v>192</v>
      </c>
      <c r="C223" t="s">
        <v>1</v>
      </c>
      <c r="E223" s="33">
        <v>81000</v>
      </c>
    </row>
    <row r="224" spans="1:5" x14ac:dyDescent="0.35">
      <c r="A224" s="7">
        <v>43840</v>
      </c>
      <c r="B224" t="s">
        <v>192</v>
      </c>
      <c r="C224" t="s">
        <v>2</v>
      </c>
      <c r="E224" s="33">
        <v>220000</v>
      </c>
    </row>
    <row r="225" spans="1:5" s="2" customFormat="1" x14ac:dyDescent="0.35">
      <c r="A225" s="7">
        <v>43840</v>
      </c>
      <c r="B225" s="2" t="s">
        <v>192</v>
      </c>
      <c r="C225" s="2" t="s">
        <v>3</v>
      </c>
      <c r="D225" s="2" t="s">
        <v>276</v>
      </c>
      <c r="E225" s="34">
        <v>250000</v>
      </c>
    </row>
    <row r="226" spans="1:5" x14ac:dyDescent="0.35">
      <c r="A226" s="7">
        <v>43811</v>
      </c>
      <c r="B226" t="s">
        <v>195</v>
      </c>
      <c r="C226" t="s">
        <v>0</v>
      </c>
      <c r="E226" s="33">
        <v>22000</v>
      </c>
    </row>
    <row r="227" spans="1:5" x14ac:dyDescent="0.35">
      <c r="A227" s="7">
        <v>43811</v>
      </c>
      <c r="B227" t="s">
        <v>195</v>
      </c>
      <c r="C227" t="s">
        <v>1</v>
      </c>
      <c r="E227" s="33">
        <v>43000</v>
      </c>
    </row>
    <row r="228" spans="1:5" x14ac:dyDescent="0.35">
      <c r="A228" s="7">
        <v>43811</v>
      </c>
      <c r="B228" t="s">
        <v>195</v>
      </c>
      <c r="C228" t="s">
        <v>2</v>
      </c>
      <c r="E228" s="33">
        <v>21000</v>
      </c>
    </row>
    <row r="229" spans="1:5" s="2" customFormat="1" x14ac:dyDescent="0.35">
      <c r="A229" s="7">
        <v>43811</v>
      </c>
      <c r="B229" s="2" t="s">
        <v>195</v>
      </c>
      <c r="C229" s="2" t="s">
        <v>3</v>
      </c>
      <c r="E229" s="34">
        <v>117000</v>
      </c>
    </row>
    <row r="230" spans="1:5" x14ac:dyDescent="0.35">
      <c r="A230" s="7">
        <v>43840</v>
      </c>
      <c r="B230" t="s">
        <v>195</v>
      </c>
      <c r="C230" t="s">
        <v>0</v>
      </c>
      <c r="E230" s="33">
        <v>40000</v>
      </c>
    </row>
    <row r="231" spans="1:5" x14ac:dyDescent="0.35">
      <c r="A231" s="7">
        <v>43840</v>
      </c>
      <c r="B231" t="s">
        <v>195</v>
      </c>
      <c r="C231" t="s">
        <v>1</v>
      </c>
      <c r="E231" s="33">
        <v>37000</v>
      </c>
    </row>
    <row r="232" spans="1:5" x14ac:dyDescent="0.35">
      <c r="A232" s="7">
        <v>43840</v>
      </c>
      <c r="B232" t="s">
        <v>195</v>
      </c>
      <c r="C232" t="s">
        <v>2</v>
      </c>
      <c r="D232" t="s">
        <v>276</v>
      </c>
      <c r="E232" s="36">
        <v>50000</v>
      </c>
    </row>
    <row r="233" spans="1:5" s="2" customFormat="1" x14ac:dyDescent="0.35">
      <c r="A233" s="7">
        <v>43840</v>
      </c>
      <c r="B233" s="2" t="s">
        <v>195</v>
      </c>
      <c r="C233" s="2" t="s">
        <v>3</v>
      </c>
      <c r="D233" s="2" t="s">
        <v>276</v>
      </c>
      <c r="E233" s="34">
        <v>120000</v>
      </c>
    </row>
    <row r="234" spans="1:5" x14ac:dyDescent="0.35">
      <c r="A234" s="7">
        <v>43811</v>
      </c>
      <c r="B234" t="s">
        <v>211</v>
      </c>
      <c r="C234" t="s">
        <v>0</v>
      </c>
      <c r="E234" s="33">
        <v>12000</v>
      </c>
    </row>
    <row r="235" spans="1:5" x14ac:dyDescent="0.35">
      <c r="A235" s="7">
        <v>43811</v>
      </c>
      <c r="B235" t="s">
        <v>211</v>
      </c>
      <c r="C235" t="s">
        <v>1</v>
      </c>
      <c r="E235" s="33">
        <v>13000</v>
      </c>
    </row>
    <row r="236" spans="1:5" x14ac:dyDescent="0.35">
      <c r="A236" s="7">
        <v>43811</v>
      </c>
      <c r="B236" t="s">
        <v>211</v>
      </c>
      <c r="C236" t="s">
        <v>2</v>
      </c>
      <c r="E236" s="33">
        <v>8000</v>
      </c>
    </row>
    <row r="237" spans="1:5" s="2" customFormat="1" x14ac:dyDescent="0.35">
      <c r="A237" s="7">
        <v>43811</v>
      </c>
      <c r="B237" s="2" t="s">
        <v>211</v>
      </c>
      <c r="C237" s="2" t="s">
        <v>3</v>
      </c>
      <c r="E237" s="34">
        <v>12000</v>
      </c>
    </row>
    <row r="238" spans="1:5" x14ac:dyDescent="0.35">
      <c r="A238" s="7">
        <v>43840</v>
      </c>
      <c r="B238" t="s">
        <v>211</v>
      </c>
      <c r="C238" t="s">
        <v>0</v>
      </c>
      <c r="E238" s="33">
        <v>22000</v>
      </c>
    </row>
    <row r="239" spans="1:5" x14ac:dyDescent="0.35">
      <c r="A239" s="7">
        <v>43840</v>
      </c>
      <c r="B239" t="s">
        <v>211</v>
      </c>
      <c r="C239" t="s">
        <v>1</v>
      </c>
      <c r="E239" s="33">
        <v>25000</v>
      </c>
    </row>
    <row r="240" spans="1:5" x14ac:dyDescent="0.35">
      <c r="A240" s="7">
        <v>43840</v>
      </c>
      <c r="B240" t="s">
        <v>211</v>
      </c>
      <c r="C240" t="s">
        <v>2</v>
      </c>
      <c r="E240" s="33">
        <v>30000</v>
      </c>
    </row>
    <row r="241" spans="1:5" s="2" customFormat="1" x14ac:dyDescent="0.35">
      <c r="A241" s="7">
        <v>43840</v>
      </c>
      <c r="B241" s="2" t="s">
        <v>211</v>
      </c>
      <c r="C241" s="2" t="s">
        <v>3</v>
      </c>
      <c r="E241" s="34">
        <v>29000</v>
      </c>
    </row>
    <row r="242" spans="1:5" x14ac:dyDescent="0.35">
      <c r="A242" s="7">
        <v>43811</v>
      </c>
      <c r="B242" t="s">
        <v>220</v>
      </c>
      <c r="C242" t="s">
        <v>0</v>
      </c>
      <c r="E242" s="33">
        <v>8000</v>
      </c>
    </row>
    <row r="243" spans="1:5" x14ac:dyDescent="0.35">
      <c r="A243" s="7">
        <v>43811</v>
      </c>
      <c r="B243" t="s">
        <v>220</v>
      </c>
      <c r="C243" t="s">
        <v>1</v>
      </c>
      <c r="E243" s="33">
        <v>17000</v>
      </c>
    </row>
    <row r="244" spans="1:5" x14ac:dyDescent="0.35">
      <c r="A244" s="7">
        <v>43811</v>
      </c>
      <c r="B244" t="s">
        <v>220</v>
      </c>
      <c r="C244" t="s">
        <v>2</v>
      </c>
      <c r="E244" s="33">
        <v>6000</v>
      </c>
    </row>
    <row r="245" spans="1:5" s="2" customFormat="1" x14ac:dyDescent="0.35">
      <c r="A245" s="7">
        <v>43811</v>
      </c>
      <c r="B245" s="2" t="s">
        <v>220</v>
      </c>
      <c r="C245" s="2" t="s">
        <v>3</v>
      </c>
      <c r="E245" s="34">
        <v>4000</v>
      </c>
    </row>
    <row r="246" spans="1:5" x14ac:dyDescent="0.35">
      <c r="A246" s="7">
        <v>43840</v>
      </c>
      <c r="B246" t="s">
        <v>220</v>
      </c>
      <c r="C246" t="s">
        <v>0</v>
      </c>
      <c r="E246" s="33">
        <v>14000</v>
      </c>
    </row>
    <row r="247" spans="1:5" x14ac:dyDescent="0.35">
      <c r="A247" s="7">
        <v>43840</v>
      </c>
      <c r="B247" t="s">
        <v>220</v>
      </c>
      <c r="C247" t="s">
        <v>1</v>
      </c>
      <c r="E247" s="33">
        <v>41000</v>
      </c>
    </row>
    <row r="248" spans="1:5" x14ac:dyDescent="0.35">
      <c r="A248" s="7">
        <v>43840</v>
      </c>
      <c r="B248" t="s">
        <v>220</v>
      </c>
      <c r="C248" t="s">
        <v>2</v>
      </c>
      <c r="E248" s="33">
        <v>7000</v>
      </c>
    </row>
    <row r="249" spans="1:5" s="2" customFormat="1" x14ac:dyDescent="0.35">
      <c r="A249" s="7">
        <v>43840</v>
      </c>
      <c r="B249" s="2" t="s">
        <v>220</v>
      </c>
      <c r="C249" s="2" t="s">
        <v>3</v>
      </c>
      <c r="E249" s="34">
        <v>6000</v>
      </c>
    </row>
    <row r="250" spans="1:5" x14ac:dyDescent="0.35">
      <c r="A250" s="7">
        <v>43811</v>
      </c>
      <c r="B250" t="s">
        <v>210</v>
      </c>
      <c r="C250" t="s">
        <v>0</v>
      </c>
      <c r="E250" s="33">
        <v>2200000</v>
      </c>
    </row>
    <row r="251" spans="1:5" x14ac:dyDescent="0.35">
      <c r="A251" s="7">
        <v>43811</v>
      </c>
      <c r="B251" t="s">
        <v>210</v>
      </c>
      <c r="C251" t="s">
        <v>1</v>
      </c>
      <c r="E251" s="33">
        <v>1159000</v>
      </c>
    </row>
    <row r="252" spans="1:5" x14ac:dyDescent="0.35">
      <c r="A252" s="7">
        <v>43811</v>
      </c>
      <c r="B252" t="s">
        <v>210</v>
      </c>
      <c r="C252" t="s">
        <v>2</v>
      </c>
      <c r="E252" s="33">
        <v>82000</v>
      </c>
    </row>
    <row r="253" spans="1:5" s="2" customFormat="1" x14ac:dyDescent="0.35">
      <c r="A253" s="7">
        <v>43811</v>
      </c>
      <c r="B253" s="2" t="s">
        <v>210</v>
      </c>
      <c r="C253" s="2" t="s">
        <v>3</v>
      </c>
      <c r="E253" s="34">
        <v>156000</v>
      </c>
    </row>
    <row r="254" spans="1:5" x14ac:dyDescent="0.35">
      <c r="A254" s="7">
        <v>43840</v>
      </c>
      <c r="B254" t="s">
        <v>210</v>
      </c>
      <c r="C254" t="s">
        <v>0</v>
      </c>
      <c r="E254" s="33">
        <v>2600000</v>
      </c>
    </row>
    <row r="255" spans="1:5" x14ac:dyDescent="0.35">
      <c r="A255" s="7">
        <v>43840</v>
      </c>
      <c r="B255" t="s">
        <v>210</v>
      </c>
      <c r="C255" t="s">
        <v>1</v>
      </c>
      <c r="E255" s="33">
        <v>6900000</v>
      </c>
    </row>
    <row r="256" spans="1:5" x14ac:dyDescent="0.35">
      <c r="A256" s="7">
        <v>43840</v>
      </c>
      <c r="B256" t="s">
        <v>210</v>
      </c>
      <c r="C256" t="s">
        <v>2</v>
      </c>
      <c r="E256" s="33">
        <v>760000</v>
      </c>
    </row>
    <row r="257" spans="1:5" s="2" customFormat="1" x14ac:dyDescent="0.35">
      <c r="A257" s="7">
        <v>43840</v>
      </c>
      <c r="B257" s="2" t="s">
        <v>210</v>
      </c>
      <c r="C257" s="2" t="s">
        <v>3</v>
      </c>
      <c r="E257" s="34">
        <v>1900000</v>
      </c>
    </row>
    <row r="258" spans="1:5" x14ac:dyDescent="0.35">
      <c r="A258" s="7">
        <v>43811</v>
      </c>
      <c r="B258" t="s">
        <v>200</v>
      </c>
      <c r="C258" t="s">
        <v>0</v>
      </c>
      <c r="D258" t="s">
        <v>276</v>
      </c>
      <c r="E258" s="33">
        <v>137000</v>
      </c>
    </row>
    <row r="259" spans="1:5" x14ac:dyDescent="0.35">
      <c r="A259" s="7">
        <v>43811</v>
      </c>
      <c r="B259" t="s">
        <v>200</v>
      </c>
      <c r="C259" t="s">
        <v>1</v>
      </c>
      <c r="D259" t="s">
        <v>276</v>
      </c>
      <c r="E259" s="33">
        <v>168000</v>
      </c>
    </row>
    <row r="260" spans="1:5" x14ac:dyDescent="0.35">
      <c r="A260" s="7">
        <v>43811</v>
      </c>
      <c r="B260" t="s">
        <v>200</v>
      </c>
      <c r="C260" t="s">
        <v>2</v>
      </c>
      <c r="E260" s="33">
        <v>35000</v>
      </c>
    </row>
    <row r="261" spans="1:5" s="2" customFormat="1" x14ac:dyDescent="0.35">
      <c r="A261" s="7">
        <v>43811</v>
      </c>
      <c r="B261" s="2" t="s">
        <v>200</v>
      </c>
      <c r="C261" s="2" t="s">
        <v>3</v>
      </c>
      <c r="E261" s="34">
        <v>468000</v>
      </c>
    </row>
    <row r="262" spans="1:5" x14ac:dyDescent="0.35">
      <c r="A262" s="7">
        <v>43840</v>
      </c>
      <c r="B262" t="s">
        <v>200</v>
      </c>
      <c r="C262" t="s">
        <v>0</v>
      </c>
      <c r="D262" t="s">
        <v>276</v>
      </c>
      <c r="E262" s="33">
        <v>170000</v>
      </c>
    </row>
    <row r="263" spans="1:5" x14ac:dyDescent="0.35">
      <c r="A263" s="7">
        <v>43840</v>
      </c>
      <c r="B263" t="s">
        <v>200</v>
      </c>
      <c r="C263" t="s">
        <v>1</v>
      </c>
      <c r="D263" t="s">
        <v>276</v>
      </c>
      <c r="E263" s="33">
        <v>230000</v>
      </c>
    </row>
    <row r="264" spans="1:5" x14ac:dyDescent="0.35">
      <c r="A264" s="7">
        <v>43840</v>
      </c>
      <c r="B264" t="s">
        <v>200</v>
      </c>
      <c r="C264" t="s">
        <v>2</v>
      </c>
      <c r="E264" s="33">
        <v>53000</v>
      </c>
    </row>
    <row r="265" spans="1:5" s="2" customFormat="1" x14ac:dyDescent="0.35">
      <c r="A265" s="7">
        <v>43840</v>
      </c>
      <c r="B265" s="2" t="s">
        <v>200</v>
      </c>
      <c r="C265" s="2" t="s">
        <v>3</v>
      </c>
      <c r="D265" s="2" t="s">
        <v>39</v>
      </c>
      <c r="E265" s="34">
        <v>10000000</v>
      </c>
    </row>
    <row r="266" spans="1:5" x14ac:dyDescent="0.35">
      <c r="A266" s="7">
        <v>43811</v>
      </c>
      <c r="B266" t="s">
        <v>218</v>
      </c>
      <c r="C266" t="s">
        <v>0</v>
      </c>
      <c r="D266" t="s">
        <v>278</v>
      </c>
      <c r="E266" s="33">
        <v>10000</v>
      </c>
    </row>
    <row r="267" spans="1:5" x14ac:dyDescent="0.35">
      <c r="A267" s="7">
        <v>43811</v>
      </c>
      <c r="B267" t="s">
        <v>218</v>
      </c>
      <c r="C267" t="s">
        <v>1</v>
      </c>
      <c r="D267" t="s">
        <v>276</v>
      </c>
      <c r="E267" s="33">
        <v>15000</v>
      </c>
    </row>
    <row r="268" spans="1:5" x14ac:dyDescent="0.35">
      <c r="A268" s="7">
        <v>43811</v>
      </c>
      <c r="B268" t="s">
        <v>218</v>
      </c>
      <c r="C268" t="s">
        <v>2</v>
      </c>
      <c r="E268" s="33">
        <v>3000</v>
      </c>
    </row>
    <row r="269" spans="1:5" s="2" customFormat="1" x14ac:dyDescent="0.35">
      <c r="A269" s="7">
        <v>43811</v>
      </c>
      <c r="B269" s="2" t="s">
        <v>218</v>
      </c>
      <c r="C269" s="2" t="s">
        <v>3</v>
      </c>
      <c r="E269" s="34">
        <v>7000</v>
      </c>
    </row>
    <row r="270" spans="1:5" x14ac:dyDescent="0.35">
      <c r="A270"/>
    </row>
    <row r="271" spans="1:5" x14ac:dyDescent="0.35">
      <c r="A271"/>
    </row>
    <row r="272" spans="1:5" x14ac:dyDescent="0.35">
      <c r="A272"/>
    </row>
    <row r="273" spans="1:1" x14ac:dyDescent="0.35">
      <c r="A273"/>
    </row>
    <row r="274" spans="1:1" x14ac:dyDescent="0.35">
      <c r="A274"/>
    </row>
    <row r="275" spans="1:1" x14ac:dyDescent="0.35">
      <c r="A275"/>
    </row>
    <row r="276" spans="1:1" x14ac:dyDescent="0.35">
      <c r="A276"/>
    </row>
    <row r="277" spans="1:1" x14ac:dyDescent="0.35">
      <c r="A277"/>
    </row>
    <row r="278" spans="1:1" x14ac:dyDescent="0.35">
      <c r="A278"/>
    </row>
    <row r="279" spans="1:1" x14ac:dyDescent="0.35">
      <c r="A279"/>
    </row>
    <row r="280" spans="1:1" x14ac:dyDescent="0.35">
      <c r="A280"/>
    </row>
    <row r="281" spans="1:1" x14ac:dyDescent="0.35">
      <c r="A281"/>
    </row>
    <row r="282" spans="1:1" x14ac:dyDescent="0.35">
      <c r="A282"/>
    </row>
    <row r="283" spans="1:1" x14ac:dyDescent="0.35">
      <c r="A283"/>
    </row>
    <row r="284" spans="1:1" x14ac:dyDescent="0.35">
      <c r="A284"/>
    </row>
    <row r="285" spans="1:1" x14ac:dyDescent="0.35">
      <c r="A285"/>
    </row>
    <row r="286" spans="1:1" x14ac:dyDescent="0.35">
      <c r="A286"/>
    </row>
    <row r="287" spans="1:1" x14ac:dyDescent="0.35">
      <c r="A287"/>
    </row>
    <row r="288" spans="1:1" x14ac:dyDescent="0.35">
      <c r="A288"/>
    </row>
    <row r="289" spans="1:1" x14ac:dyDescent="0.35">
      <c r="A289"/>
    </row>
    <row r="290" spans="1:1" x14ac:dyDescent="0.35">
      <c r="A290"/>
    </row>
    <row r="291" spans="1:1" x14ac:dyDescent="0.35">
      <c r="A291"/>
    </row>
    <row r="292" spans="1:1" x14ac:dyDescent="0.35">
      <c r="A292"/>
    </row>
    <row r="293" spans="1:1" x14ac:dyDescent="0.35">
      <c r="A293"/>
    </row>
    <row r="294" spans="1:1" x14ac:dyDescent="0.35">
      <c r="A294"/>
    </row>
    <row r="295" spans="1:1" x14ac:dyDescent="0.35">
      <c r="A295"/>
    </row>
    <row r="296" spans="1:1" x14ac:dyDescent="0.35">
      <c r="A296"/>
    </row>
    <row r="297" spans="1:1" x14ac:dyDescent="0.35">
      <c r="A297"/>
    </row>
    <row r="298" spans="1:1" x14ac:dyDescent="0.35">
      <c r="A298"/>
    </row>
    <row r="299" spans="1:1" x14ac:dyDescent="0.35">
      <c r="A299"/>
    </row>
    <row r="300" spans="1:1" x14ac:dyDescent="0.35">
      <c r="A300"/>
    </row>
    <row r="301" spans="1:1" x14ac:dyDescent="0.35">
      <c r="A301"/>
    </row>
    <row r="302" spans="1:1" x14ac:dyDescent="0.35">
      <c r="A302"/>
    </row>
    <row r="303" spans="1:1" x14ac:dyDescent="0.35">
      <c r="A303"/>
    </row>
    <row r="304" spans="1:1" x14ac:dyDescent="0.35">
      <c r="A304"/>
    </row>
    <row r="305" spans="1:1" x14ac:dyDescent="0.35">
      <c r="A305"/>
    </row>
    <row r="306" spans="1:1" x14ac:dyDescent="0.35">
      <c r="A306"/>
    </row>
    <row r="307" spans="1:1" x14ac:dyDescent="0.35">
      <c r="A307"/>
    </row>
    <row r="308" spans="1:1" x14ac:dyDescent="0.35">
      <c r="A308"/>
    </row>
    <row r="309" spans="1:1" x14ac:dyDescent="0.35">
      <c r="A309"/>
    </row>
    <row r="310" spans="1:1" x14ac:dyDescent="0.35">
      <c r="A310"/>
    </row>
    <row r="311" spans="1:1" x14ac:dyDescent="0.35">
      <c r="A311"/>
    </row>
    <row r="312" spans="1:1" x14ac:dyDescent="0.35">
      <c r="A312"/>
    </row>
    <row r="313" spans="1:1" x14ac:dyDescent="0.35">
      <c r="A313"/>
    </row>
    <row r="314" spans="1:1" x14ac:dyDescent="0.35">
      <c r="A314"/>
    </row>
    <row r="315" spans="1:1" x14ac:dyDescent="0.35">
      <c r="A315"/>
    </row>
    <row r="316" spans="1:1" x14ac:dyDescent="0.35">
      <c r="A316"/>
    </row>
    <row r="317" spans="1:1" x14ac:dyDescent="0.35">
      <c r="A317"/>
    </row>
    <row r="318" spans="1:1" x14ac:dyDescent="0.35">
      <c r="A318"/>
    </row>
    <row r="319" spans="1:1" x14ac:dyDescent="0.35">
      <c r="A319"/>
    </row>
    <row r="320" spans="1:1" x14ac:dyDescent="0.35">
      <c r="A320"/>
    </row>
    <row r="321" spans="1:1" x14ac:dyDescent="0.35">
      <c r="A321"/>
    </row>
    <row r="322" spans="1:1" x14ac:dyDescent="0.35">
      <c r="A322"/>
    </row>
    <row r="323" spans="1:1" x14ac:dyDescent="0.35">
      <c r="A323"/>
    </row>
    <row r="324" spans="1:1" x14ac:dyDescent="0.35">
      <c r="A324"/>
    </row>
    <row r="325" spans="1:1" x14ac:dyDescent="0.35">
      <c r="A325"/>
    </row>
    <row r="326" spans="1:1" x14ac:dyDescent="0.35">
      <c r="A326"/>
    </row>
    <row r="327" spans="1:1" x14ac:dyDescent="0.35">
      <c r="A327"/>
    </row>
    <row r="328" spans="1:1" x14ac:dyDescent="0.35">
      <c r="A328"/>
    </row>
    <row r="329" spans="1:1" x14ac:dyDescent="0.35">
      <c r="A329"/>
    </row>
    <row r="330" spans="1:1" x14ac:dyDescent="0.35">
      <c r="A330"/>
    </row>
    <row r="331" spans="1:1" x14ac:dyDescent="0.35">
      <c r="A331"/>
    </row>
    <row r="332" spans="1:1" x14ac:dyDescent="0.35">
      <c r="A332"/>
    </row>
    <row r="333" spans="1:1" x14ac:dyDescent="0.35">
      <c r="A333"/>
    </row>
    <row r="334" spans="1:1" x14ac:dyDescent="0.35">
      <c r="A334"/>
    </row>
    <row r="335" spans="1:1" x14ac:dyDescent="0.35">
      <c r="A335"/>
    </row>
    <row r="336" spans="1:1" x14ac:dyDescent="0.35">
      <c r="A336"/>
    </row>
    <row r="337" spans="1:1" x14ac:dyDescent="0.35">
      <c r="A337"/>
    </row>
    <row r="338" spans="1:1" x14ac:dyDescent="0.35">
      <c r="A338"/>
    </row>
    <row r="339" spans="1:1" x14ac:dyDescent="0.35">
      <c r="A339"/>
    </row>
    <row r="340" spans="1:1" x14ac:dyDescent="0.35">
      <c r="A340"/>
    </row>
    <row r="341" spans="1:1" x14ac:dyDescent="0.35">
      <c r="A341"/>
    </row>
    <row r="342" spans="1:1" x14ac:dyDescent="0.35">
      <c r="A342"/>
    </row>
    <row r="343" spans="1:1" x14ac:dyDescent="0.35">
      <c r="A343"/>
    </row>
    <row r="344" spans="1:1" x14ac:dyDescent="0.35">
      <c r="A344"/>
    </row>
    <row r="345" spans="1:1" x14ac:dyDescent="0.35">
      <c r="A345"/>
    </row>
    <row r="346" spans="1:1" x14ac:dyDescent="0.35">
      <c r="A346"/>
    </row>
    <row r="347" spans="1:1" x14ac:dyDescent="0.35">
      <c r="A347"/>
    </row>
    <row r="348" spans="1:1" x14ac:dyDescent="0.35">
      <c r="A348"/>
    </row>
    <row r="349" spans="1:1" x14ac:dyDescent="0.35">
      <c r="A349"/>
    </row>
    <row r="350" spans="1:1" x14ac:dyDescent="0.35">
      <c r="A350"/>
    </row>
    <row r="351" spans="1:1" x14ac:dyDescent="0.35">
      <c r="A351"/>
    </row>
    <row r="352" spans="1:1" x14ac:dyDescent="0.35">
      <c r="A352"/>
    </row>
    <row r="353" spans="1:1" x14ac:dyDescent="0.35">
      <c r="A353"/>
    </row>
    <row r="354" spans="1:1" x14ac:dyDescent="0.35">
      <c r="A354"/>
    </row>
    <row r="355" spans="1:1" x14ac:dyDescent="0.35">
      <c r="A355"/>
    </row>
    <row r="356" spans="1:1" x14ac:dyDescent="0.35">
      <c r="A356"/>
    </row>
    <row r="357" spans="1:1" x14ac:dyDescent="0.35">
      <c r="A357"/>
    </row>
    <row r="358" spans="1:1" x14ac:dyDescent="0.35">
      <c r="A358"/>
    </row>
    <row r="359" spans="1:1" x14ac:dyDescent="0.35">
      <c r="A359"/>
    </row>
    <row r="360" spans="1:1" x14ac:dyDescent="0.35">
      <c r="A360"/>
    </row>
    <row r="361" spans="1:1" x14ac:dyDescent="0.35">
      <c r="A361"/>
    </row>
    <row r="362" spans="1:1" x14ac:dyDescent="0.35">
      <c r="A362"/>
    </row>
    <row r="363" spans="1:1" x14ac:dyDescent="0.35">
      <c r="A363"/>
    </row>
    <row r="364" spans="1:1" x14ac:dyDescent="0.35">
      <c r="A364"/>
    </row>
    <row r="365" spans="1:1" x14ac:dyDescent="0.35">
      <c r="A365"/>
    </row>
    <row r="366" spans="1:1" x14ac:dyDescent="0.35">
      <c r="A366"/>
    </row>
    <row r="367" spans="1:1" x14ac:dyDescent="0.35">
      <c r="A367"/>
    </row>
    <row r="368" spans="1:1" x14ac:dyDescent="0.35">
      <c r="A368"/>
    </row>
    <row r="369" spans="1:1" x14ac:dyDescent="0.35">
      <c r="A369"/>
    </row>
    <row r="370" spans="1:1" x14ac:dyDescent="0.35">
      <c r="A370"/>
    </row>
    <row r="371" spans="1:1" x14ac:dyDescent="0.35">
      <c r="A371"/>
    </row>
    <row r="372" spans="1:1" x14ac:dyDescent="0.35">
      <c r="A372"/>
    </row>
    <row r="373" spans="1:1" x14ac:dyDescent="0.35">
      <c r="A373"/>
    </row>
    <row r="374" spans="1:1" x14ac:dyDescent="0.35">
      <c r="A374"/>
    </row>
    <row r="375" spans="1:1" x14ac:dyDescent="0.35">
      <c r="A375"/>
    </row>
    <row r="376" spans="1:1" x14ac:dyDescent="0.35">
      <c r="A376"/>
    </row>
    <row r="377" spans="1:1" x14ac:dyDescent="0.35">
      <c r="A377"/>
    </row>
    <row r="378" spans="1:1" x14ac:dyDescent="0.35">
      <c r="A378"/>
    </row>
    <row r="379" spans="1:1" x14ac:dyDescent="0.35">
      <c r="A379"/>
    </row>
    <row r="380" spans="1:1" x14ac:dyDescent="0.35">
      <c r="A380"/>
    </row>
    <row r="381" spans="1:1" x14ac:dyDescent="0.35">
      <c r="A381"/>
    </row>
    <row r="382" spans="1:1" x14ac:dyDescent="0.35">
      <c r="A382"/>
    </row>
    <row r="383" spans="1:1" x14ac:dyDescent="0.35">
      <c r="A383"/>
    </row>
    <row r="384" spans="1:1" x14ac:dyDescent="0.35">
      <c r="A384"/>
    </row>
    <row r="385" spans="1:1" x14ac:dyDescent="0.35">
      <c r="A385"/>
    </row>
    <row r="386" spans="1:1" x14ac:dyDescent="0.35">
      <c r="A386"/>
    </row>
    <row r="387" spans="1:1" x14ac:dyDescent="0.35">
      <c r="A387"/>
    </row>
    <row r="388" spans="1:1" x14ac:dyDescent="0.35">
      <c r="A388"/>
    </row>
    <row r="389" spans="1:1" x14ac:dyDescent="0.35">
      <c r="A389"/>
    </row>
    <row r="390" spans="1:1" x14ac:dyDescent="0.35">
      <c r="A390"/>
    </row>
    <row r="391" spans="1:1" x14ac:dyDescent="0.35">
      <c r="A391"/>
    </row>
    <row r="392" spans="1:1" x14ac:dyDescent="0.35">
      <c r="A392"/>
    </row>
    <row r="393" spans="1:1" x14ac:dyDescent="0.35">
      <c r="A393"/>
    </row>
    <row r="394" spans="1:1" x14ac:dyDescent="0.35">
      <c r="A394"/>
    </row>
    <row r="395" spans="1:1" x14ac:dyDescent="0.35">
      <c r="A395"/>
    </row>
    <row r="396" spans="1:1" x14ac:dyDescent="0.35">
      <c r="A396"/>
    </row>
    <row r="397" spans="1:1" x14ac:dyDescent="0.35">
      <c r="A397"/>
    </row>
    <row r="398" spans="1:1" x14ac:dyDescent="0.35">
      <c r="A398"/>
    </row>
    <row r="399" spans="1:1" x14ac:dyDescent="0.35">
      <c r="A399"/>
    </row>
    <row r="400" spans="1:1" x14ac:dyDescent="0.35">
      <c r="A400"/>
    </row>
    <row r="401" spans="1:1" x14ac:dyDescent="0.35">
      <c r="A401"/>
    </row>
    <row r="402" spans="1:1" x14ac:dyDescent="0.35">
      <c r="A402"/>
    </row>
    <row r="403" spans="1:1" x14ac:dyDescent="0.35">
      <c r="A403"/>
    </row>
    <row r="404" spans="1:1" x14ac:dyDescent="0.35">
      <c r="A404"/>
    </row>
    <row r="405" spans="1:1" x14ac:dyDescent="0.35">
      <c r="A405"/>
    </row>
    <row r="406" spans="1:1" x14ac:dyDescent="0.35">
      <c r="A406"/>
    </row>
    <row r="407" spans="1:1" x14ac:dyDescent="0.35">
      <c r="A407"/>
    </row>
    <row r="408" spans="1:1" x14ac:dyDescent="0.35">
      <c r="A408"/>
    </row>
    <row r="409" spans="1:1" x14ac:dyDescent="0.35">
      <c r="A409"/>
    </row>
    <row r="410" spans="1:1" x14ac:dyDescent="0.35">
      <c r="A410"/>
    </row>
    <row r="411" spans="1:1" x14ac:dyDescent="0.35">
      <c r="A411"/>
    </row>
    <row r="412" spans="1:1" x14ac:dyDescent="0.35">
      <c r="A412"/>
    </row>
    <row r="413" spans="1:1" x14ac:dyDescent="0.35">
      <c r="A413"/>
    </row>
    <row r="414" spans="1:1" x14ac:dyDescent="0.35">
      <c r="A414"/>
    </row>
    <row r="415" spans="1:1" x14ac:dyDescent="0.35">
      <c r="A415"/>
    </row>
    <row r="416" spans="1:1" x14ac:dyDescent="0.35">
      <c r="A416"/>
    </row>
    <row r="417" spans="1:1" x14ac:dyDescent="0.35">
      <c r="A417"/>
    </row>
    <row r="418" spans="1:1" x14ac:dyDescent="0.35">
      <c r="A418"/>
    </row>
    <row r="419" spans="1:1" x14ac:dyDescent="0.35">
      <c r="A419"/>
    </row>
    <row r="420" spans="1:1" x14ac:dyDescent="0.35">
      <c r="A420"/>
    </row>
    <row r="421" spans="1:1" x14ac:dyDescent="0.35">
      <c r="A421"/>
    </row>
    <row r="422" spans="1:1" x14ac:dyDescent="0.35">
      <c r="A422"/>
    </row>
    <row r="423" spans="1:1" x14ac:dyDescent="0.35">
      <c r="A423"/>
    </row>
    <row r="424" spans="1:1" x14ac:dyDescent="0.35">
      <c r="A424"/>
    </row>
    <row r="425" spans="1:1" x14ac:dyDescent="0.35">
      <c r="A425"/>
    </row>
    <row r="426" spans="1:1" x14ac:dyDescent="0.35">
      <c r="A426"/>
    </row>
    <row r="427" spans="1:1" x14ac:dyDescent="0.35">
      <c r="A427"/>
    </row>
    <row r="428" spans="1:1" x14ac:dyDescent="0.35">
      <c r="A428"/>
    </row>
    <row r="429" spans="1:1" x14ac:dyDescent="0.35">
      <c r="A429"/>
    </row>
    <row r="430" spans="1:1" x14ac:dyDescent="0.35">
      <c r="A430"/>
    </row>
    <row r="431" spans="1:1" x14ac:dyDescent="0.35">
      <c r="A431"/>
    </row>
    <row r="432" spans="1:1" x14ac:dyDescent="0.35">
      <c r="A432"/>
    </row>
    <row r="433" spans="1:1" x14ac:dyDescent="0.35">
      <c r="A433"/>
    </row>
    <row r="434" spans="1:1" x14ac:dyDescent="0.35">
      <c r="A434"/>
    </row>
    <row r="435" spans="1:1" x14ac:dyDescent="0.35">
      <c r="A435"/>
    </row>
    <row r="436" spans="1:1" x14ac:dyDescent="0.35">
      <c r="A436"/>
    </row>
    <row r="437" spans="1:1" x14ac:dyDescent="0.35">
      <c r="A437"/>
    </row>
    <row r="438" spans="1:1" x14ac:dyDescent="0.35">
      <c r="A438"/>
    </row>
    <row r="439" spans="1:1" x14ac:dyDescent="0.35">
      <c r="A439"/>
    </row>
    <row r="440" spans="1:1" x14ac:dyDescent="0.35">
      <c r="A440"/>
    </row>
    <row r="441" spans="1:1" x14ac:dyDescent="0.35">
      <c r="A441"/>
    </row>
    <row r="442" spans="1:1" x14ac:dyDescent="0.35">
      <c r="A442"/>
    </row>
    <row r="443" spans="1:1" x14ac:dyDescent="0.35">
      <c r="A443"/>
    </row>
    <row r="444" spans="1:1" x14ac:dyDescent="0.35">
      <c r="A444"/>
    </row>
    <row r="445" spans="1:1" x14ac:dyDescent="0.35">
      <c r="A445"/>
    </row>
    <row r="446" spans="1:1" x14ac:dyDescent="0.35">
      <c r="A446"/>
    </row>
    <row r="447" spans="1:1" x14ac:dyDescent="0.35">
      <c r="A447"/>
    </row>
    <row r="448" spans="1:1" x14ac:dyDescent="0.35">
      <c r="A448"/>
    </row>
    <row r="449" spans="1:1" x14ac:dyDescent="0.35">
      <c r="A449"/>
    </row>
    <row r="450" spans="1:1" x14ac:dyDescent="0.35">
      <c r="A450"/>
    </row>
    <row r="451" spans="1:1" x14ac:dyDescent="0.35">
      <c r="A451"/>
    </row>
    <row r="452" spans="1:1" x14ac:dyDescent="0.35">
      <c r="A452"/>
    </row>
    <row r="453" spans="1:1" x14ac:dyDescent="0.35">
      <c r="A453"/>
    </row>
    <row r="454" spans="1:1" x14ac:dyDescent="0.35">
      <c r="A454"/>
    </row>
    <row r="455" spans="1:1" x14ac:dyDescent="0.35">
      <c r="A455"/>
    </row>
    <row r="456" spans="1:1" x14ac:dyDescent="0.35">
      <c r="A456"/>
    </row>
    <row r="457" spans="1:1" x14ac:dyDescent="0.35">
      <c r="A457"/>
    </row>
    <row r="458" spans="1:1" x14ac:dyDescent="0.35">
      <c r="A458"/>
    </row>
    <row r="459" spans="1:1" x14ac:dyDescent="0.35">
      <c r="A459"/>
    </row>
    <row r="460" spans="1:1" x14ac:dyDescent="0.35">
      <c r="A460"/>
    </row>
    <row r="461" spans="1:1" x14ac:dyDescent="0.35">
      <c r="A461"/>
    </row>
    <row r="462" spans="1:1" x14ac:dyDescent="0.35">
      <c r="A462"/>
    </row>
    <row r="463" spans="1:1" x14ac:dyDescent="0.35">
      <c r="A463"/>
    </row>
    <row r="464" spans="1:1" x14ac:dyDescent="0.35">
      <c r="A464"/>
    </row>
    <row r="465" spans="1:1" x14ac:dyDescent="0.35">
      <c r="A465"/>
    </row>
    <row r="466" spans="1:1" x14ac:dyDescent="0.35">
      <c r="A466"/>
    </row>
    <row r="467" spans="1:1" x14ac:dyDescent="0.35">
      <c r="A467"/>
    </row>
    <row r="468" spans="1:1" x14ac:dyDescent="0.35">
      <c r="A468"/>
    </row>
    <row r="469" spans="1:1" x14ac:dyDescent="0.35">
      <c r="A469"/>
    </row>
    <row r="470" spans="1:1" x14ac:dyDescent="0.35">
      <c r="A470"/>
    </row>
    <row r="471" spans="1:1" x14ac:dyDescent="0.35">
      <c r="A471"/>
    </row>
    <row r="472" spans="1:1" x14ac:dyDescent="0.35">
      <c r="A472"/>
    </row>
    <row r="473" spans="1:1" x14ac:dyDescent="0.35">
      <c r="A473"/>
    </row>
    <row r="474" spans="1:1" x14ac:dyDescent="0.35">
      <c r="A474"/>
    </row>
    <row r="475" spans="1:1" x14ac:dyDescent="0.35">
      <c r="A475"/>
    </row>
    <row r="476" spans="1:1" x14ac:dyDescent="0.35">
      <c r="A476"/>
    </row>
    <row r="477" spans="1:1" x14ac:dyDescent="0.35">
      <c r="A477"/>
    </row>
    <row r="478" spans="1:1" x14ac:dyDescent="0.35">
      <c r="A478"/>
    </row>
    <row r="479" spans="1:1" x14ac:dyDescent="0.35">
      <c r="A479"/>
    </row>
    <row r="480" spans="1:1" x14ac:dyDescent="0.35">
      <c r="A480"/>
    </row>
    <row r="481" spans="1:1" x14ac:dyDescent="0.35">
      <c r="A481"/>
    </row>
    <row r="482" spans="1:1" x14ac:dyDescent="0.35">
      <c r="A482"/>
    </row>
    <row r="483" spans="1:1" x14ac:dyDescent="0.35">
      <c r="A483"/>
    </row>
    <row r="484" spans="1:1" x14ac:dyDescent="0.35">
      <c r="A484"/>
    </row>
    <row r="485" spans="1:1" x14ac:dyDescent="0.35">
      <c r="A485"/>
    </row>
    <row r="486" spans="1:1" x14ac:dyDescent="0.35">
      <c r="A486"/>
    </row>
    <row r="487" spans="1:1" x14ac:dyDescent="0.35">
      <c r="A487"/>
    </row>
    <row r="488" spans="1:1" x14ac:dyDescent="0.35">
      <c r="A488"/>
    </row>
    <row r="489" spans="1:1" x14ac:dyDescent="0.35">
      <c r="A489"/>
    </row>
    <row r="490" spans="1:1" x14ac:dyDescent="0.35">
      <c r="A490"/>
    </row>
    <row r="491" spans="1:1" x14ac:dyDescent="0.35">
      <c r="A491"/>
    </row>
    <row r="492" spans="1:1" x14ac:dyDescent="0.35">
      <c r="A492"/>
    </row>
    <row r="493" spans="1:1" x14ac:dyDescent="0.35">
      <c r="A493"/>
    </row>
    <row r="494" spans="1:1" x14ac:dyDescent="0.35">
      <c r="A494"/>
    </row>
    <row r="495" spans="1:1" x14ac:dyDescent="0.35">
      <c r="A495"/>
    </row>
    <row r="496" spans="1:1" x14ac:dyDescent="0.35">
      <c r="A496"/>
    </row>
    <row r="497" spans="1:1" x14ac:dyDescent="0.35">
      <c r="A497"/>
    </row>
    <row r="498" spans="1:1" x14ac:dyDescent="0.35">
      <c r="A498"/>
    </row>
    <row r="499" spans="1:1" x14ac:dyDescent="0.35">
      <c r="A499"/>
    </row>
    <row r="500" spans="1:1" x14ac:dyDescent="0.35">
      <c r="A500"/>
    </row>
    <row r="501" spans="1:1" x14ac:dyDescent="0.35">
      <c r="A501"/>
    </row>
    <row r="502" spans="1:1" x14ac:dyDescent="0.35">
      <c r="A502"/>
    </row>
    <row r="503" spans="1:1" x14ac:dyDescent="0.35">
      <c r="A503"/>
    </row>
    <row r="504" spans="1:1" x14ac:dyDescent="0.35">
      <c r="A504"/>
    </row>
    <row r="505" spans="1:1" x14ac:dyDescent="0.35">
      <c r="A505"/>
    </row>
    <row r="506" spans="1:1" x14ac:dyDescent="0.35">
      <c r="A506"/>
    </row>
    <row r="507" spans="1:1" x14ac:dyDescent="0.35">
      <c r="A507"/>
    </row>
    <row r="508" spans="1:1" x14ac:dyDescent="0.35">
      <c r="A508"/>
    </row>
    <row r="509" spans="1:1" x14ac:dyDescent="0.35">
      <c r="A509"/>
    </row>
    <row r="510" spans="1:1" x14ac:dyDescent="0.35">
      <c r="A510"/>
    </row>
    <row r="511" spans="1:1" x14ac:dyDescent="0.35">
      <c r="A511"/>
    </row>
    <row r="512" spans="1:1" x14ac:dyDescent="0.35">
      <c r="A512"/>
    </row>
    <row r="513" spans="1:1" x14ac:dyDescent="0.35">
      <c r="A513"/>
    </row>
    <row r="514" spans="1:1" x14ac:dyDescent="0.35">
      <c r="A514"/>
    </row>
    <row r="515" spans="1:1" x14ac:dyDescent="0.35">
      <c r="A515"/>
    </row>
    <row r="516" spans="1:1" x14ac:dyDescent="0.35">
      <c r="A516"/>
    </row>
    <row r="517" spans="1:1" x14ac:dyDescent="0.35">
      <c r="A517"/>
    </row>
    <row r="518" spans="1:1" x14ac:dyDescent="0.35">
      <c r="A518"/>
    </row>
    <row r="519" spans="1:1" x14ac:dyDescent="0.35">
      <c r="A519"/>
    </row>
    <row r="520" spans="1:1" x14ac:dyDescent="0.35">
      <c r="A520"/>
    </row>
    <row r="521" spans="1:1" x14ac:dyDescent="0.35">
      <c r="A521"/>
    </row>
    <row r="522" spans="1:1" x14ac:dyDescent="0.35">
      <c r="A522"/>
    </row>
    <row r="523" spans="1:1" x14ac:dyDescent="0.35">
      <c r="A523"/>
    </row>
    <row r="524" spans="1:1" x14ac:dyDescent="0.35">
      <c r="A524"/>
    </row>
    <row r="525" spans="1:1" x14ac:dyDescent="0.35">
      <c r="A525"/>
    </row>
    <row r="526" spans="1:1" x14ac:dyDescent="0.35">
      <c r="A526"/>
    </row>
    <row r="527" spans="1:1" x14ac:dyDescent="0.35">
      <c r="A527"/>
    </row>
    <row r="528" spans="1:1" x14ac:dyDescent="0.35">
      <c r="A528"/>
    </row>
    <row r="529" spans="1:1" x14ac:dyDescent="0.35">
      <c r="A529"/>
    </row>
    <row r="530" spans="1:1" x14ac:dyDescent="0.35">
      <c r="A530"/>
    </row>
    <row r="531" spans="1:1" x14ac:dyDescent="0.35">
      <c r="A531"/>
    </row>
    <row r="532" spans="1:1" x14ac:dyDescent="0.35">
      <c r="A532"/>
    </row>
    <row r="533" spans="1:1" x14ac:dyDescent="0.35">
      <c r="A533"/>
    </row>
    <row r="534" spans="1:1" x14ac:dyDescent="0.35">
      <c r="A534"/>
    </row>
    <row r="535" spans="1:1" x14ac:dyDescent="0.35">
      <c r="A535"/>
    </row>
    <row r="536" spans="1:1" x14ac:dyDescent="0.35">
      <c r="A536"/>
    </row>
    <row r="537" spans="1:1" x14ac:dyDescent="0.35">
      <c r="A537"/>
    </row>
    <row r="538" spans="1:1" x14ac:dyDescent="0.35">
      <c r="A538"/>
    </row>
    <row r="539" spans="1:1" x14ac:dyDescent="0.35">
      <c r="A539"/>
    </row>
    <row r="540" spans="1:1" x14ac:dyDescent="0.35">
      <c r="A540"/>
    </row>
    <row r="541" spans="1:1" x14ac:dyDescent="0.35">
      <c r="A541"/>
    </row>
    <row r="542" spans="1:1" x14ac:dyDescent="0.35">
      <c r="A542"/>
    </row>
    <row r="543" spans="1:1" x14ac:dyDescent="0.35">
      <c r="A543"/>
    </row>
    <row r="544" spans="1:1" x14ac:dyDescent="0.35">
      <c r="A544"/>
    </row>
    <row r="545" spans="1:1" x14ac:dyDescent="0.35">
      <c r="A545"/>
    </row>
    <row r="546" spans="1:1" x14ac:dyDescent="0.35">
      <c r="A546"/>
    </row>
    <row r="547" spans="1:1" x14ac:dyDescent="0.35">
      <c r="A547"/>
    </row>
    <row r="548" spans="1:1" x14ac:dyDescent="0.35">
      <c r="A548"/>
    </row>
    <row r="549" spans="1:1" x14ac:dyDescent="0.35">
      <c r="A549"/>
    </row>
    <row r="550" spans="1:1" x14ac:dyDescent="0.35">
      <c r="A550"/>
    </row>
    <row r="551" spans="1:1" x14ac:dyDescent="0.35">
      <c r="A551"/>
    </row>
    <row r="552" spans="1:1" x14ac:dyDescent="0.35">
      <c r="A552"/>
    </row>
    <row r="553" spans="1:1" x14ac:dyDescent="0.35">
      <c r="A553"/>
    </row>
    <row r="554" spans="1:1" x14ac:dyDescent="0.35">
      <c r="A554"/>
    </row>
    <row r="555" spans="1:1" x14ac:dyDescent="0.35">
      <c r="A555"/>
    </row>
    <row r="556" spans="1:1" x14ac:dyDescent="0.35">
      <c r="A556"/>
    </row>
    <row r="557" spans="1:1" x14ac:dyDescent="0.35">
      <c r="A557"/>
    </row>
    <row r="558" spans="1:1" x14ac:dyDescent="0.35">
      <c r="A558"/>
    </row>
    <row r="559" spans="1:1" x14ac:dyDescent="0.35">
      <c r="A559"/>
    </row>
    <row r="560" spans="1:1" x14ac:dyDescent="0.35">
      <c r="A560"/>
    </row>
    <row r="561" spans="1:1" x14ac:dyDescent="0.35">
      <c r="A561"/>
    </row>
    <row r="562" spans="1:1" x14ac:dyDescent="0.35">
      <c r="A562"/>
    </row>
    <row r="563" spans="1:1" x14ac:dyDescent="0.35">
      <c r="A563"/>
    </row>
    <row r="564" spans="1:1" x14ac:dyDescent="0.35">
      <c r="A564"/>
    </row>
    <row r="565" spans="1:1" x14ac:dyDescent="0.35">
      <c r="A565"/>
    </row>
    <row r="566" spans="1:1" x14ac:dyDescent="0.35">
      <c r="A566"/>
    </row>
    <row r="567" spans="1:1" x14ac:dyDescent="0.35">
      <c r="A567"/>
    </row>
    <row r="568" spans="1:1" x14ac:dyDescent="0.35">
      <c r="A568"/>
    </row>
    <row r="569" spans="1:1" x14ac:dyDescent="0.35">
      <c r="A569"/>
    </row>
    <row r="570" spans="1:1" x14ac:dyDescent="0.35">
      <c r="A570"/>
    </row>
    <row r="571" spans="1:1" x14ac:dyDescent="0.35">
      <c r="A571"/>
    </row>
    <row r="572" spans="1:1" x14ac:dyDescent="0.35">
      <c r="A572"/>
    </row>
    <row r="573" spans="1:1" x14ac:dyDescent="0.35">
      <c r="A573"/>
    </row>
    <row r="574" spans="1:1" x14ac:dyDescent="0.35">
      <c r="A574"/>
    </row>
    <row r="575" spans="1:1" x14ac:dyDescent="0.35">
      <c r="A575"/>
    </row>
    <row r="576" spans="1:1" x14ac:dyDescent="0.35">
      <c r="A576"/>
    </row>
    <row r="577" spans="1:1" x14ac:dyDescent="0.35">
      <c r="A577"/>
    </row>
    <row r="578" spans="1:1" x14ac:dyDescent="0.35">
      <c r="A578"/>
    </row>
    <row r="579" spans="1:1" x14ac:dyDescent="0.35">
      <c r="A579"/>
    </row>
    <row r="580" spans="1:1" x14ac:dyDescent="0.35">
      <c r="A580"/>
    </row>
    <row r="581" spans="1:1" x14ac:dyDescent="0.35">
      <c r="A581"/>
    </row>
    <row r="582" spans="1:1" x14ac:dyDescent="0.35">
      <c r="A582"/>
    </row>
    <row r="583" spans="1:1" x14ac:dyDescent="0.35">
      <c r="A583"/>
    </row>
    <row r="584" spans="1:1" x14ac:dyDescent="0.35">
      <c r="A584"/>
    </row>
    <row r="585" spans="1:1" x14ac:dyDescent="0.35">
      <c r="A585"/>
    </row>
    <row r="586" spans="1:1" x14ac:dyDescent="0.35">
      <c r="A586"/>
    </row>
    <row r="587" spans="1:1" x14ac:dyDescent="0.35">
      <c r="A587"/>
    </row>
    <row r="588" spans="1:1" x14ac:dyDescent="0.35">
      <c r="A588"/>
    </row>
    <row r="589" spans="1:1" x14ac:dyDescent="0.35">
      <c r="A589"/>
    </row>
    <row r="590" spans="1:1" x14ac:dyDescent="0.35">
      <c r="A590"/>
    </row>
    <row r="591" spans="1:1" x14ac:dyDescent="0.35">
      <c r="A591"/>
    </row>
    <row r="592" spans="1:1" x14ac:dyDescent="0.35">
      <c r="A592"/>
    </row>
    <row r="593" spans="1:1" x14ac:dyDescent="0.35">
      <c r="A593"/>
    </row>
    <row r="594" spans="1:1" x14ac:dyDescent="0.35">
      <c r="A594"/>
    </row>
    <row r="595" spans="1:1" x14ac:dyDescent="0.35">
      <c r="A595"/>
    </row>
    <row r="596" spans="1:1" x14ac:dyDescent="0.35">
      <c r="A596"/>
    </row>
  </sheetData>
  <sortState xmlns:xlrd2="http://schemas.microsoft.com/office/spreadsheetml/2017/richdata2" ref="A2:BE596">
    <sortCondition ref="B2:B596"/>
    <sortCondition ref="A2:A596"/>
  </sortState>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FFA95-37F4-49C0-98A1-23502C67B044}">
  <dimension ref="B3:P42"/>
  <sheetViews>
    <sheetView topLeftCell="E4" zoomScale="59" workbookViewId="0">
      <selection activeCell="L10" sqref="L10:M15"/>
    </sheetView>
  </sheetViews>
  <sheetFormatPr defaultRowHeight="14.5" x14ac:dyDescent="0.35"/>
  <cols>
    <col min="2" max="2" width="61.26953125" customWidth="1"/>
    <col min="3" max="3" width="27.90625" customWidth="1"/>
    <col min="4" max="4" width="16.08984375" customWidth="1"/>
    <col min="5" max="5" width="12.6328125" bestFit="1" customWidth="1"/>
    <col min="6" max="6" width="16.6328125" style="47" customWidth="1"/>
    <col min="7" max="7" width="55.26953125" customWidth="1"/>
    <col min="8" max="8" width="27.36328125" customWidth="1"/>
    <col min="9" max="9" width="16.26953125" customWidth="1"/>
    <col min="10" max="10" width="18.08984375" customWidth="1"/>
    <col min="12" max="12" width="35.453125" customWidth="1"/>
    <col min="13" max="13" width="8.81640625" bestFit="1" customWidth="1"/>
  </cols>
  <sheetData>
    <row r="3" spans="2:16" x14ac:dyDescent="0.35">
      <c r="D3" s="134" t="s">
        <v>340</v>
      </c>
      <c r="E3" s="134"/>
      <c r="G3" s="67" t="s">
        <v>385</v>
      </c>
      <c r="H3" s="54">
        <v>313891.59999999998</v>
      </c>
      <c r="I3" s="54">
        <v>3000</v>
      </c>
      <c r="J3" s="54">
        <v>8400000</v>
      </c>
    </row>
    <row r="4" spans="2:16" x14ac:dyDescent="0.35">
      <c r="B4" s="49" t="s">
        <v>335</v>
      </c>
      <c r="C4" s="49" t="s">
        <v>336</v>
      </c>
      <c r="D4" s="50" t="s">
        <v>337</v>
      </c>
      <c r="E4" s="50" t="s">
        <v>338</v>
      </c>
      <c r="G4" s="51" t="s">
        <v>39</v>
      </c>
      <c r="H4" s="52">
        <v>10000000</v>
      </c>
      <c r="I4" s="52">
        <v>10000000</v>
      </c>
      <c r="J4" s="52">
        <v>10000000</v>
      </c>
      <c r="K4" s="29"/>
      <c r="L4" s="29"/>
      <c r="M4" s="61"/>
    </row>
    <row r="5" spans="2:16" x14ac:dyDescent="0.35">
      <c r="B5" s="51"/>
      <c r="C5" s="52"/>
      <c r="D5" s="52"/>
      <c r="E5" s="52"/>
      <c r="G5" s="51" t="s">
        <v>276</v>
      </c>
      <c r="H5" s="52">
        <v>632191.5</v>
      </c>
      <c r="I5" s="52">
        <v>15000</v>
      </c>
      <c r="J5" s="52">
        <v>6100000</v>
      </c>
      <c r="K5" s="56"/>
      <c r="L5" s="51"/>
      <c r="M5" s="57"/>
    </row>
    <row r="6" spans="2:16" x14ac:dyDescent="0.35">
      <c r="B6" s="66" t="s">
        <v>386</v>
      </c>
      <c r="C6" s="54">
        <v>313891.59999999998</v>
      </c>
      <c r="D6" s="54">
        <v>3000</v>
      </c>
      <c r="E6" s="54">
        <v>8400000</v>
      </c>
      <c r="G6" s="51" t="s">
        <v>277</v>
      </c>
      <c r="H6" s="52">
        <v>223666.7</v>
      </c>
      <c r="I6" s="52">
        <v>94000</v>
      </c>
      <c r="J6" s="52">
        <v>330000</v>
      </c>
      <c r="K6" s="56"/>
      <c r="L6" s="51"/>
      <c r="M6" s="57"/>
    </row>
    <row r="7" spans="2:16" x14ac:dyDescent="0.35">
      <c r="B7" s="51" t="s">
        <v>39</v>
      </c>
      <c r="C7" s="52">
        <v>10000000</v>
      </c>
      <c r="D7" s="52">
        <v>10000000</v>
      </c>
      <c r="E7" s="52">
        <v>10000000</v>
      </c>
      <c r="G7" s="51" t="s">
        <v>279</v>
      </c>
      <c r="H7" s="52">
        <v>135000</v>
      </c>
      <c r="I7" s="52">
        <v>135000</v>
      </c>
      <c r="J7" s="52">
        <v>135000</v>
      </c>
      <c r="K7" s="56"/>
      <c r="L7" s="51"/>
      <c r="M7" s="57"/>
    </row>
    <row r="8" spans="2:16" ht="15" thickBot="1" x14ac:dyDescent="0.4">
      <c r="B8" s="51" t="s">
        <v>276</v>
      </c>
      <c r="C8" s="52">
        <v>632191.5</v>
      </c>
      <c r="D8" s="52">
        <v>15000</v>
      </c>
      <c r="E8" s="52">
        <v>6100000</v>
      </c>
      <c r="G8" s="51" t="s">
        <v>278</v>
      </c>
      <c r="H8" s="52">
        <v>44000</v>
      </c>
      <c r="I8" s="52">
        <v>10000</v>
      </c>
      <c r="J8" s="52">
        <v>78000</v>
      </c>
      <c r="K8" s="56"/>
      <c r="L8" s="29"/>
      <c r="M8" s="57"/>
    </row>
    <row r="9" spans="2:16" x14ac:dyDescent="0.35">
      <c r="B9" s="51" t="s">
        <v>277</v>
      </c>
      <c r="C9" s="52">
        <v>223666.7</v>
      </c>
      <c r="D9" s="52">
        <v>94000</v>
      </c>
      <c r="E9" s="52">
        <v>330000</v>
      </c>
      <c r="G9" s="51"/>
      <c r="H9" s="52"/>
      <c r="I9" s="52"/>
      <c r="J9" s="52"/>
      <c r="K9" s="121"/>
      <c r="L9" s="125"/>
      <c r="M9" s="123"/>
      <c r="N9" s="103"/>
      <c r="O9" s="103"/>
      <c r="P9" s="104"/>
    </row>
    <row r="10" spans="2:16" x14ac:dyDescent="0.35">
      <c r="B10" s="51" t="s">
        <v>279</v>
      </c>
      <c r="C10" s="52">
        <v>135000</v>
      </c>
      <c r="D10" s="52">
        <v>135000</v>
      </c>
      <c r="E10" s="52">
        <v>135000</v>
      </c>
      <c r="G10" s="51"/>
      <c r="H10" s="57"/>
      <c r="I10" s="46"/>
      <c r="K10" s="124"/>
      <c r="L10" s="106" t="s">
        <v>335</v>
      </c>
      <c r="M10" s="106" t="s">
        <v>403</v>
      </c>
      <c r="N10" s="4"/>
      <c r="O10" s="4"/>
      <c r="P10" s="107"/>
    </row>
    <row r="11" spans="2:16" x14ac:dyDescent="0.35">
      <c r="B11" s="51" t="s">
        <v>278</v>
      </c>
      <c r="C11" s="52">
        <v>44000</v>
      </c>
      <c r="D11" s="52">
        <v>10000</v>
      </c>
      <c r="E11" s="52">
        <v>78000</v>
      </c>
      <c r="G11" s="51" t="s">
        <v>276</v>
      </c>
      <c r="H11" s="57">
        <v>47</v>
      </c>
      <c r="I11" s="46">
        <f>H11/54</f>
        <v>0.87037037037037035</v>
      </c>
      <c r="K11" s="124"/>
      <c r="L11" s="51" t="s">
        <v>276</v>
      </c>
      <c r="M11" s="57">
        <v>28</v>
      </c>
      <c r="N11" s="4"/>
      <c r="O11" s="4"/>
      <c r="P11" s="107"/>
    </row>
    <row r="12" spans="2:16" x14ac:dyDescent="0.35">
      <c r="B12" s="51"/>
      <c r="C12" s="52"/>
      <c r="D12" s="62"/>
      <c r="E12" s="52"/>
      <c r="G12" s="51" t="s">
        <v>277</v>
      </c>
      <c r="H12" s="57">
        <v>3</v>
      </c>
      <c r="I12" s="46">
        <f t="shared" ref="I12:I15" si="0">H12/54</f>
        <v>5.5555555555555552E-2</v>
      </c>
      <c r="K12" s="124"/>
      <c r="L12" s="51" t="s">
        <v>277</v>
      </c>
      <c r="M12" s="57">
        <v>3</v>
      </c>
      <c r="N12" s="4"/>
      <c r="O12" s="4"/>
      <c r="P12" s="107"/>
    </row>
    <row r="13" spans="2:16" x14ac:dyDescent="0.35">
      <c r="B13" s="29"/>
      <c r="C13" s="52"/>
      <c r="D13" s="52"/>
      <c r="E13" s="52"/>
      <c r="G13" s="51" t="s">
        <v>278</v>
      </c>
      <c r="H13" s="57">
        <v>2</v>
      </c>
      <c r="I13" s="46">
        <f t="shared" si="0"/>
        <v>3.7037037037037035E-2</v>
      </c>
      <c r="K13" s="124"/>
      <c r="L13" s="51" t="s">
        <v>278</v>
      </c>
      <c r="M13" s="57">
        <v>2</v>
      </c>
      <c r="N13" s="4"/>
      <c r="O13" s="4"/>
      <c r="P13" s="107"/>
    </row>
    <row r="14" spans="2:16" x14ac:dyDescent="0.35">
      <c r="B14" s="29"/>
      <c r="C14" s="52"/>
      <c r="D14" s="52"/>
      <c r="E14" s="52"/>
      <c r="G14" s="51" t="s">
        <v>39</v>
      </c>
      <c r="H14" s="57">
        <v>1</v>
      </c>
      <c r="I14" s="46">
        <f t="shared" si="0"/>
        <v>1.8518518518518517E-2</v>
      </c>
      <c r="K14" s="124"/>
      <c r="L14" s="51" t="s">
        <v>39</v>
      </c>
      <c r="M14" s="57">
        <v>1</v>
      </c>
      <c r="N14" s="4"/>
      <c r="O14" s="4"/>
      <c r="P14" s="107"/>
    </row>
    <row r="15" spans="2:16" x14ac:dyDescent="0.35">
      <c r="B15" s="51"/>
      <c r="C15" s="52"/>
      <c r="D15" s="52"/>
      <c r="E15" s="52"/>
      <c r="G15" s="51" t="s">
        <v>279</v>
      </c>
      <c r="H15" s="57">
        <v>1</v>
      </c>
      <c r="I15" s="46">
        <f t="shared" si="0"/>
        <v>1.8518518518518517E-2</v>
      </c>
      <c r="K15" s="105"/>
      <c r="L15" s="51" t="s">
        <v>279</v>
      </c>
      <c r="M15" s="4">
        <v>1</v>
      </c>
      <c r="N15" s="4"/>
      <c r="O15" s="4"/>
      <c r="P15" s="107"/>
    </row>
    <row r="16" spans="2:16" x14ac:dyDescent="0.35">
      <c r="B16" s="51"/>
      <c r="C16" s="46"/>
      <c r="I16" s="46"/>
      <c r="K16" s="105"/>
      <c r="L16" s="4"/>
      <c r="M16" s="4"/>
      <c r="N16" s="4"/>
      <c r="O16" s="4"/>
      <c r="P16" s="107"/>
    </row>
    <row r="17" spans="2:16" ht="15" thickBot="1" x14ac:dyDescent="0.4">
      <c r="B17" s="51"/>
      <c r="C17" s="46"/>
      <c r="G17" s="51" t="s">
        <v>402</v>
      </c>
      <c r="H17">
        <f>SUM(H11:H15)</f>
        <v>54</v>
      </c>
      <c r="I17" s="46"/>
      <c r="K17" s="109"/>
      <c r="L17" s="72"/>
      <c r="M17" s="72"/>
      <c r="N17" s="72"/>
      <c r="O17" s="72"/>
      <c r="P17" s="111"/>
    </row>
    <row r="18" spans="2:16" x14ac:dyDescent="0.35">
      <c r="B18" s="49" t="s">
        <v>335</v>
      </c>
      <c r="C18" s="49" t="s">
        <v>339</v>
      </c>
      <c r="I18" s="46"/>
    </row>
    <row r="19" spans="2:16" x14ac:dyDescent="0.35">
      <c r="B19" s="51" t="s">
        <v>276</v>
      </c>
      <c r="C19" s="46">
        <v>0.87037037037037035</v>
      </c>
      <c r="I19" s="46"/>
    </row>
    <row r="20" spans="2:16" x14ac:dyDescent="0.35">
      <c r="B20" s="51" t="s">
        <v>277</v>
      </c>
      <c r="C20" s="46">
        <v>5.5555555555555552E-2</v>
      </c>
      <c r="I20" s="46"/>
    </row>
    <row r="21" spans="2:16" x14ac:dyDescent="0.35">
      <c r="B21" s="51" t="s">
        <v>278</v>
      </c>
      <c r="C21" s="46">
        <v>3.7037037037037035E-2</v>
      </c>
    </row>
    <row r="22" spans="2:16" x14ac:dyDescent="0.35">
      <c r="B22" s="51" t="s">
        <v>39</v>
      </c>
      <c r="C22" s="46">
        <v>1.8518518518518517E-2</v>
      </c>
    </row>
    <row r="23" spans="2:16" x14ac:dyDescent="0.35">
      <c r="B23" s="51" t="s">
        <v>279</v>
      </c>
      <c r="C23" s="46">
        <v>1.8518518518518517E-2</v>
      </c>
    </row>
    <row r="24" spans="2:16" x14ac:dyDescent="0.35">
      <c r="B24" s="51"/>
      <c r="C24" s="46"/>
    </row>
    <row r="25" spans="2:16" s="83" customFormat="1" x14ac:dyDescent="0.35">
      <c r="B25" s="51"/>
      <c r="C25" s="82"/>
      <c r="F25" s="84"/>
    </row>
    <row r="26" spans="2:16" x14ac:dyDescent="0.35">
      <c r="D26" s="134" t="s">
        <v>340</v>
      </c>
      <c r="E26" s="134"/>
      <c r="I26" s="134" t="s">
        <v>340</v>
      </c>
      <c r="J26" s="134"/>
    </row>
    <row r="27" spans="2:16" x14ac:dyDescent="0.35">
      <c r="B27" s="49" t="s">
        <v>405</v>
      </c>
      <c r="C27" s="49" t="s">
        <v>336</v>
      </c>
      <c r="D27" s="50" t="s">
        <v>337</v>
      </c>
      <c r="E27" s="50" t="s">
        <v>338</v>
      </c>
      <c r="G27" s="49" t="s">
        <v>406</v>
      </c>
      <c r="H27" s="49" t="s">
        <v>336</v>
      </c>
      <c r="I27" s="50" t="s">
        <v>337</v>
      </c>
      <c r="J27" s="50" t="s">
        <v>338</v>
      </c>
    </row>
    <row r="28" spans="2:16" x14ac:dyDescent="0.35">
      <c r="B28" s="66" t="s">
        <v>386</v>
      </c>
      <c r="C28" s="33">
        <v>137747.70000000001</v>
      </c>
      <c r="D28" s="33">
        <v>3000</v>
      </c>
      <c r="E28" s="33">
        <v>2570000</v>
      </c>
      <c r="G28" s="66" t="s">
        <v>386</v>
      </c>
      <c r="H28" s="33">
        <v>526413</v>
      </c>
      <c r="I28" s="33">
        <v>6000</v>
      </c>
      <c r="J28" s="33">
        <v>8400000</v>
      </c>
    </row>
    <row r="29" spans="2:16" x14ac:dyDescent="0.35">
      <c r="B29" t="s">
        <v>278</v>
      </c>
      <c r="C29" s="33">
        <v>44000</v>
      </c>
      <c r="D29" s="33">
        <v>10000</v>
      </c>
      <c r="E29" s="33">
        <v>78000</v>
      </c>
      <c r="G29" t="s">
        <v>39</v>
      </c>
      <c r="H29" s="33">
        <v>10000000</v>
      </c>
      <c r="I29" s="33">
        <v>10000000</v>
      </c>
      <c r="J29" s="33">
        <v>10000000</v>
      </c>
    </row>
    <row r="30" spans="2:16" x14ac:dyDescent="0.35">
      <c r="B30" t="s">
        <v>277</v>
      </c>
      <c r="C30" s="33">
        <v>170500</v>
      </c>
      <c r="D30" s="33">
        <v>94000</v>
      </c>
      <c r="E30" s="33">
        <v>247000</v>
      </c>
      <c r="G30" t="s">
        <v>276</v>
      </c>
      <c r="H30" s="33">
        <v>757800</v>
      </c>
      <c r="I30" s="33">
        <v>50000</v>
      </c>
      <c r="J30" s="33">
        <v>6100000</v>
      </c>
    </row>
    <row r="31" spans="2:16" x14ac:dyDescent="0.35">
      <c r="B31" t="s">
        <v>276</v>
      </c>
      <c r="C31" s="33">
        <v>489454.5</v>
      </c>
      <c r="D31" s="33">
        <v>15000</v>
      </c>
      <c r="E31" s="33">
        <v>3003000</v>
      </c>
      <c r="G31" t="s">
        <v>277</v>
      </c>
      <c r="H31" s="33">
        <v>330000</v>
      </c>
      <c r="I31" s="33">
        <v>330000</v>
      </c>
      <c r="J31" s="33">
        <v>330000</v>
      </c>
    </row>
    <row r="32" spans="2:16" x14ac:dyDescent="0.35">
      <c r="B32" t="s">
        <v>279</v>
      </c>
      <c r="C32" s="33">
        <v>135000</v>
      </c>
      <c r="D32" s="33">
        <v>135000</v>
      </c>
      <c r="E32" s="33">
        <v>135000</v>
      </c>
    </row>
    <row r="34" spans="2:8" x14ac:dyDescent="0.35">
      <c r="F34"/>
    </row>
    <row r="35" spans="2:8" x14ac:dyDescent="0.35">
      <c r="B35" s="49" t="s">
        <v>404</v>
      </c>
      <c r="F35"/>
      <c r="G35" s="49" t="s">
        <v>404</v>
      </c>
    </row>
    <row r="36" spans="2:8" x14ac:dyDescent="0.35">
      <c r="B36" t="s">
        <v>386</v>
      </c>
      <c r="C36">
        <v>111</v>
      </c>
      <c r="F36"/>
      <c r="G36" t="s">
        <v>386</v>
      </c>
      <c r="H36">
        <v>92</v>
      </c>
    </row>
    <row r="37" spans="2:8" x14ac:dyDescent="0.35">
      <c r="B37" t="s">
        <v>278</v>
      </c>
      <c r="C37">
        <v>2</v>
      </c>
      <c r="F37"/>
      <c r="G37" t="s">
        <v>276</v>
      </c>
      <c r="H37">
        <v>25</v>
      </c>
    </row>
    <row r="38" spans="2:8" x14ac:dyDescent="0.35">
      <c r="B38" t="s">
        <v>277</v>
      </c>
      <c r="C38">
        <v>2</v>
      </c>
      <c r="F38"/>
      <c r="G38" t="s">
        <v>277</v>
      </c>
      <c r="H38">
        <v>1</v>
      </c>
    </row>
    <row r="39" spans="2:8" x14ac:dyDescent="0.35">
      <c r="B39" t="s">
        <v>276</v>
      </c>
      <c r="C39">
        <v>22</v>
      </c>
      <c r="F39"/>
      <c r="G39" t="s">
        <v>39</v>
      </c>
      <c r="H39">
        <v>1</v>
      </c>
    </row>
    <row r="40" spans="2:8" x14ac:dyDescent="0.35">
      <c r="B40" t="s">
        <v>279</v>
      </c>
      <c r="C40">
        <v>1</v>
      </c>
      <c r="F40"/>
    </row>
    <row r="41" spans="2:8" x14ac:dyDescent="0.35">
      <c r="F41"/>
    </row>
    <row r="42" spans="2:8" x14ac:dyDescent="0.35">
      <c r="F42"/>
    </row>
  </sheetData>
  <sortState xmlns:xlrd2="http://schemas.microsoft.com/office/spreadsheetml/2017/richdata2" ref="G38:H38">
    <sortCondition descending="1" ref="H37:H38"/>
  </sortState>
  <mergeCells count="3">
    <mergeCell ref="D3:E3"/>
    <mergeCell ref="D26:E26"/>
    <mergeCell ref="I26:J2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62601-B276-4F2E-BC4F-5638518416A4}">
  <dimension ref="A1:G36"/>
  <sheetViews>
    <sheetView topLeftCell="A4" zoomScale="82" workbookViewId="0">
      <selection activeCell="K21" sqref="K21"/>
    </sheetView>
  </sheetViews>
  <sheetFormatPr defaultRowHeight="14.5" x14ac:dyDescent="0.35"/>
  <cols>
    <col min="1" max="1" width="40.54296875" customWidth="1"/>
    <col min="2" max="2" width="9.08984375" customWidth="1"/>
    <col min="3" max="3" width="2.7265625" customWidth="1"/>
    <col min="4" max="4" width="41.7265625" customWidth="1"/>
    <col min="5" max="5" width="13.26953125" customWidth="1"/>
    <col min="6" max="6" width="10.7265625" customWidth="1"/>
    <col min="7" max="7" width="11.6328125" customWidth="1"/>
    <col min="8" max="8" width="2.08984375" customWidth="1"/>
  </cols>
  <sheetData>
    <row r="1" spans="1:7" ht="19" customHeight="1" x14ac:dyDescent="0.35">
      <c r="A1" s="136" t="s">
        <v>384</v>
      </c>
      <c r="D1" s="64"/>
      <c r="E1" s="64"/>
      <c r="G1" s="81"/>
    </row>
    <row r="2" spans="1:7" ht="24.5" customHeight="1" thickBot="1" x14ac:dyDescent="0.4">
      <c r="A2" s="137"/>
      <c r="D2" s="64"/>
      <c r="E2" s="64"/>
      <c r="F2" s="135" t="s">
        <v>340</v>
      </c>
      <c r="G2" s="135"/>
    </row>
    <row r="3" spans="1:7" ht="58.5" customHeight="1" thickBot="1" x14ac:dyDescent="0.4">
      <c r="A3" s="97" t="s">
        <v>375</v>
      </c>
      <c r="B3" s="98" t="s">
        <v>411</v>
      </c>
      <c r="C3" s="72"/>
      <c r="D3" s="97" t="s">
        <v>335</v>
      </c>
      <c r="E3" s="98" t="s">
        <v>409</v>
      </c>
      <c r="F3" s="99" t="s">
        <v>337</v>
      </c>
      <c r="G3" s="99" t="s">
        <v>338</v>
      </c>
    </row>
    <row r="4" spans="1:7" ht="14.5" customHeight="1" x14ac:dyDescent="0.35">
      <c r="A4" s="67" t="s">
        <v>443</v>
      </c>
      <c r="B4" s="57"/>
      <c r="D4" s="67" t="s">
        <v>443</v>
      </c>
      <c r="E4" s="52"/>
      <c r="F4" s="52"/>
      <c r="G4" s="52"/>
    </row>
    <row r="5" spans="1:7" ht="14.5" customHeight="1" x14ac:dyDescent="0.35">
      <c r="A5" s="66" t="s">
        <v>385</v>
      </c>
      <c r="B5">
        <v>111</v>
      </c>
      <c r="D5" s="66" t="s">
        <v>385</v>
      </c>
      <c r="E5" s="33">
        <v>137747.70000000001</v>
      </c>
      <c r="F5" s="33">
        <v>3000</v>
      </c>
      <c r="G5" s="33">
        <v>2570000</v>
      </c>
    </row>
    <row r="6" spans="1:7" ht="17" customHeight="1" x14ac:dyDescent="0.35">
      <c r="A6" t="s">
        <v>276</v>
      </c>
      <c r="B6">
        <v>22</v>
      </c>
      <c r="D6" t="s">
        <v>276</v>
      </c>
      <c r="E6" s="33">
        <v>489454.5</v>
      </c>
      <c r="F6" s="33">
        <v>15000</v>
      </c>
      <c r="G6" s="33">
        <v>3003000</v>
      </c>
    </row>
    <row r="7" spans="1:7" x14ac:dyDescent="0.35">
      <c r="A7" t="s">
        <v>278</v>
      </c>
      <c r="B7">
        <v>2</v>
      </c>
      <c r="D7" t="s">
        <v>277</v>
      </c>
      <c r="E7" s="33">
        <v>170500</v>
      </c>
      <c r="F7" s="33">
        <v>94000</v>
      </c>
      <c r="G7" s="33">
        <v>247000</v>
      </c>
    </row>
    <row r="8" spans="1:7" x14ac:dyDescent="0.35">
      <c r="A8" t="s">
        <v>277</v>
      </c>
      <c r="B8">
        <v>2</v>
      </c>
      <c r="D8" t="s">
        <v>279</v>
      </c>
      <c r="E8" s="33">
        <v>135000</v>
      </c>
      <c r="F8" s="33">
        <v>135000</v>
      </c>
      <c r="G8" s="33">
        <v>135000</v>
      </c>
    </row>
    <row r="9" spans="1:7" x14ac:dyDescent="0.35">
      <c r="A9" t="s">
        <v>279</v>
      </c>
      <c r="B9">
        <v>1</v>
      </c>
      <c r="D9" t="s">
        <v>278</v>
      </c>
      <c r="E9" s="33">
        <v>44000</v>
      </c>
      <c r="F9" s="33">
        <v>10000</v>
      </c>
      <c r="G9" s="33">
        <v>78000</v>
      </c>
    </row>
    <row r="10" spans="1:7" x14ac:dyDescent="0.35">
      <c r="A10" s="51"/>
      <c r="D10" s="29"/>
      <c r="E10" s="52"/>
      <c r="F10" s="52"/>
      <c r="G10" s="52"/>
    </row>
    <row r="11" spans="1:7" x14ac:dyDescent="0.35">
      <c r="A11" s="67" t="s">
        <v>444</v>
      </c>
      <c r="D11" s="67" t="s">
        <v>444</v>
      </c>
      <c r="E11" s="52"/>
      <c r="F11" s="62"/>
      <c r="G11" s="52"/>
    </row>
    <row r="12" spans="1:7" x14ac:dyDescent="0.35">
      <c r="A12" s="66" t="s">
        <v>385</v>
      </c>
      <c r="B12">
        <v>92</v>
      </c>
      <c r="D12" s="66" t="s">
        <v>385</v>
      </c>
      <c r="E12" s="33">
        <v>526413</v>
      </c>
      <c r="F12" s="33">
        <v>6000</v>
      </c>
      <c r="G12" s="33">
        <v>8400000</v>
      </c>
    </row>
    <row r="13" spans="1:7" ht="13.5" customHeight="1" x14ac:dyDescent="0.35">
      <c r="A13" t="s">
        <v>276</v>
      </c>
      <c r="B13">
        <v>25</v>
      </c>
      <c r="D13" t="s">
        <v>39</v>
      </c>
      <c r="E13" s="33">
        <v>10000000</v>
      </c>
      <c r="F13" s="33">
        <v>10000000</v>
      </c>
      <c r="G13" s="33">
        <v>10000000</v>
      </c>
    </row>
    <row r="14" spans="1:7" ht="14.5" customHeight="1" x14ac:dyDescent="0.35">
      <c r="A14" t="s">
        <v>277</v>
      </c>
      <c r="B14">
        <v>1</v>
      </c>
      <c r="D14" t="s">
        <v>276</v>
      </c>
      <c r="E14" s="33">
        <v>757800</v>
      </c>
      <c r="F14" s="33">
        <v>50000</v>
      </c>
      <c r="G14" s="33">
        <v>6100000</v>
      </c>
    </row>
    <row r="15" spans="1:7" x14ac:dyDescent="0.35">
      <c r="A15" t="s">
        <v>39</v>
      </c>
      <c r="B15">
        <v>1</v>
      </c>
      <c r="D15" t="s">
        <v>277</v>
      </c>
      <c r="E15" s="33">
        <v>330000</v>
      </c>
      <c r="F15" s="33">
        <v>330000</v>
      </c>
      <c r="G15" s="33">
        <v>330000</v>
      </c>
    </row>
    <row r="16" spans="1:7" ht="15" thickBot="1" x14ac:dyDescent="0.4"/>
    <row r="17" spans="1:7" x14ac:dyDescent="0.35">
      <c r="A17" s="148" t="s">
        <v>445</v>
      </c>
      <c r="B17" s="149"/>
      <c r="C17" s="149"/>
      <c r="D17" s="149"/>
      <c r="E17" s="149"/>
      <c r="F17" s="149"/>
      <c r="G17" s="150"/>
    </row>
    <row r="18" spans="1:7" x14ac:dyDescent="0.35">
      <c r="A18" s="151"/>
      <c r="B18" s="152"/>
      <c r="C18" s="152"/>
      <c r="D18" s="152"/>
      <c r="E18" s="152"/>
      <c r="F18" s="152"/>
      <c r="G18" s="153"/>
    </row>
    <row r="19" spans="1:7" x14ac:dyDescent="0.35">
      <c r="A19" s="151"/>
      <c r="B19" s="152"/>
      <c r="C19" s="152"/>
      <c r="D19" s="152"/>
      <c r="E19" s="152"/>
      <c r="F19" s="152"/>
      <c r="G19" s="153"/>
    </row>
    <row r="20" spans="1:7" x14ac:dyDescent="0.35">
      <c r="A20" s="151"/>
      <c r="B20" s="152"/>
      <c r="C20" s="152"/>
      <c r="D20" s="152"/>
      <c r="E20" s="152"/>
      <c r="F20" s="152"/>
      <c r="G20" s="153"/>
    </row>
    <row r="21" spans="1:7" x14ac:dyDescent="0.35">
      <c r="A21" s="151"/>
      <c r="B21" s="152"/>
      <c r="C21" s="152"/>
      <c r="D21" s="152"/>
      <c r="E21" s="152"/>
      <c r="F21" s="152"/>
      <c r="G21" s="153"/>
    </row>
    <row r="22" spans="1:7" x14ac:dyDescent="0.35">
      <c r="A22" s="151"/>
      <c r="B22" s="152"/>
      <c r="C22" s="152"/>
      <c r="D22" s="152"/>
      <c r="E22" s="152"/>
      <c r="F22" s="152"/>
      <c r="G22" s="153"/>
    </row>
    <row r="23" spans="1:7" ht="15" thickBot="1" x14ac:dyDescent="0.4">
      <c r="A23" s="154"/>
      <c r="B23" s="155"/>
      <c r="C23" s="155"/>
      <c r="D23" s="155"/>
      <c r="E23" s="155"/>
      <c r="F23" s="155"/>
      <c r="G23" s="156"/>
    </row>
    <row r="24" spans="1:7" ht="15.5" customHeight="1" thickBot="1" x14ac:dyDescent="0.4"/>
    <row r="25" spans="1:7" ht="14.5" customHeight="1" x14ac:dyDescent="0.35">
      <c r="A25" s="148" t="s">
        <v>446</v>
      </c>
      <c r="B25" s="149"/>
      <c r="C25" s="149"/>
      <c r="D25" s="149"/>
      <c r="E25" s="149"/>
      <c r="F25" s="149"/>
      <c r="G25" s="150"/>
    </row>
    <row r="26" spans="1:7" ht="14.5" customHeight="1" x14ac:dyDescent="0.35">
      <c r="A26" s="151"/>
      <c r="B26" s="152"/>
      <c r="C26" s="152"/>
      <c r="D26" s="152"/>
      <c r="E26" s="152"/>
      <c r="F26" s="152"/>
      <c r="G26" s="153"/>
    </row>
    <row r="27" spans="1:7" x14ac:dyDescent="0.35">
      <c r="A27" s="151"/>
      <c r="B27" s="152"/>
      <c r="C27" s="152"/>
      <c r="D27" s="152"/>
      <c r="E27" s="152"/>
      <c r="F27" s="152"/>
      <c r="G27" s="153"/>
    </row>
    <row r="28" spans="1:7" x14ac:dyDescent="0.35">
      <c r="A28" s="151"/>
      <c r="B28" s="152"/>
      <c r="C28" s="152"/>
      <c r="D28" s="152"/>
      <c r="E28" s="152"/>
      <c r="F28" s="152"/>
      <c r="G28" s="153"/>
    </row>
    <row r="29" spans="1:7" ht="15" thickBot="1" x14ac:dyDescent="0.4">
      <c r="A29" s="154"/>
      <c r="B29" s="155"/>
      <c r="C29" s="155"/>
      <c r="D29" s="155"/>
      <c r="E29" s="155"/>
      <c r="F29" s="155"/>
      <c r="G29" s="156"/>
    </row>
    <row r="31" spans="1:7" ht="156" customHeight="1" x14ac:dyDescent="0.35"/>
    <row r="36" ht="14.5" customHeight="1" x14ac:dyDescent="0.35"/>
  </sheetData>
  <sortState xmlns:xlrd2="http://schemas.microsoft.com/office/spreadsheetml/2017/richdata2" ref="D6:G9">
    <sortCondition descending="1" ref="E6:E9"/>
  </sortState>
  <mergeCells count="4">
    <mergeCell ref="A1:A2"/>
    <mergeCell ref="F2:G2"/>
    <mergeCell ref="A17:G23"/>
    <mergeCell ref="A25:G29"/>
  </mergeCells>
  <printOptions gridLines="1"/>
  <pageMargins left="0.25" right="0.25" top="0.75" bottom="0.75" header="0.3" footer="0.3"/>
  <pageSetup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F4D11-98FD-457E-9F13-B18FD1509EB7}">
  <dimension ref="A1:E425"/>
  <sheetViews>
    <sheetView zoomScale="66" workbookViewId="0">
      <selection activeCell="L24" sqref="L24"/>
    </sheetView>
  </sheetViews>
  <sheetFormatPr defaultColWidth="8.81640625" defaultRowHeight="14.5" x14ac:dyDescent="0.35"/>
  <cols>
    <col min="1" max="1" width="15.36328125" customWidth="1"/>
    <col min="2" max="2" width="14" customWidth="1"/>
    <col min="3" max="3" width="8.08984375" customWidth="1"/>
    <col min="4" max="4" width="42.54296875" customWidth="1"/>
    <col min="5" max="5" width="11.453125" style="33" customWidth="1"/>
  </cols>
  <sheetData>
    <row r="1" spans="1:5" s="10" customFormat="1" ht="58.5" thickBot="1" x14ac:dyDescent="0.4">
      <c r="A1" s="37" t="s">
        <v>290</v>
      </c>
      <c r="B1" s="37" t="s">
        <v>288</v>
      </c>
      <c r="C1" s="37" t="s">
        <v>289</v>
      </c>
      <c r="D1" s="37" t="s">
        <v>280</v>
      </c>
      <c r="E1" s="39" t="s">
        <v>284</v>
      </c>
    </row>
    <row r="2" spans="1:5" ht="15" thickTop="1" x14ac:dyDescent="0.35">
      <c r="A2" s="1">
        <v>43852</v>
      </c>
      <c r="B2">
        <v>29</v>
      </c>
      <c r="C2" t="s">
        <v>0</v>
      </c>
      <c r="D2" s="19" t="s">
        <v>282</v>
      </c>
      <c r="E2" s="33">
        <v>35000</v>
      </c>
    </row>
    <row r="3" spans="1:5" x14ac:dyDescent="0.35">
      <c r="A3" s="1">
        <v>43852</v>
      </c>
      <c r="B3">
        <v>29</v>
      </c>
      <c r="C3" t="s">
        <v>1</v>
      </c>
      <c r="D3" t="s">
        <v>275</v>
      </c>
      <c r="E3" s="33">
        <v>830000</v>
      </c>
    </row>
    <row r="4" spans="1:5" x14ac:dyDescent="0.35">
      <c r="A4" s="1">
        <v>43852</v>
      </c>
      <c r="B4">
        <v>29</v>
      </c>
      <c r="C4" t="s">
        <v>2</v>
      </c>
      <c r="E4" s="33">
        <v>150000</v>
      </c>
    </row>
    <row r="5" spans="1:5" x14ac:dyDescent="0.35">
      <c r="A5" s="1">
        <v>43852</v>
      </c>
      <c r="B5" s="2">
        <v>29</v>
      </c>
      <c r="C5" s="2" t="s">
        <v>3</v>
      </c>
      <c r="D5" s="2" t="s">
        <v>292</v>
      </c>
      <c r="E5" s="34">
        <v>760000</v>
      </c>
    </row>
    <row r="6" spans="1:5" x14ac:dyDescent="0.35">
      <c r="A6" s="1">
        <v>43889</v>
      </c>
      <c r="B6">
        <v>29</v>
      </c>
      <c r="C6" t="s">
        <v>0</v>
      </c>
      <c r="E6" s="33">
        <v>250000</v>
      </c>
    </row>
    <row r="7" spans="1:5" x14ac:dyDescent="0.35">
      <c r="A7" s="1">
        <v>43889</v>
      </c>
      <c r="B7">
        <v>29</v>
      </c>
      <c r="C7" t="s">
        <v>1</v>
      </c>
      <c r="D7" t="s">
        <v>275</v>
      </c>
      <c r="E7" s="33">
        <v>1800000</v>
      </c>
    </row>
    <row r="8" spans="1:5" x14ac:dyDescent="0.35">
      <c r="A8" s="1">
        <v>43889</v>
      </c>
      <c r="B8">
        <v>29</v>
      </c>
      <c r="C8" t="s">
        <v>2</v>
      </c>
      <c r="E8" s="33">
        <v>490000</v>
      </c>
    </row>
    <row r="9" spans="1:5" x14ac:dyDescent="0.35">
      <c r="A9" s="1">
        <v>43889</v>
      </c>
      <c r="B9" s="2">
        <v>29</v>
      </c>
      <c r="C9" s="2" t="s">
        <v>3</v>
      </c>
      <c r="D9" s="2" t="s">
        <v>293</v>
      </c>
      <c r="E9" s="34">
        <v>1800000</v>
      </c>
    </row>
    <row r="10" spans="1:5" x14ac:dyDescent="0.35">
      <c r="A10" s="1">
        <v>43812</v>
      </c>
      <c r="B10" t="s">
        <v>86</v>
      </c>
      <c r="C10" t="s">
        <v>0</v>
      </c>
      <c r="D10" t="s">
        <v>276</v>
      </c>
      <c r="E10" s="33">
        <v>57000</v>
      </c>
    </row>
    <row r="11" spans="1:5" x14ac:dyDescent="0.35">
      <c r="A11" s="1">
        <v>43812</v>
      </c>
      <c r="B11" t="s">
        <v>86</v>
      </c>
      <c r="C11" t="s">
        <v>1</v>
      </c>
      <c r="E11" s="33">
        <v>10000</v>
      </c>
    </row>
    <row r="12" spans="1:5" x14ac:dyDescent="0.35">
      <c r="A12" s="1">
        <v>43812</v>
      </c>
      <c r="B12" t="s">
        <v>86</v>
      </c>
      <c r="C12" t="s">
        <v>2</v>
      </c>
      <c r="E12" s="33">
        <v>5000</v>
      </c>
    </row>
    <row r="13" spans="1:5" x14ac:dyDescent="0.35">
      <c r="A13" s="1">
        <v>43812</v>
      </c>
      <c r="B13" s="2" t="s">
        <v>86</v>
      </c>
      <c r="C13" s="2" t="s">
        <v>3</v>
      </c>
      <c r="D13" s="2"/>
      <c r="E13" s="34">
        <v>8000</v>
      </c>
    </row>
    <row r="14" spans="1:5" x14ac:dyDescent="0.35">
      <c r="A14" s="1">
        <v>43852</v>
      </c>
      <c r="B14" t="s">
        <v>86</v>
      </c>
      <c r="C14" t="s">
        <v>0</v>
      </c>
      <c r="D14" t="s">
        <v>276</v>
      </c>
      <c r="E14" s="33">
        <v>110000</v>
      </c>
    </row>
    <row r="15" spans="1:5" x14ac:dyDescent="0.35">
      <c r="A15" s="1">
        <v>43852</v>
      </c>
      <c r="B15" t="s">
        <v>86</v>
      </c>
      <c r="C15" t="s">
        <v>1</v>
      </c>
      <c r="E15" s="33">
        <v>13000</v>
      </c>
    </row>
    <row r="16" spans="1:5" x14ac:dyDescent="0.35">
      <c r="A16" s="1">
        <v>43852</v>
      </c>
      <c r="B16" t="s">
        <v>86</v>
      </c>
      <c r="C16" t="s">
        <v>2</v>
      </c>
      <c r="E16" s="33">
        <v>8000</v>
      </c>
    </row>
    <row r="17" spans="1:5" x14ac:dyDescent="0.35">
      <c r="A17" s="1">
        <v>43852</v>
      </c>
      <c r="B17" s="2" t="s">
        <v>86</v>
      </c>
      <c r="C17" s="2" t="s">
        <v>3</v>
      </c>
      <c r="D17" s="2"/>
      <c r="E17" s="34">
        <v>6000</v>
      </c>
    </row>
    <row r="18" spans="1:5" x14ac:dyDescent="0.35">
      <c r="A18" s="1">
        <v>43889</v>
      </c>
      <c r="B18" t="s">
        <v>86</v>
      </c>
      <c r="C18" t="s">
        <v>0</v>
      </c>
      <c r="D18" t="s">
        <v>276</v>
      </c>
      <c r="E18" s="33">
        <v>140000</v>
      </c>
    </row>
    <row r="19" spans="1:5" x14ac:dyDescent="0.35">
      <c r="A19" s="1">
        <v>43889</v>
      </c>
      <c r="B19" t="s">
        <v>86</v>
      </c>
      <c r="C19" t="s">
        <v>1</v>
      </c>
      <c r="E19" s="33">
        <v>15000</v>
      </c>
    </row>
    <row r="20" spans="1:5" x14ac:dyDescent="0.35">
      <c r="A20" s="1">
        <v>43889</v>
      </c>
      <c r="B20" t="s">
        <v>86</v>
      </c>
      <c r="C20" t="s">
        <v>2</v>
      </c>
      <c r="E20" s="33">
        <v>8000</v>
      </c>
    </row>
    <row r="21" spans="1:5" x14ac:dyDescent="0.35">
      <c r="A21" s="1">
        <v>43889</v>
      </c>
      <c r="B21" s="2" t="s">
        <v>86</v>
      </c>
      <c r="C21" s="2" t="s">
        <v>3</v>
      </c>
      <c r="D21" s="2"/>
      <c r="E21" s="34">
        <v>7000</v>
      </c>
    </row>
    <row r="22" spans="1:5" x14ac:dyDescent="0.35">
      <c r="A22" s="1">
        <v>43812</v>
      </c>
      <c r="B22" t="s">
        <v>264</v>
      </c>
      <c r="C22" t="s">
        <v>0</v>
      </c>
      <c r="D22" t="s">
        <v>276</v>
      </c>
      <c r="E22" s="33">
        <v>36000</v>
      </c>
    </row>
    <row r="23" spans="1:5" x14ac:dyDescent="0.35">
      <c r="A23" s="1">
        <v>43812</v>
      </c>
      <c r="B23" t="s">
        <v>264</v>
      </c>
      <c r="C23" t="s">
        <v>1</v>
      </c>
      <c r="E23" s="33">
        <v>2000</v>
      </c>
    </row>
    <row r="24" spans="1:5" x14ac:dyDescent="0.35">
      <c r="A24" s="1">
        <v>43812</v>
      </c>
      <c r="B24" t="s">
        <v>264</v>
      </c>
      <c r="C24" t="s">
        <v>2</v>
      </c>
      <c r="D24" s="19" t="s">
        <v>282</v>
      </c>
      <c r="E24" s="33">
        <v>64000</v>
      </c>
    </row>
    <row r="25" spans="1:5" x14ac:dyDescent="0.35">
      <c r="A25" s="1">
        <v>43812</v>
      </c>
      <c r="B25" s="2" t="s">
        <v>264</v>
      </c>
      <c r="C25" s="2" t="s">
        <v>3</v>
      </c>
      <c r="D25" s="2"/>
      <c r="E25" s="34">
        <v>3000</v>
      </c>
    </row>
    <row r="26" spans="1:5" x14ac:dyDescent="0.35">
      <c r="A26" s="1">
        <v>43852</v>
      </c>
      <c r="B26" t="s">
        <v>264</v>
      </c>
      <c r="C26" t="s">
        <v>0</v>
      </c>
      <c r="D26" t="s">
        <v>276</v>
      </c>
      <c r="E26" s="33">
        <v>200000</v>
      </c>
    </row>
    <row r="27" spans="1:5" x14ac:dyDescent="0.35">
      <c r="A27" s="1">
        <v>43852</v>
      </c>
      <c r="B27" t="s">
        <v>264</v>
      </c>
      <c r="C27" t="s">
        <v>1</v>
      </c>
      <c r="E27" s="33">
        <v>9000</v>
      </c>
    </row>
    <row r="28" spans="1:5" x14ac:dyDescent="0.35">
      <c r="A28" s="1">
        <v>43852</v>
      </c>
      <c r="B28" t="s">
        <v>264</v>
      </c>
      <c r="C28" t="s">
        <v>2</v>
      </c>
      <c r="D28" t="s">
        <v>276</v>
      </c>
      <c r="E28" s="33">
        <v>400000</v>
      </c>
    </row>
    <row r="29" spans="1:5" x14ac:dyDescent="0.35">
      <c r="A29" s="1">
        <v>43852</v>
      </c>
      <c r="B29" s="2" t="s">
        <v>264</v>
      </c>
      <c r="C29" s="2" t="s">
        <v>3</v>
      </c>
      <c r="D29" s="2"/>
      <c r="E29" s="34">
        <v>13000</v>
      </c>
    </row>
    <row r="30" spans="1:5" x14ac:dyDescent="0.35">
      <c r="A30" s="1">
        <v>43889</v>
      </c>
      <c r="B30" t="s">
        <v>264</v>
      </c>
      <c r="C30" t="s">
        <v>0</v>
      </c>
      <c r="D30" t="s">
        <v>276</v>
      </c>
      <c r="E30" s="33">
        <v>76000</v>
      </c>
    </row>
    <row r="31" spans="1:5" x14ac:dyDescent="0.35">
      <c r="A31" s="1">
        <v>43889</v>
      </c>
      <c r="B31" t="s">
        <v>264</v>
      </c>
      <c r="C31" t="s">
        <v>1</v>
      </c>
      <c r="E31" s="33">
        <v>4000</v>
      </c>
    </row>
    <row r="32" spans="1:5" x14ac:dyDescent="0.35">
      <c r="A32" s="1">
        <v>43889</v>
      </c>
      <c r="B32" t="s">
        <v>264</v>
      </c>
      <c r="C32" t="s">
        <v>2</v>
      </c>
      <c r="E32" s="33">
        <v>53000</v>
      </c>
    </row>
    <row r="33" spans="1:5" x14ac:dyDescent="0.35">
      <c r="A33" s="1">
        <v>43889</v>
      </c>
      <c r="B33" s="2" t="s">
        <v>264</v>
      </c>
      <c r="C33" s="2" t="s">
        <v>3</v>
      </c>
      <c r="D33" s="2"/>
      <c r="E33" s="34">
        <v>7000</v>
      </c>
    </row>
    <row r="34" spans="1:5" x14ac:dyDescent="0.35">
      <c r="A34" s="1">
        <v>43852</v>
      </c>
      <c r="B34" t="s">
        <v>87</v>
      </c>
      <c r="C34" t="s">
        <v>0</v>
      </c>
      <c r="E34" s="33">
        <v>9000</v>
      </c>
    </row>
    <row r="35" spans="1:5" x14ac:dyDescent="0.35">
      <c r="A35" s="1">
        <v>43852</v>
      </c>
      <c r="B35" t="s">
        <v>87</v>
      </c>
      <c r="C35" t="s">
        <v>1</v>
      </c>
      <c r="E35" s="33">
        <v>4000</v>
      </c>
    </row>
    <row r="36" spans="1:5" x14ac:dyDescent="0.35">
      <c r="A36" s="1">
        <v>43852</v>
      </c>
      <c r="B36" t="s">
        <v>87</v>
      </c>
      <c r="C36" t="s">
        <v>2</v>
      </c>
      <c r="E36" s="33">
        <v>3000</v>
      </c>
    </row>
    <row r="37" spans="1:5" x14ac:dyDescent="0.35">
      <c r="A37" s="1">
        <v>43852</v>
      </c>
      <c r="B37" s="2" t="s">
        <v>87</v>
      </c>
      <c r="C37" s="2" t="s">
        <v>3</v>
      </c>
      <c r="D37" s="2"/>
      <c r="E37" s="34">
        <v>7000</v>
      </c>
    </row>
    <row r="38" spans="1:5" x14ac:dyDescent="0.35">
      <c r="A38" s="1">
        <v>43889</v>
      </c>
      <c r="B38" t="s">
        <v>87</v>
      </c>
      <c r="C38" t="s">
        <v>0</v>
      </c>
      <c r="E38" s="33">
        <v>6000</v>
      </c>
    </row>
    <row r="39" spans="1:5" x14ac:dyDescent="0.35">
      <c r="A39" s="1">
        <v>43889</v>
      </c>
      <c r="B39" t="s">
        <v>87</v>
      </c>
      <c r="C39" t="s">
        <v>1</v>
      </c>
      <c r="E39" s="33">
        <v>3000</v>
      </c>
    </row>
    <row r="40" spans="1:5" x14ac:dyDescent="0.35">
      <c r="A40" s="1">
        <v>43889</v>
      </c>
      <c r="B40" t="s">
        <v>87</v>
      </c>
      <c r="C40" t="s">
        <v>2</v>
      </c>
      <c r="E40" s="33">
        <v>3000</v>
      </c>
    </row>
    <row r="41" spans="1:5" x14ac:dyDescent="0.35">
      <c r="A41" s="1">
        <v>43889</v>
      </c>
      <c r="B41" s="2" t="s">
        <v>87</v>
      </c>
      <c r="C41" s="2" t="s">
        <v>3</v>
      </c>
      <c r="D41" s="2"/>
      <c r="E41" s="89" t="s">
        <v>407</v>
      </c>
    </row>
    <row r="42" spans="1:5" x14ac:dyDescent="0.35">
      <c r="A42" s="1">
        <v>43812</v>
      </c>
      <c r="B42" t="s">
        <v>88</v>
      </c>
      <c r="C42" t="s">
        <v>0</v>
      </c>
      <c r="D42" t="s">
        <v>276</v>
      </c>
      <c r="E42" s="33">
        <v>51000</v>
      </c>
    </row>
    <row r="43" spans="1:5" x14ac:dyDescent="0.35">
      <c r="A43" s="1">
        <v>43812</v>
      </c>
      <c r="B43" t="s">
        <v>88</v>
      </c>
      <c r="C43" t="s">
        <v>1</v>
      </c>
      <c r="E43" s="33">
        <v>139000</v>
      </c>
    </row>
    <row r="44" spans="1:5" x14ac:dyDescent="0.35">
      <c r="A44" s="1">
        <v>43812</v>
      </c>
      <c r="B44" t="s">
        <v>88</v>
      </c>
      <c r="C44" t="s">
        <v>2</v>
      </c>
      <c r="D44" t="s">
        <v>276</v>
      </c>
      <c r="E44" s="33">
        <v>24000</v>
      </c>
    </row>
    <row r="45" spans="1:5" x14ac:dyDescent="0.35">
      <c r="A45" s="1">
        <v>43812</v>
      </c>
      <c r="B45" s="2" t="s">
        <v>88</v>
      </c>
      <c r="C45" s="2" t="s">
        <v>3</v>
      </c>
      <c r="D45" s="2"/>
      <c r="E45" s="34">
        <v>9000</v>
      </c>
    </row>
    <row r="46" spans="1:5" x14ac:dyDescent="0.35">
      <c r="A46" s="1">
        <v>43852</v>
      </c>
      <c r="B46" t="s">
        <v>88</v>
      </c>
      <c r="C46" t="s">
        <v>0</v>
      </c>
      <c r="D46" t="s">
        <v>276</v>
      </c>
      <c r="E46" s="33">
        <v>220000</v>
      </c>
    </row>
    <row r="47" spans="1:5" x14ac:dyDescent="0.35">
      <c r="A47" s="1">
        <v>43852</v>
      </c>
      <c r="B47" t="s">
        <v>88</v>
      </c>
      <c r="C47" t="s">
        <v>1</v>
      </c>
      <c r="E47" s="33">
        <v>75000</v>
      </c>
    </row>
    <row r="48" spans="1:5" x14ac:dyDescent="0.35">
      <c r="A48" s="1">
        <v>43852</v>
      </c>
      <c r="B48" t="s">
        <v>88</v>
      </c>
      <c r="C48" t="s">
        <v>2</v>
      </c>
      <c r="D48" t="s">
        <v>276</v>
      </c>
      <c r="E48" s="33">
        <v>1300000</v>
      </c>
    </row>
    <row r="49" spans="1:5" x14ac:dyDescent="0.35">
      <c r="A49" s="1">
        <v>43852</v>
      </c>
      <c r="B49" s="2" t="s">
        <v>88</v>
      </c>
      <c r="C49" s="2" t="s">
        <v>3</v>
      </c>
      <c r="D49" s="2"/>
      <c r="E49" s="34">
        <v>29000</v>
      </c>
    </row>
    <row r="50" spans="1:5" x14ac:dyDescent="0.35">
      <c r="A50" s="1">
        <v>43889</v>
      </c>
      <c r="B50" t="s">
        <v>88</v>
      </c>
      <c r="C50" t="s">
        <v>0</v>
      </c>
      <c r="D50" t="s">
        <v>276</v>
      </c>
      <c r="E50" s="33">
        <v>1000000</v>
      </c>
    </row>
    <row r="51" spans="1:5" x14ac:dyDescent="0.35">
      <c r="A51" s="1">
        <v>43889</v>
      </c>
      <c r="B51" t="s">
        <v>88</v>
      </c>
      <c r="C51" t="s">
        <v>1</v>
      </c>
      <c r="E51" s="33">
        <v>240000</v>
      </c>
    </row>
    <row r="52" spans="1:5" x14ac:dyDescent="0.35">
      <c r="A52" s="1">
        <v>43889</v>
      </c>
      <c r="B52" t="s">
        <v>88</v>
      </c>
      <c r="C52" t="s">
        <v>2</v>
      </c>
      <c r="D52" t="s">
        <v>276</v>
      </c>
      <c r="E52" s="33">
        <v>750000</v>
      </c>
    </row>
    <row r="53" spans="1:5" x14ac:dyDescent="0.35">
      <c r="A53" s="1">
        <v>43889</v>
      </c>
      <c r="B53" s="2" t="s">
        <v>88</v>
      </c>
      <c r="C53" s="2" t="s">
        <v>3</v>
      </c>
      <c r="D53" s="2"/>
      <c r="E53" s="34">
        <v>27000</v>
      </c>
    </row>
    <row r="54" spans="1:5" x14ac:dyDescent="0.35">
      <c r="A54" s="1">
        <v>43812</v>
      </c>
      <c r="B54" t="s">
        <v>267</v>
      </c>
      <c r="C54" t="s">
        <v>0</v>
      </c>
      <c r="E54" s="33">
        <v>20000</v>
      </c>
    </row>
    <row r="55" spans="1:5" x14ac:dyDescent="0.35">
      <c r="A55" s="1">
        <v>43812</v>
      </c>
      <c r="B55" t="s">
        <v>267</v>
      </c>
      <c r="C55" t="s">
        <v>1</v>
      </c>
      <c r="E55" s="33">
        <v>35000</v>
      </c>
    </row>
    <row r="56" spans="1:5" x14ac:dyDescent="0.35">
      <c r="A56" s="1">
        <v>43812</v>
      </c>
      <c r="B56" t="s">
        <v>267</v>
      </c>
      <c r="C56" t="s">
        <v>2</v>
      </c>
      <c r="E56" s="33">
        <v>250000</v>
      </c>
    </row>
    <row r="57" spans="1:5" x14ac:dyDescent="0.35">
      <c r="A57" s="1">
        <v>43812</v>
      </c>
      <c r="B57" s="2" t="s">
        <v>267</v>
      </c>
      <c r="C57" s="2" t="s">
        <v>3</v>
      </c>
      <c r="D57" s="2"/>
      <c r="E57" s="89" t="s">
        <v>407</v>
      </c>
    </row>
    <row r="58" spans="1:5" x14ac:dyDescent="0.35">
      <c r="A58" s="1">
        <v>43852</v>
      </c>
      <c r="B58" t="s">
        <v>267</v>
      </c>
      <c r="C58" t="s">
        <v>0</v>
      </c>
      <c r="E58" s="33">
        <v>2000</v>
      </c>
    </row>
    <row r="59" spans="1:5" x14ac:dyDescent="0.35">
      <c r="A59" s="1">
        <v>43852</v>
      </c>
      <c r="B59" t="s">
        <v>267</v>
      </c>
      <c r="C59" t="s">
        <v>1</v>
      </c>
      <c r="E59" s="76" t="s">
        <v>407</v>
      </c>
    </row>
    <row r="60" spans="1:5" x14ac:dyDescent="0.35">
      <c r="A60" s="1">
        <v>43852</v>
      </c>
      <c r="B60" t="s">
        <v>267</v>
      </c>
      <c r="C60" t="s">
        <v>2</v>
      </c>
      <c r="E60" s="33">
        <v>2000</v>
      </c>
    </row>
    <row r="61" spans="1:5" x14ac:dyDescent="0.35">
      <c r="A61" s="1">
        <v>43852</v>
      </c>
      <c r="B61" s="2" t="s">
        <v>267</v>
      </c>
      <c r="C61" s="2" t="s">
        <v>3</v>
      </c>
      <c r="D61" s="2"/>
      <c r="E61" s="34">
        <v>2000</v>
      </c>
    </row>
    <row r="62" spans="1:5" x14ac:dyDescent="0.35">
      <c r="A62" s="1">
        <v>43889</v>
      </c>
      <c r="B62" t="s">
        <v>267</v>
      </c>
      <c r="C62" t="s">
        <v>0</v>
      </c>
      <c r="D62" s="19" t="s">
        <v>282</v>
      </c>
      <c r="E62" s="33">
        <v>39000</v>
      </c>
    </row>
    <row r="63" spans="1:5" x14ac:dyDescent="0.35">
      <c r="A63" s="1">
        <v>43889</v>
      </c>
      <c r="B63" t="s">
        <v>267</v>
      </c>
      <c r="C63" t="s">
        <v>1</v>
      </c>
      <c r="D63" s="19" t="s">
        <v>282</v>
      </c>
      <c r="E63" s="33">
        <v>5000</v>
      </c>
    </row>
    <row r="64" spans="1:5" x14ac:dyDescent="0.35">
      <c r="A64" s="1">
        <v>43889</v>
      </c>
      <c r="B64" t="s">
        <v>267</v>
      </c>
      <c r="C64" t="s">
        <v>2</v>
      </c>
      <c r="E64" s="33">
        <v>2000</v>
      </c>
    </row>
    <row r="65" spans="1:5" x14ac:dyDescent="0.35">
      <c r="A65" s="1">
        <v>43889</v>
      </c>
      <c r="B65" s="2" t="s">
        <v>267</v>
      </c>
      <c r="C65" s="2" t="s">
        <v>3</v>
      </c>
      <c r="D65" s="2"/>
      <c r="E65" s="34">
        <v>4000</v>
      </c>
    </row>
    <row r="66" spans="1:5" x14ac:dyDescent="0.35">
      <c r="A66" s="1">
        <v>43812</v>
      </c>
      <c r="B66" t="s">
        <v>263</v>
      </c>
      <c r="C66" t="s">
        <v>0</v>
      </c>
      <c r="E66" s="33">
        <v>31000</v>
      </c>
    </row>
    <row r="67" spans="1:5" x14ac:dyDescent="0.35">
      <c r="A67" s="1">
        <v>43812</v>
      </c>
      <c r="B67" t="s">
        <v>263</v>
      </c>
      <c r="C67" t="s">
        <v>1</v>
      </c>
      <c r="E67" s="33">
        <v>5000</v>
      </c>
    </row>
    <row r="68" spans="1:5" x14ac:dyDescent="0.35">
      <c r="A68" s="1">
        <v>43812</v>
      </c>
      <c r="B68" t="s">
        <v>263</v>
      </c>
      <c r="C68" t="s">
        <v>2</v>
      </c>
      <c r="D68" t="s">
        <v>275</v>
      </c>
      <c r="E68" s="33">
        <v>50000</v>
      </c>
    </row>
    <row r="69" spans="1:5" x14ac:dyDescent="0.35">
      <c r="A69" s="1">
        <v>43812</v>
      </c>
      <c r="B69" s="2" t="s">
        <v>263</v>
      </c>
      <c r="C69" s="2" t="s">
        <v>3</v>
      </c>
      <c r="D69" s="2"/>
      <c r="E69" s="34">
        <v>26000</v>
      </c>
    </row>
    <row r="70" spans="1:5" x14ac:dyDescent="0.35">
      <c r="A70" s="1">
        <v>43852</v>
      </c>
      <c r="B70" t="s">
        <v>263</v>
      </c>
      <c r="C70" t="s">
        <v>0</v>
      </c>
      <c r="E70" s="33">
        <v>23000</v>
      </c>
    </row>
    <row r="71" spans="1:5" x14ac:dyDescent="0.35">
      <c r="A71" s="1">
        <v>43852</v>
      </c>
      <c r="B71" t="s">
        <v>263</v>
      </c>
      <c r="C71" t="s">
        <v>1</v>
      </c>
      <c r="E71" s="33">
        <v>17000</v>
      </c>
    </row>
    <row r="72" spans="1:5" x14ac:dyDescent="0.35">
      <c r="A72" s="1">
        <v>43852</v>
      </c>
      <c r="B72" t="s">
        <v>263</v>
      </c>
      <c r="C72" t="s">
        <v>2</v>
      </c>
      <c r="E72" s="33">
        <v>400000</v>
      </c>
    </row>
    <row r="73" spans="1:5" x14ac:dyDescent="0.35">
      <c r="A73" s="1">
        <v>43852</v>
      </c>
      <c r="B73" s="2" t="s">
        <v>263</v>
      </c>
      <c r="C73" s="2" t="s">
        <v>3</v>
      </c>
      <c r="D73" s="2"/>
      <c r="E73" s="34">
        <v>30000</v>
      </c>
    </row>
    <row r="74" spans="1:5" x14ac:dyDescent="0.35">
      <c r="A74" s="1">
        <v>43889</v>
      </c>
      <c r="B74" t="s">
        <v>263</v>
      </c>
      <c r="C74" t="s">
        <v>0</v>
      </c>
      <c r="E74" s="33">
        <v>39000</v>
      </c>
    </row>
    <row r="75" spans="1:5" x14ac:dyDescent="0.35">
      <c r="A75" s="1">
        <v>43889</v>
      </c>
      <c r="B75" t="s">
        <v>263</v>
      </c>
      <c r="C75" t="s">
        <v>1</v>
      </c>
      <c r="E75" s="33">
        <v>21000</v>
      </c>
    </row>
    <row r="76" spans="1:5" x14ac:dyDescent="0.35">
      <c r="A76" s="1">
        <v>43889</v>
      </c>
      <c r="B76" t="s">
        <v>263</v>
      </c>
      <c r="C76" t="s">
        <v>2</v>
      </c>
      <c r="E76" s="33">
        <v>120000</v>
      </c>
    </row>
    <row r="77" spans="1:5" x14ac:dyDescent="0.35">
      <c r="A77" s="1">
        <v>43889</v>
      </c>
      <c r="B77" s="2" t="s">
        <v>263</v>
      </c>
      <c r="C77" s="2" t="s">
        <v>3</v>
      </c>
      <c r="D77" s="2"/>
      <c r="E77" s="34">
        <v>19000</v>
      </c>
    </row>
    <row r="78" spans="1:5" x14ac:dyDescent="0.35">
      <c r="A78" s="1">
        <v>43812</v>
      </c>
      <c r="B78" t="s">
        <v>89</v>
      </c>
      <c r="C78" t="s">
        <v>0</v>
      </c>
      <c r="D78" s="19" t="s">
        <v>282</v>
      </c>
      <c r="E78" s="33">
        <v>131000</v>
      </c>
    </row>
    <row r="79" spans="1:5" x14ac:dyDescent="0.35">
      <c r="A79" s="1">
        <v>43812</v>
      </c>
      <c r="B79" t="s">
        <v>89</v>
      </c>
      <c r="C79" t="s">
        <v>1</v>
      </c>
      <c r="E79" s="33">
        <v>23000</v>
      </c>
    </row>
    <row r="80" spans="1:5" x14ac:dyDescent="0.35">
      <c r="A80" s="1">
        <v>43812</v>
      </c>
      <c r="B80" t="s">
        <v>89</v>
      </c>
      <c r="C80" t="s">
        <v>2</v>
      </c>
      <c r="E80" s="33">
        <v>22000</v>
      </c>
    </row>
    <row r="81" spans="1:5" x14ac:dyDescent="0.35">
      <c r="A81" s="1">
        <v>43812</v>
      </c>
      <c r="B81" s="2" t="s">
        <v>89</v>
      </c>
      <c r="C81" s="2" t="s">
        <v>3</v>
      </c>
      <c r="D81" s="2" t="s">
        <v>276</v>
      </c>
      <c r="E81" s="34">
        <v>139000</v>
      </c>
    </row>
    <row r="82" spans="1:5" x14ac:dyDescent="0.35">
      <c r="A82" s="1">
        <v>43852</v>
      </c>
      <c r="B82" t="s">
        <v>89</v>
      </c>
      <c r="C82" t="s">
        <v>0</v>
      </c>
      <c r="E82" s="33">
        <v>68000</v>
      </c>
    </row>
    <row r="83" spans="1:5" x14ac:dyDescent="0.35">
      <c r="A83" s="1">
        <v>43852</v>
      </c>
      <c r="B83" t="s">
        <v>89</v>
      </c>
      <c r="C83" t="s">
        <v>1</v>
      </c>
      <c r="D83" t="s">
        <v>276</v>
      </c>
      <c r="E83" s="33">
        <v>250000</v>
      </c>
    </row>
    <row r="84" spans="1:5" x14ac:dyDescent="0.35">
      <c r="A84" s="1">
        <v>43852</v>
      </c>
      <c r="B84" t="s">
        <v>89</v>
      </c>
      <c r="C84" t="s">
        <v>2</v>
      </c>
      <c r="D84" t="s">
        <v>276</v>
      </c>
      <c r="E84" s="33">
        <v>130000</v>
      </c>
    </row>
    <row r="85" spans="1:5" x14ac:dyDescent="0.35">
      <c r="A85" s="1">
        <v>43852</v>
      </c>
      <c r="B85" s="2" t="s">
        <v>89</v>
      </c>
      <c r="C85" s="2" t="s">
        <v>3</v>
      </c>
      <c r="D85" s="2"/>
      <c r="E85" s="34">
        <v>35000</v>
      </c>
    </row>
    <row r="86" spans="1:5" x14ac:dyDescent="0.35">
      <c r="A86" s="1">
        <v>43889</v>
      </c>
      <c r="B86" t="s">
        <v>89</v>
      </c>
      <c r="C86" t="s">
        <v>0</v>
      </c>
      <c r="E86" s="33">
        <v>29000</v>
      </c>
    </row>
    <row r="87" spans="1:5" x14ac:dyDescent="0.35">
      <c r="A87" s="1">
        <v>43889</v>
      </c>
      <c r="B87" t="s">
        <v>89</v>
      </c>
      <c r="C87" t="s">
        <v>1</v>
      </c>
      <c r="D87" t="s">
        <v>276</v>
      </c>
      <c r="E87" s="33">
        <v>150000</v>
      </c>
    </row>
    <row r="88" spans="1:5" x14ac:dyDescent="0.35">
      <c r="A88" s="1">
        <v>43889</v>
      </c>
      <c r="B88" t="s">
        <v>89</v>
      </c>
      <c r="C88" t="s">
        <v>2</v>
      </c>
      <c r="D88" t="s">
        <v>276</v>
      </c>
      <c r="E88" s="33">
        <v>87000</v>
      </c>
    </row>
    <row r="89" spans="1:5" x14ac:dyDescent="0.35">
      <c r="A89" s="1">
        <v>43889</v>
      </c>
      <c r="B89" s="2" t="s">
        <v>89</v>
      </c>
      <c r="C89" s="2" t="s">
        <v>3</v>
      </c>
      <c r="D89" s="2"/>
      <c r="E89" s="34">
        <v>28000</v>
      </c>
    </row>
    <row r="90" spans="1:5" x14ac:dyDescent="0.35">
      <c r="A90" s="1">
        <v>43812</v>
      </c>
      <c r="B90" t="s">
        <v>90</v>
      </c>
      <c r="C90" t="s">
        <v>0</v>
      </c>
      <c r="E90" s="33">
        <v>6000</v>
      </c>
    </row>
    <row r="91" spans="1:5" x14ac:dyDescent="0.35">
      <c r="A91" s="1">
        <v>43812</v>
      </c>
      <c r="B91" t="s">
        <v>90</v>
      </c>
      <c r="C91" t="s">
        <v>1</v>
      </c>
      <c r="D91" t="s">
        <v>292</v>
      </c>
      <c r="E91" s="33">
        <v>153000</v>
      </c>
    </row>
    <row r="92" spans="1:5" x14ac:dyDescent="0.35">
      <c r="A92" s="1">
        <v>43812</v>
      </c>
      <c r="B92" t="s">
        <v>90</v>
      </c>
      <c r="C92" t="s">
        <v>2</v>
      </c>
      <c r="D92" t="s">
        <v>276</v>
      </c>
      <c r="E92" s="33">
        <v>103000</v>
      </c>
    </row>
    <row r="93" spans="1:5" x14ac:dyDescent="0.35">
      <c r="A93" s="1">
        <v>43812</v>
      </c>
      <c r="B93" s="2" t="s">
        <v>90</v>
      </c>
      <c r="C93" s="2" t="s">
        <v>3</v>
      </c>
      <c r="D93" s="2"/>
      <c r="E93" s="34">
        <v>7000</v>
      </c>
    </row>
    <row r="94" spans="1:5" x14ac:dyDescent="0.35">
      <c r="A94" s="1">
        <v>43852</v>
      </c>
      <c r="B94" t="s">
        <v>90</v>
      </c>
      <c r="C94" t="s">
        <v>0</v>
      </c>
      <c r="E94" s="33">
        <v>5000</v>
      </c>
    </row>
    <row r="95" spans="1:5" x14ac:dyDescent="0.35">
      <c r="A95" s="1">
        <v>43852</v>
      </c>
      <c r="B95" t="s">
        <v>90</v>
      </c>
      <c r="C95" t="s">
        <v>1</v>
      </c>
      <c r="D95" t="s">
        <v>292</v>
      </c>
      <c r="E95" s="33">
        <v>160000</v>
      </c>
    </row>
    <row r="96" spans="1:5" x14ac:dyDescent="0.35">
      <c r="A96" s="1">
        <v>43852</v>
      </c>
      <c r="B96" t="s">
        <v>90</v>
      </c>
      <c r="C96" t="s">
        <v>2</v>
      </c>
      <c r="D96" t="s">
        <v>276</v>
      </c>
      <c r="E96" s="33">
        <v>68000</v>
      </c>
    </row>
    <row r="97" spans="1:5" x14ac:dyDescent="0.35">
      <c r="A97" s="1">
        <v>43852</v>
      </c>
      <c r="B97" s="2" t="s">
        <v>90</v>
      </c>
      <c r="C97" s="2" t="s">
        <v>3</v>
      </c>
      <c r="D97" s="2"/>
      <c r="E97" s="34">
        <v>2000</v>
      </c>
    </row>
    <row r="98" spans="1:5" x14ac:dyDescent="0.35">
      <c r="A98" s="1">
        <v>43889</v>
      </c>
      <c r="B98" t="s">
        <v>90</v>
      </c>
      <c r="C98" t="s">
        <v>0</v>
      </c>
      <c r="E98" s="33">
        <v>4000</v>
      </c>
    </row>
    <row r="99" spans="1:5" x14ac:dyDescent="0.35">
      <c r="A99" s="1">
        <v>43889</v>
      </c>
      <c r="B99" t="s">
        <v>90</v>
      </c>
      <c r="C99" t="s">
        <v>1</v>
      </c>
      <c r="D99" t="s">
        <v>293</v>
      </c>
      <c r="E99" s="33">
        <v>380000</v>
      </c>
    </row>
    <row r="100" spans="1:5" x14ac:dyDescent="0.35">
      <c r="A100" s="1">
        <v>43889</v>
      </c>
      <c r="B100" t="s">
        <v>90</v>
      </c>
      <c r="C100" t="s">
        <v>2</v>
      </c>
      <c r="D100" t="s">
        <v>276</v>
      </c>
      <c r="E100" s="33">
        <v>92000</v>
      </c>
    </row>
    <row r="101" spans="1:5" x14ac:dyDescent="0.35">
      <c r="A101" s="1">
        <v>43889</v>
      </c>
      <c r="B101" s="2" t="s">
        <v>90</v>
      </c>
      <c r="C101" s="2" t="s">
        <v>3</v>
      </c>
      <c r="D101" s="2"/>
      <c r="E101" s="34">
        <v>5000</v>
      </c>
    </row>
    <row r="102" spans="1:5" x14ac:dyDescent="0.35">
      <c r="A102" s="1">
        <v>43812</v>
      </c>
      <c r="B102" t="s">
        <v>91</v>
      </c>
      <c r="C102" t="s">
        <v>0</v>
      </c>
      <c r="E102" s="33">
        <v>2000</v>
      </c>
    </row>
    <row r="103" spans="1:5" x14ac:dyDescent="0.35">
      <c r="A103" s="1">
        <v>43812</v>
      </c>
      <c r="B103" t="s">
        <v>91</v>
      </c>
      <c r="C103" t="s">
        <v>1</v>
      </c>
      <c r="E103" s="33">
        <v>13000</v>
      </c>
    </row>
    <row r="104" spans="1:5" x14ac:dyDescent="0.35">
      <c r="A104" s="1">
        <v>43812</v>
      </c>
      <c r="B104" t="s">
        <v>91</v>
      </c>
      <c r="C104" t="s">
        <v>2</v>
      </c>
      <c r="E104" s="33">
        <v>2000</v>
      </c>
    </row>
    <row r="105" spans="1:5" x14ac:dyDescent="0.35">
      <c r="A105" s="1">
        <v>43812</v>
      </c>
      <c r="B105" s="2" t="s">
        <v>91</v>
      </c>
      <c r="C105" s="2" t="s">
        <v>3</v>
      </c>
      <c r="D105" s="2" t="s">
        <v>276</v>
      </c>
      <c r="E105" s="34">
        <v>3000</v>
      </c>
    </row>
    <row r="106" spans="1:5" x14ac:dyDescent="0.35">
      <c r="A106" s="1">
        <v>43852</v>
      </c>
      <c r="B106" t="s">
        <v>91</v>
      </c>
      <c r="C106" t="s">
        <v>0</v>
      </c>
      <c r="E106" s="33">
        <v>15000</v>
      </c>
    </row>
    <row r="107" spans="1:5" x14ac:dyDescent="0.35">
      <c r="A107" s="1">
        <v>43852</v>
      </c>
      <c r="B107" t="s">
        <v>91</v>
      </c>
      <c r="C107" t="s">
        <v>1</v>
      </c>
      <c r="E107" s="33">
        <v>25000</v>
      </c>
    </row>
    <row r="108" spans="1:5" x14ac:dyDescent="0.35">
      <c r="A108" s="1">
        <v>43852</v>
      </c>
      <c r="B108" t="s">
        <v>91</v>
      </c>
      <c r="C108" t="s">
        <v>2</v>
      </c>
      <c r="E108" s="33">
        <v>8000</v>
      </c>
    </row>
    <row r="109" spans="1:5" x14ac:dyDescent="0.35">
      <c r="A109" s="1">
        <v>43852</v>
      </c>
      <c r="B109" s="2" t="s">
        <v>91</v>
      </c>
      <c r="C109" s="2" t="s">
        <v>3</v>
      </c>
      <c r="D109" s="2"/>
      <c r="E109" s="34">
        <v>9000</v>
      </c>
    </row>
    <row r="110" spans="1:5" x14ac:dyDescent="0.35">
      <c r="A110" s="1">
        <v>43889</v>
      </c>
      <c r="B110" t="s">
        <v>91</v>
      </c>
      <c r="C110" t="s">
        <v>0</v>
      </c>
      <c r="E110" s="33">
        <v>47000</v>
      </c>
    </row>
    <row r="111" spans="1:5" x14ac:dyDescent="0.35">
      <c r="A111" s="1">
        <v>43889</v>
      </c>
      <c r="B111" t="s">
        <v>91</v>
      </c>
      <c r="C111" t="s">
        <v>1</v>
      </c>
      <c r="E111" s="33">
        <v>60000</v>
      </c>
    </row>
    <row r="112" spans="1:5" x14ac:dyDescent="0.35">
      <c r="A112" s="1">
        <v>43889</v>
      </c>
      <c r="B112" t="s">
        <v>91</v>
      </c>
      <c r="C112" t="s">
        <v>2</v>
      </c>
      <c r="E112" s="33">
        <v>60000</v>
      </c>
    </row>
    <row r="113" spans="1:5" x14ac:dyDescent="0.35">
      <c r="A113" s="1">
        <v>43889</v>
      </c>
      <c r="B113" s="2" t="s">
        <v>91</v>
      </c>
      <c r="C113" s="2" t="s">
        <v>3</v>
      </c>
      <c r="D113" s="2"/>
      <c r="E113" s="34">
        <v>33000</v>
      </c>
    </row>
    <row r="114" spans="1:5" x14ac:dyDescent="0.35">
      <c r="A114" s="1">
        <v>43812</v>
      </c>
      <c r="B114" t="s">
        <v>92</v>
      </c>
      <c r="C114" t="s">
        <v>0</v>
      </c>
      <c r="D114" s="19" t="s">
        <v>282</v>
      </c>
      <c r="E114" s="33">
        <v>26000</v>
      </c>
    </row>
    <row r="115" spans="1:5" x14ac:dyDescent="0.35">
      <c r="A115" s="1">
        <v>43812</v>
      </c>
      <c r="B115" t="s">
        <v>92</v>
      </c>
      <c r="C115" t="s">
        <v>1</v>
      </c>
      <c r="D115" s="19" t="s">
        <v>282</v>
      </c>
      <c r="E115" s="33">
        <v>43000</v>
      </c>
    </row>
    <row r="116" spans="1:5" x14ac:dyDescent="0.35">
      <c r="A116" s="1">
        <v>43812</v>
      </c>
      <c r="B116" t="s">
        <v>92</v>
      </c>
      <c r="C116" t="s">
        <v>2</v>
      </c>
      <c r="E116" s="33">
        <v>28000</v>
      </c>
    </row>
    <row r="117" spans="1:5" x14ac:dyDescent="0.35">
      <c r="A117" s="1">
        <v>43812</v>
      </c>
      <c r="B117" s="2" t="s">
        <v>92</v>
      </c>
      <c r="C117" s="2" t="s">
        <v>3</v>
      </c>
      <c r="D117" s="2" t="s">
        <v>275</v>
      </c>
      <c r="E117" s="34">
        <v>9000</v>
      </c>
    </row>
    <row r="118" spans="1:5" x14ac:dyDescent="0.35">
      <c r="A118" s="1">
        <v>43852</v>
      </c>
      <c r="B118" t="s">
        <v>92</v>
      </c>
      <c r="C118" t="s">
        <v>0</v>
      </c>
      <c r="D118" t="s">
        <v>276</v>
      </c>
      <c r="E118" s="33">
        <v>74000</v>
      </c>
    </row>
    <row r="119" spans="1:5" x14ac:dyDescent="0.35">
      <c r="A119" s="1">
        <v>43852</v>
      </c>
      <c r="B119" t="s">
        <v>92</v>
      </c>
      <c r="C119" t="s">
        <v>1</v>
      </c>
      <c r="E119" s="33">
        <v>84000</v>
      </c>
    </row>
    <row r="120" spans="1:5" x14ac:dyDescent="0.35">
      <c r="A120" s="1">
        <v>43852</v>
      </c>
      <c r="B120" t="s">
        <v>92</v>
      </c>
      <c r="C120" t="s">
        <v>2</v>
      </c>
      <c r="E120" s="33">
        <v>24000</v>
      </c>
    </row>
    <row r="121" spans="1:5" x14ac:dyDescent="0.35">
      <c r="A121" s="1">
        <v>43852</v>
      </c>
      <c r="B121" s="2" t="s">
        <v>92</v>
      </c>
      <c r="C121" s="2" t="s">
        <v>3</v>
      </c>
      <c r="D121" s="2"/>
      <c r="E121" s="34">
        <v>19000</v>
      </c>
    </row>
    <row r="122" spans="1:5" x14ac:dyDescent="0.35">
      <c r="A122" s="1">
        <v>43889</v>
      </c>
      <c r="B122" t="s">
        <v>92</v>
      </c>
      <c r="C122" t="s">
        <v>0</v>
      </c>
      <c r="D122" t="s">
        <v>276</v>
      </c>
      <c r="E122" s="33">
        <v>100000</v>
      </c>
    </row>
    <row r="123" spans="1:5" x14ac:dyDescent="0.35">
      <c r="A123" s="1">
        <v>43889</v>
      </c>
      <c r="B123" t="s">
        <v>92</v>
      </c>
      <c r="C123" t="s">
        <v>1</v>
      </c>
      <c r="E123" s="33">
        <v>15000</v>
      </c>
    </row>
    <row r="124" spans="1:5" x14ac:dyDescent="0.35">
      <c r="A124" s="1">
        <v>43889</v>
      </c>
      <c r="B124" t="s">
        <v>92</v>
      </c>
      <c r="C124" t="s">
        <v>2</v>
      </c>
      <c r="E124" s="33">
        <v>29000</v>
      </c>
    </row>
    <row r="125" spans="1:5" x14ac:dyDescent="0.35">
      <c r="A125" s="1">
        <v>43889</v>
      </c>
      <c r="B125" s="2" t="s">
        <v>92</v>
      </c>
      <c r="C125" s="2" t="s">
        <v>3</v>
      </c>
      <c r="D125" s="2"/>
      <c r="E125" s="34">
        <v>10000</v>
      </c>
    </row>
    <row r="126" spans="1:5" x14ac:dyDescent="0.35">
      <c r="A126" s="1">
        <v>43812</v>
      </c>
      <c r="B126" t="s">
        <v>93</v>
      </c>
      <c r="C126" t="s">
        <v>0</v>
      </c>
      <c r="E126" s="33">
        <v>63000</v>
      </c>
    </row>
    <row r="127" spans="1:5" x14ac:dyDescent="0.35">
      <c r="A127" s="1">
        <v>43812</v>
      </c>
      <c r="B127" t="s">
        <v>93</v>
      </c>
      <c r="C127" t="s">
        <v>1</v>
      </c>
      <c r="E127" s="33">
        <v>7000</v>
      </c>
    </row>
    <row r="128" spans="1:5" x14ac:dyDescent="0.35">
      <c r="A128" s="1">
        <v>43812</v>
      </c>
      <c r="B128" t="s">
        <v>93</v>
      </c>
      <c r="C128" t="s">
        <v>2</v>
      </c>
      <c r="E128" s="33">
        <v>83000</v>
      </c>
    </row>
    <row r="129" spans="1:5" x14ac:dyDescent="0.35">
      <c r="A129" s="1">
        <v>43812</v>
      </c>
      <c r="B129" s="2" t="s">
        <v>93</v>
      </c>
      <c r="C129" s="2" t="s">
        <v>3</v>
      </c>
      <c r="D129" s="2"/>
      <c r="E129" s="34">
        <v>24000</v>
      </c>
    </row>
    <row r="130" spans="1:5" x14ac:dyDescent="0.35">
      <c r="A130" s="1">
        <v>43852</v>
      </c>
      <c r="B130" t="s">
        <v>93</v>
      </c>
      <c r="C130" t="s">
        <v>0</v>
      </c>
      <c r="E130" s="33">
        <v>34000</v>
      </c>
    </row>
    <row r="131" spans="1:5" x14ac:dyDescent="0.35">
      <c r="A131" s="1">
        <v>43852</v>
      </c>
      <c r="B131" t="s">
        <v>93</v>
      </c>
      <c r="C131" t="s">
        <v>1</v>
      </c>
      <c r="E131" s="33">
        <v>36000</v>
      </c>
    </row>
    <row r="132" spans="1:5" x14ac:dyDescent="0.35">
      <c r="A132" s="1">
        <v>43852</v>
      </c>
      <c r="B132" t="s">
        <v>93</v>
      </c>
      <c r="C132" t="s">
        <v>2</v>
      </c>
      <c r="E132" s="33">
        <v>26000</v>
      </c>
    </row>
    <row r="133" spans="1:5" x14ac:dyDescent="0.35">
      <c r="A133" s="1">
        <v>43852</v>
      </c>
      <c r="B133" s="2" t="s">
        <v>93</v>
      </c>
      <c r="C133" s="2" t="s">
        <v>3</v>
      </c>
      <c r="D133" s="2"/>
      <c r="E133" s="34">
        <v>30000</v>
      </c>
    </row>
    <row r="134" spans="1:5" x14ac:dyDescent="0.35">
      <c r="A134" s="1">
        <v>43889</v>
      </c>
      <c r="B134" t="s">
        <v>93</v>
      </c>
      <c r="C134" t="s">
        <v>0</v>
      </c>
      <c r="E134" s="33">
        <v>25000</v>
      </c>
    </row>
    <row r="135" spans="1:5" x14ac:dyDescent="0.35">
      <c r="A135" s="1">
        <v>43889</v>
      </c>
      <c r="B135" t="s">
        <v>93</v>
      </c>
      <c r="C135" t="s">
        <v>1</v>
      </c>
      <c r="E135" s="33">
        <v>22000</v>
      </c>
    </row>
    <row r="136" spans="1:5" x14ac:dyDescent="0.35">
      <c r="A136" s="1">
        <v>43889</v>
      </c>
      <c r="B136" t="s">
        <v>93</v>
      </c>
      <c r="C136" t="s">
        <v>2</v>
      </c>
      <c r="E136" s="33">
        <v>27000</v>
      </c>
    </row>
    <row r="137" spans="1:5" x14ac:dyDescent="0.35">
      <c r="A137" s="1">
        <v>43889</v>
      </c>
      <c r="B137" s="2" t="s">
        <v>93</v>
      </c>
      <c r="C137" s="2" t="s">
        <v>3</v>
      </c>
      <c r="D137" s="2"/>
      <c r="E137" s="34">
        <v>40000</v>
      </c>
    </row>
    <row r="138" spans="1:5" x14ac:dyDescent="0.35">
      <c r="A138" s="1">
        <v>43812</v>
      </c>
      <c r="B138" t="s">
        <v>94</v>
      </c>
      <c r="C138" t="s">
        <v>0</v>
      </c>
      <c r="D138" t="s">
        <v>276</v>
      </c>
      <c r="E138" s="33">
        <v>86000</v>
      </c>
    </row>
    <row r="139" spans="1:5" x14ac:dyDescent="0.35">
      <c r="A139" s="1">
        <v>43812</v>
      </c>
      <c r="B139" t="s">
        <v>94</v>
      </c>
      <c r="C139" t="s">
        <v>1</v>
      </c>
      <c r="D139" s="19" t="s">
        <v>282</v>
      </c>
      <c r="E139" s="33">
        <v>11000</v>
      </c>
    </row>
    <row r="140" spans="1:5" x14ac:dyDescent="0.35">
      <c r="A140" s="1">
        <v>43812</v>
      </c>
      <c r="B140" t="s">
        <v>94</v>
      </c>
      <c r="C140" t="s">
        <v>2</v>
      </c>
      <c r="E140" s="33">
        <v>3000</v>
      </c>
    </row>
    <row r="141" spans="1:5" x14ac:dyDescent="0.35">
      <c r="A141" s="1">
        <v>43812</v>
      </c>
      <c r="B141" s="2" t="s">
        <v>94</v>
      </c>
      <c r="C141" s="2" t="s">
        <v>3</v>
      </c>
      <c r="D141" s="2"/>
      <c r="E141" s="35">
        <v>4000</v>
      </c>
    </row>
    <row r="142" spans="1:5" x14ac:dyDescent="0.35">
      <c r="A142" s="1">
        <v>43852</v>
      </c>
      <c r="B142" t="s">
        <v>94</v>
      </c>
      <c r="C142" t="s">
        <v>0</v>
      </c>
      <c r="D142" t="s">
        <v>276</v>
      </c>
      <c r="E142" s="33">
        <v>420000</v>
      </c>
    </row>
    <row r="143" spans="1:5" x14ac:dyDescent="0.35">
      <c r="A143" s="1">
        <v>43852</v>
      </c>
      <c r="B143" t="s">
        <v>94</v>
      </c>
      <c r="C143" t="s">
        <v>1</v>
      </c>
      <c r="E143" s="33">
        <v>12000</v>
      </c>
    </row>
    <row r="144" spans="1:5" x14ac:dyDescent="0.35">
      <c r="A144" s="1">
        <v>43852</v>
      </c>
      <c r="B144" t="s">
        <v>94</v>
      </c>
      <c r="C144" t="s">
        <v>2</v>
      </c>
      <c r="E144" s="33">
        <v>4000</v>
      </c>
    </row>
    <row r="145" spans="1:5" x14ac:dyDescent="0.35">
      <c r="A145" s="1">
        <v>43852</v>
      </c>
      <c r="B145" s="2" t="s">
        <v>94</v>
      </c>
      <c r="C145" s="2" t="s">
        <v>3</v>
      </c>
      <c r="D145" s="2"/>
      <c r="E145" s="34">
        <v>6000</v>
      </c>
    </row>
    <row r="146" spans="1:5" x14ac:dyDescent="0.35">
      <c r="A146" s="1">
        <v>43889</v>
      </c>
      <c r="B146" t="s">
        <v>94</v>
      </c>
      <c r="C146" t="s">
        <v>0</v>
      </c>
      <c r="E146" s="33">
        <v>590000</v>
      </c>
    </row>
    <row r="147" spans="1:5" x14ac:dyDescent="0.35">
      <c r="A147" s="1">
        <v>43889</v>
      </c>
      <c r="B147" t="s">
        <v>94</v>
      </c>
      <c r="C147" t="s">
        <v>1</v>
      </c>
      <c r="E147" s="33">
        <v>20000</v>
      </c>
    </row>
    <row r="148" spans="1:5" x14ac:dyDescent="0.35">
      <c r="A148" s="1">
        <v>43889</v>
      </c>
      <c r="B148" t="s">
        <v>94</v>
      </c>
      <c r="C148" t="s">
        <v>2</v>
      </c>
      <c r="E148" s="33">
        <v>6000</v>
      </c>
    </row>
    <row r="149" spans="1:5" x14ac:dyDescent="0.35">
      <c r="A149" s="1">
        <v>43889</v>
      </c>
      <c r="B149" s="2" t="s">
        <v>94</v>
      </c>
      <c r="C149" s="2" t="s">
        <v>3</v>
      </c>
      <c r="D149" s="2"/>
      <c r="E149" s="34">
        <v>5000</v>
      </c>
    </row>
    <row r="150" spans="1:5" x14ac:dyDescent="0.35">
      <c r="A150" s="1">
        <v>43852</v>
      </c>
      <c r="B150" t="s">
        <v>95</v>
      </c>
      <c r="C150" t="s">
        <v>0</v>
      </c>
      <c r="E150" s="33">
        <v>12000</v>
      </c>
    </row>
    <row r="151" spans="1:5" x14ac:dyDescent="0.35">
      <c r="A151" s="1">
        <v>43852</v>
      </c>
      <c r="B151" t="s">
        <v>95</v>
      </c>
      <c r="C151" t="s">
        <v>1</v>
      </c>
      <c r="E151" s="33">
        <v>5000</v>
      </c>
    </row>
    <row r="152" spans="1:5" x14ac:dyDescent="0.35">
      <c r="A152" s="1">
        <v>43852</v>
      </c>
      <c r="B152" t="s">
        <v>95</v>
      </c>
      <c r="C152" t="s">
        <v>2</v>
      </c>
      <c r="D152" t="s">
        <v>277</v>
      </c>
      <c r="E152" s="33">
        <v>1100000</v>
      </c>
    </row>
    <row r="153" spans="1:5" x14ac:dyDescent="0.35">
      <c r="A153" s="1">
        <v>43852</v>
      </c>
      <c r="B153" s="2" t="s">
        <v>95</v>
      </c>
      <c r="C153" s="2" t="s">
        <v>3</v>
      </c>
      <c r="D153" s="2"/>
      <c r="E153" s="34">
        <v>26000</v>
      </c>
    </row>
    <row r="154" spans="1:5" x14ac:dyDescent="0.35">
      <c r="A154" s="1">
        <v>43889</v>
      </c>
      <c r="B154" t="s">
        <v>95</v>
      </c>
      <c r="C154" t="s">
        <v>0</v>
      </c>
      <c r="E154" s="33">
        <v>4000</v>
      </c>
    </row>
    <row r="155" spans="1:5" x14ac:dyDescent="0.35">
      <c r="A155" s="1">
        <v>43889</v>
      </c>
      <c r="B155" t="s">
        <v>95</v>
      </c>
      <c r="C155" t="s">
        <v>1</v>
      </c>
      <c r="E155" s="33">
        <v>8000</v>
      </c>
    </row>
    <row r="156" spans="1:5" x14ac:dyDescent="0.35">
      <c r="A156" s="1">
        <v>43889</v>
      </c>
      <c r="B156" t="s">
        <v>95</v>
      </c>
      <c r="C156" t="s">
        <v>2</v>
      </c>
      <c r="D156" t="s">
        <v>277</v>
      </c>
      <c r="E156" s="33">
        <v>3000000</v>
      </c>
    </row>
    <row r="157" spans="1:5" x14ac:dyDescent="0.35">
      <c r="A157" s="1">
        <v>43889</v>
      </c>
      <c r="B157" s="2" t="s">
        <v>95</v>
      </c>
      <c r="C157" s="2" t="s">
        <v>3</v>
      </c>
      <c r="D157" s="2"/>
      <c r="E157" s="34">
        <v>58000</v>
      </c>
    </row>
    <row r="158" spans="1:5" x14ac:dyDescent="0.35">
      <c r="A158" s="1">
        <v>43812</v>
      </c>
      <c r="B158" t="s">
        <v>96</v>
      </c>
      <c r="C158" t="s">
        <v>0</v>
      </c>
      <c r="D158" t="s">
        <v>292</v>
      </c>
      <c r="E158" s="33">
        <v>66000</v>
      </c>
    </row>
    <row r="159" spans="1:5" x14ac:dyDescent="0.35">
      <c r="A159" s="1">
        <v>43812</v>
      </c>
      <c r="B159" t="s">
        <v>96</v>
      </c>
      <c r="C159" t="s">
        <v>1</v>
      </c>
      <c r="D159" t="s">
        <v>276</v>
      </c>
      <c r="E159" s="33">
        <v>157000</v>
      </c>
    </row>
    <row r="160" spans="1:5" x14ac:dyDescent="0.35">
      <c r="A160" s="1">
        <v>43812</v>
      </c>
      <c r="B160" t="s">
        <v>96</v>
      </c>
      <c r="C160" t="s">
        <v>2</v>
      </c>
      <c r="D160" t="s">
        <v>292</v>
      </c>
      <c r="E160" s="33">
        <v>73000</v>
      </c>
    </row>
    <row r="161" spans="1:5" x14ac:dyDescent="0.35">
      <c r="A161" s="1">
        <v>43812</v>
      </c>
      <c r="B161" s="2" t="s">
        <v>96</v>
      </c>
      <c r="C161" s="2" t="s">
        <v>3</v>
      </c>
      <c r="D161" s="2"/>
      <c r="E161" s="34">
        <v>46000</v>
      </c>
    </row>
    <row r="162" spans="1:5" x14ac:dyDescent="0.35">
      <c r="A162" s="1">
        <v>43852</v>
      </c>
      <c r="B162" t="s">
        <v>96</v>
      </c>
      <c r="C162" t="s">
        <v>0</v>
      </c>
      <c r="D162" t="s">
        <v>292</v>
      </c>
      <c r="E162" s="33">
        <v>110000</v>
      </c>
    </row>
    <row r="163" spans="1:5" x14ac:dyDescent="0.35">
      <c r="A163" s="1">
        <v>43852</v>
      </c>
      <c r="B163" t="s">
        <v>96</v>
      </c>
      <c r="C163" t="s">
        <v>1</v>
      </c>
      <c r="D163" t="s">
        <v>276</v>
      </c>
      <c r="E163" s="33">
        <v>45000</v>
      </c>
    </row>
    <row r="164" spans="1:5" x14ac:dyDescent="0.35">
      <c r="A164" s="1">
        <v>43852</v>
      </c>
      <c r="B164" t="s">
        <v>96</v>
      </c>
      <c r="C164" t="s">
        <v>2</v>
      </c>
      <c r="D164" t="s">
        <v>292</v>
      </c>
      <c r="E164" s="33">
        <v>58000</v>
      </c>
    </row>
    <row r="165" spans="1:5" x14ac:dyDescent="0.35">
      <c r="A165" s="1">
        <v>43852</v>
      </c>
      <c r="B165" s="2" t="s">
        <v>96</v>
      </c>
      <c r="C165" s="2" t="s">
        <v>3</v>
      </c>
      <c r="D165" s="2"/>
      <c r="E165" s="34">
        <v>8000</v>
      </c>
    </row>
    <row r="166" spans="1:5" x14ac:dyDescent="0.35">
      <c r="A166" s="1">
        <v>43889</v>
      </c>
      <c r="B166" t="s">
        <v>96</v>
      </c>
      <c r="C166" t="s">
        <v>0</v>
      </c>
      <c r="D166" s="19" t="s">
        <v>282</v>
      </c>
      <c r="E166" s="33">
        <v>130000</v>
      </c>
    </row>
    <row r="167" spans="1:5" x14ac:dyDescent="0.35">
      <c r="A167" s="1">
        <v>43889</v>
      </c>
      <c r="B167" t="s">
        <v>96</v>
      </c>
      <c r="C167" t="s">
        <v>1</v>
      </c>
      <c r="D167" t="s">
        <v>276</v>
      </c>
      <c r="E167" s="33">
        <v>59000</v>
      </c>
    </row>
    <row r="168" spans="1:5" x14ac:dyDescent="0.35">
      <c r="A168" s="1">
        <v>43889</v>
      </c>
      <c r="B168" t="s">
        <v>96</v>
      </c>
      <c r="C168" t="s">
        <v>2</v>
      </c>
      <c r="D168" s="19" t="s">
        <v>282</v>
      </c>
      <c r="E168" s="33">
        <v>200000</v>
      </c>
    </row>
    <row r="169" spans="1:5" x14ac:dyDescent="0.35">
      <c r="A169" s="1">
        <v>43889</v>
      </c>
      <c r="B169" s="2" t="s">
        <v>96</v>
      </c>
      <c r="C169" s="2" t="s">
        <v>3</v>
      </c>
      <c r="D169" s="2"/>
      <c r="E169" s="34">
        <v>14000</v>
      </c>
    </row>
    <row r="170" spans="1:5" x14ac:dyDescent="0.35">
      <c r="A170" s="1">
        <v>43812</v>
      </c>
      <c r="B170" t="s">
        <v>265</v>
      </c>
      <c r="C170" t="s">
        <v>0</v>
      </c>
      <c r="E170" s="33">
        <v>8000</v>
      </c>
    </row>
    <row r="171" spans="1:5" x14ac:dyDescent="0.35">
      <c r="A171" s="1">
        <v>43812</v>
      </c>
      <c r="B171" t="s">
        <v>265</v>
      </c>
      <c r="C171" t="s">
        <v>1</v>
      </c>
      <c r="E171" s="33">
        <v>60000</v>
      </c>
    </row>
    <row r="172" spans="1:5" x14ac:dyDescent="0.35">
      <c r="A172" s="1">
        <v>43812</v>
      </c>
      <c r="B172" t="s">
        <v>265</v>
      </c>
      <c r="C172" t="s">
        <v>2</v>
      </c>
      <c r="E172" s="33">
        <v>16000</v>
      </c>
    </row>
    <row r="173" spans="1:5" x14ac:dyDescent="0.35">
      <c r="A173" s="1">
        <v>43812</v>
      </c>
      <c r="B173" s="2" t="s">
        <v>265</v>
      </c>
      <c r="C173" s="2" t="s">
        <v>3</v>
      </c>
      <c r="D173" s="2"/>
      <c r="E173" s="34">
        <v>14000</v>
      </c>
    </row>
    <row r="174" spans="1:5" x14ac:dyDescent="0.35">
      <c r="A174" s="1">
        <v>43852</v>
      </c>
      <c r="B174" t="s">
        <v>265</v>
      </c>
      <c r="C174" t="s">
        <v>0</v>
      </c>
      <c r="E174" s="33">
        <v>4000</v>
      </c>
    </row>
    <row r="175" spans="1:5" x14ac:dyDescent="0.35">
      <c r="A175" s="1">
        <v>43852</v>
      </c>
      <c r="B175" t="s">
        <v>265</v>
      </c>
      <c r="C175" t="s">
        <v>1</v>
      </c>
      <c r="E175" s="33">
        <v>25000</v>
      </c>
    </row>
    <row r="176" spans="1:5" x14ac:dyDescent="0.35">
      <c r="A176" s="1">
        <v>43852</v>
      </c>
      <c r="B176" t="s">
        <v>265</v>
      </c>
      <c r="C176" t="s">
        <v>2</v>
      </c>
      <c r="E176" s="33">
        <v>6000</v>
      </c>
    </row>
    <row r="177" spans="1:5" x14ac:dyDescent="0.35">
      <c r="A177" s="1">
        <v>43852</v>
      </c>
      <c r="B177" s="2" t="s">
        <v>265</v>
      </c>
      <c r="C177" s="2" t="s">
        <v>3</v>
      </c>
      <c r="D177" s="2"/>
      <c r="E177" s="34">
        <v>8000</v>
      </c>
    </row>
    <row r="178" spans="1:5" x14ac:dyDescent="0.35">
      <c r="A178" s="1">
        <v>43889</v>
      </c>
      <c r="B178" t="s">
        <v>265</v>
      </c>
      <c r="C178" t="s">
        <v>0</v>
      </c>
      <c r="E178" s="76" t="s">
        <v>407</v>
      </c>
    </row>
    <row r="179" spans="1:5" x14ac:dyDescent="0.35">
      <c r="A179" s="1">
        <v>43889</v>
      </c>
      <c r="B179" t="s">
        <v>265</v>
      </c>
      <c r="C179" t="s">
        <v>1</v>
      </c>
      <c r="E179" s="33">
        <v>17000</v>
      </c>
    </row>
    <row r="180" spans="1:5" x14ac:dyDescent="0.35">
      <c r="A180" s="1">
        <v>43889</v>
      </c>
      <c r="B180" t="s">
        <v>265</v>
      </c>
      <c r="C180" t="s">
        <v>2</v>
      </c>
      <c r="E180" s="33">
        <v>7000</v>
      </c>
    </row>
    <row r="181" spans="1:5" x14ac:dyDescent="0.35">
      <c r="A181" s="1">
        <v>43889</v>
      </c>
      <c r="B181" s="2" t="s">
        <v>265</v>
      </c>
      <c r="C181" s="2" t="s">
        <v>3</v>
      </c>
      <c r="D181" s="2"/>
      <c r="E181" s="34">
        <v>10000</v>
      </c>
    </row>
    <row r="182" spans="1:5" x14ac:dyDescent="0.35">
      <c r="A182" s="1">
        <v>43812</v>
      </c>
      <c r="B182" t="s">
        <v>97</v>
      </c>
      <c r="C182" t="s">
        <v>0</v>
      </c>
      <c r="E182" s="33">
        <v>5000</v>
      </c>
    </row>
    <row r="183" spans="1:5" x14ac:dyDescent="0.35">
      <c r="A183" s="1">
        <v>43812</v>
      </c>
      <c r="B183" t="s">
        <v>97</v>
      </c>
      <c r="C183" t="s">
        <v>1</v>
      </c>
      <c r="E183" s="33">
        <v>6000</v>
      </c>
    </row>
    <row r="184" spans="1:5" x14ac:dyDescent="0.35">
      <c r="A184" s="1">
        <v>43812</v>
      </c>
      <c r="B184" t="s">
        <v>97</v>
      </c>
      <c r="C184" t="s">
        <v>2</v>
      </c>
      <c r="E184" s="33">
        <v>8000</v>
      </c>
    </row>
    <row r="185" spans="1:5" x14ac:dyDescent="0.35">
      <c r="A185" s="1">
        <v>43812</v>
      </c>
      <c r="B185" s="2" t="s">
        <v>97</v>
      </c>
      <c r="C185" s="2" t="s">
        <v>3</v>
      </c>
      <c r="D185" s="2"/>
      <c r="E185" s="34">
        <v>9000</v>
      </c>
    </row>
    <row r="186" spans="1:5" x14ac:dyDescent="0.35">
      <c r="A186" s="1">
        <v>43852</v>
      </c>
      <c r="B186" t="s">
        <v>97</v>
      </c>
      <c r="C186" t="s">
        <v>0</v>
      </c>
      <c r="E186" s="33">
        <v>4000</v>
      </c>
    </row>
    <row r="187" spans="1:5" x14ac:dyDescent="0.35">
      <c r="A187" s="1">
        <v>43852</v>
      </c>
      <c r="B187" t="s">
        <v>97</v>
      </c>
      <c r="C187" t="s">
        <v>1</v>
      </c>
      <c r="E187" s="33">
        <v>12000</v>
      </c>
    </row>
    <row r="188" spans="1:5" x14ac:dyDescent="0.35">
      <c r="A188" s="1">
        <v>43852</v>
      </c>
      <c r="B188" t="s">
        <v>97</v>
      </c>
      <c r="C188" t="s">
        <v>2</v>
      </c>
      <c r="E188" s="76" t="s">
        <v>407</v>
      </c>
    </row>
    <row r="189" spans="1:5" x14ac:dyDescent="0.35">
      <c r="A189" s="1">
        <v>43852</v>
      </c>
      <c r="B189" s="2" t="s">
        <v>97</v>
      </c>
      <c r="C189" s="2" t="s">
        <v>3</v>
      </c>
      <c r="D189" s="2"/>
      <c r="E189" s="34">
        <v>6000</v>
      </c>
    </row>
    <row r="190" spans="1:5" x14ac:dyDescent="0.35">
      <c r="A190" s="1">
        <v>43889</v>
      </c>
      <c r="B190" t="s">
        <v>97</v>
      </c>
      <c r="C190" t="s">
        <v>0</v>
      </c>
      <c r="E190" s="76" t="s">
        <v>407</v>
      </c>
    </row>
    <row r="191" spans="1:5" x14ac:dyDescent="0.35">
      <c r="A191" s="1">
        <v>43889</v>
      </c>
      <c r="B191" t="s">
        <v>97</v>
      </c>
      <c r="C191" t="s">
        <v>1</v>
      </c>
      <c r="E191" s="33">
        <v>3000</v>
      </c>
    </row>
    <row r="192" spans="1:5" x14ac:dyDescent="0.35">
      <c r="A192" s="1">
        <v>43889</v>
      </c>
      <c r="B192" t="s">
        <v>97</v>
      </c>
      <c r="C192" t="s">
        <v>2</v>
      </c>
      <c r="E192" s="33">
        <v>4000</v>
      </c>
    </row>
    <row r="193" spans="1:5" x14ac:dyDescent="0.35">
      <c r="A193" s="1">
        <v>43889</v>
      </c>
      <c r="B193" s="2" t="s">
        <v>97</v>
      </c>
      <c r="C193" s="2" t="s">
        <v>3</v>
      </c>
      <c r="D193" s="2"/>
      <c r="E193" s="34">
        <v>2000</v>
      </c>
    </row>
    <row r="194" spans="1:5" x14ac:dyDescent="0.35">
      <c r="A194" s="1">
        <v>43812</v>
      </c>
      <c r="B194" t="s">
        <v>98</v>
      </c>
      <c r="C194" t="s">
        <v>0</v>
      </c>
      <c r="E194" s="33">
        <v>6000</v>
      </c>
    </row>
    <row r="195" spans="1:5" x14ac:dyDescent="0.35">
      <c r="A195" s="1">
        <v>43812</v>
      </c>
      <c r="B195" t="s">
        <v>98</v>
      </c>
      <c r="C195" t="s">
        <v>1</v>
      </c>
      <c r="E195" s="33">
        <v>5000</v>
      </c>
    </row>
    <row r="196" spans="1:5" x14ac:dyDescent="0.35">
      <c r="A196" s="1">
        <v>43812</v>
      </c>
      <c r="B196" t="s">
        <v>98</v>
      </c>
      <c r="C196" t="s">
        <v>2</v>
      </c>
      <c r="E196" s="33">
        <v>6000</v>
      </c>
    </row>
    <row r="197" spans="1:5" x14ac:dyDescent="0.35">
      <c r="A197" s="1">
        <v>43812</v>
      </c>
      <c r="B197" s="2" t="s">
        <v>98</v>
      </c>
      <c r="C197" s="2" t="s">
        <v>3</v>
      </c>
      <c r="D197" s="2"/>
      <c r="E197" s="34">
        <v>5000</v>
      </c>
    </row>
    <row r="198" spans="1:5" x14ac:dyDescent="0.35">
      <c r="A198" s="1">
        <v>43852</v>
      </c>
      <c r="B198" t="s">
        <v>98</v>
      </c>
      <c r="C198" t="s">
        <v>0</v>
      </c>
      <c r="D198" t="s">
        <v>278</v>
      </c>
      <c r="E198" s="33">
        <v>1200000</v>
      </c>
    </row>
    <row r="199" spans="1:5" x14ac:dyDescent="0.35">
      <c r="A199" s="1">
        <v>43852</v>
      </c>
      <c r="B199" t="s">
        <v>98</v>
      </c>
      <c r="C199" t="s">
        <v>1</v>
      </c>
      <c r="E199" s="33">
        <v>26000</v>
      </c>
    </row>
    <row r="200" spans="1:5" x14ac:dyDescent="0.35">
      <c r="A200" s="1">
        <v>43852</v>
      </c>
      <c r="B200" t="s">
        <v>98</v>
      </c>
      <c r="C200" t="s">
        <v>2</v>
      </c>
      <c r="E200" s="33">
        <v>4000</v>
      </c>
    </row>
    <row r="201" spans="1:5" x14ac:dyDescent="0.35">
      <c r="A201" s="1">
        <v>43852</v>
      </c>
      <c r="B201" s="2" t="s">
        <v>98</v>
      </c>
      <c r="C201" s="2" t="s">
        <v>3</v>
      </c>
      <c r="D201" s="2"/>
      <c r="E201" s="34">
        <v>2000</v>
      </c>
    </row>
    <row r="202" spans="1:5" x14ac:dyDescent="0.35">
      <c r="A202" s="1">
        <v>43889</v>
      </c>
      <c r="B202" t="s">
        <v>98</v>
      </c>
      <c r="C202" t="s">
        <v>0</v>
      </c>
      <c r="D202" t="s">
        <v>303</v>
      </c>
      <c r="E202" s="33">
        <v>2200000</v>
      </c>
    </row>
    <row r="203" spans="1:5" x14ac:dyDescent="0.35">
      <c r="A203" s="1">
        <v>43889</v>
      </c>
      <c r="B203" t="s">
        <v>98</v>
      </c>
      <c r="C203" t="s">
        <v>1</v>
      </c>
      <c r="E203" s="33">
        <v>40000</v>
      </c>
    </row>
    <row r="204" spans="1:5" x14ac:dyDescent="0.35">
      <c r="A204" s="1">
        <v>43889</v>
      </c>
      <c r="B204" t="s">
        <v>98</v>
      </c>
      <c r="C204" t="s">
        <v>2</v>
      </c>
      <c r="E204" s="33">
        <v>5000</v>
      </c>
    </row>
    <row r="205" spans="1:5" x14ac:dyDescent="0.35">
      <c r="A205" s="1">
        <v>43889</v>
      </c>
      <c r="B205" s="2" t="s">
        <v>98</v>
      </c>
      <c r="C205" s="2" t="s">
        <v>3</v>
      </c>
      <c r="D205" s="2"/>
      <c r="E205" s="34">
        <v>6000</v>
      </c>
    </row>
    <row r="206" spans="1:5" x14ac:dyDescent="0.35">
      <c r="A206" s="1">
        <v>43812</v>
      </c>
      <c r="B206" t="s">
        <v>99</v>
      </c>
      <c r="C206" t="s">
        <v>0</v>
      </c>
      <c r="D206" t="s">
        <v>276</v>
      </c>
      <c r="E206" s="33">
        <v>11000</v>
      </c>
    </row>
    <row r="207" spans="1:5" x14ac:dyDescent="0.35">
      <c r="A207" s="1">
        <v>43812</v>
      </c>
      <c r="B207" t="s">
        <v>99</v>
      </c>
      <c r="C207" t="s">
        <v>1</v>
      </c>
      <c r="E207" s="76" t="s">
        <v>407</v>
      </c>
    </row>
    <row r="208" spans="1:5" x14ac:dyDescent="0.35">
      <c r="A208" s="1">
        <v>43812</v>
      </c>
      <c r="B208" t="s">
        <v>99</v>
      </c>
      <c r="C208" t="s">
        <v>2</v>
      </c>
      <c r="E208" s="33">
        <v>5000</v>
      </c>
    </row>
    <row r="209" spans="1:5" x14ac:dyDescent="0.35">
      <c r="A209" s="1">
        <v>43812</v>
      </c>
      <c r="B209" s="2" t="s">
        <v>99</v>
      </c>
      <c r="C209" s="2" t="s">
        <v>3</v>
      </c>
      <c r="D209" s="2"/>
      <c r="E209" s="34">
        <v>3000</v>
      </c>
    </row>
    <row r="210" spans="1:5" x14ac:dyDescent="0.35">
      <c r="A210" s="1">
        <v>43852</v>
      </c>
      <c r="B210" t="s">
        <v>99</v>
      </c>
      <c r="C210" t="s">
        <v>0</v>
      </c>
      <c r="E210" s="33">
        <v>2000</v>
      </c>
    </row>
    <row r="211" spans="1:5" x14ac:dyDescent="0.35">
      <c r="A211" s="1">
        <v>43852</v>
      </c>
      <c r="B211" t="s">
        <v>99</v>
      </c>
      <c r="C211" t="s">
        <v>1</v>
      </c>
      <c r="E211" s="33">
        <v>2000</v>
      </c>
    </row>
    <row r="212" spans="1:5" x14ac:dyDescent="0.35">
      <c r="A212" s="1">
        <v>43852</v>
      </c>
      <c r="B212" t="s">
        <v>99</v>
      </c>
      <c r="C212" t="s">
        <v>2</v>
      </c>
      <c r="D212" t="s">
        <v>276</v>
      </c>
      <c r="E212" s="33">
        <v>24000</v>
      </c>
    </row>
    <row r="213" spans="1:5" x14ac:dyDescent="0.35">
      <c r="A213" s="1">
        <v>43852</v>
      </c>
      <c r="B213" s="2" t="s">
        <v>99</v>
      </c>
      <c r="C213" s="2" t="s">
        <v>3</v>
      </c>
      <c r="D213" s="2"/>
      <c r="E213" s="34">
        <v>160000</v>
      </c>
    </row>
    <row r="214" spans="1:5" x14ac:dyDescent="0.35">
      <c r="A214" s="1">
        <v>43889</v>
      </c>
      <c r="B214" t="s">
        <v>99</v>
      </c>
      <c r="C214" t="s">
        <v>0</v>
      </c>
      <c r="D214" t="s">
        <v>276</v>
      </c>
      <c r="E214" s="33">
        <v>33000</v>
      </c>
    </row>
    <row r="215" spans="1:5" x14ac:dyDescent="0.35">
      <c r="A215" s="1">
        <v>43889</v>
      </c>
      <c r="B215" t="s">
        <v>99</v>
      </c>
      <c r="C215" t="s">
        <v>1</v>
      </c>
      <c r="E215" s="33">
        <v>2000</v>
      </c>
    </row>
    <row r="216" spans="1:5" x14ac:dyDescent="0.35">
      <c r="A216" s="1">
        <v>43889</v>
      </c>
      <c r="B216" t="s">
        <v>99</v>
      </c>
      <c r="C216" t="s">
        <v>2</v>
      </c>
      <c r="E216" s="76" t="s">
        <v>407</v>
      </c>
    </row>
    <row r="217" spans="1:5" x14ac:dyDescent="0.35">
      <c r="A217" s="1">
        <v>43889</v>
      </c>
      <c r="B217" s="2" t="s">
        <v>99</v>
      </c>
      <c r="C217" s="2" t="s">
        <v>3</v>
      </c>
      <c r="D217" s="2"/>
      <c r="E217" s="89" t="s">
        <v>407</v>
      </c>
    </row>
    <row r="218" spans="1:5" x14ac:dyDescent="0.35">
      <c r="A218" s="1">
        <v>43812</v>
      </c>
      <c r="B218" t="s">
        <v>100</v>
      </c>
      <c r="C218" t="s">
        <v>0</v>
      </c>
      <c r="D218" t="s">
        <v>275</v>
      </c>
      <c r="E218" s="33">
        <v>1776000</v>
      </c>
    </row>
    <row r="219" spans="1:5" x14ac:dyDescent="0.35">
      <c r="A219" s="1">
        <v>43812</v>
      </c>
      <c r="B219" t="s">
        <v>100</v>
      </c>
      <c r="C219" t="s">
        <v>1</v>
      </c>
      <c r="D219" t="s">
        <v>276</v>
      </c>
      <c r="E219" s="33">
        <v>60000</v>
      </c>
    </row>
    <row r="220" spans="1:5" x14ac:dyDescent="0.35">
      <c r="A220" s="1">
        <v>43812</v>
      </c>
      <c r="B220" t="s">
        <v>100</v>
      </c>
      <c r="C220" t="s">
        <v>2</v>
      </c>
      <c r="D220" s="19" t="s">
        <v>282</v>
      </c>
      <c r="E220" s="33">
        <v>9000</v>
      </c>
    </row>
    <row r="221" spans="1:5" x14ac:dyDescent="0.35">
      <c r="A221" s="1">
        <v>43812</v>
      </c>
      <c r="B221" s="2" t="s">
        <v>100</v>
      </c>
      <c r="C221" s="2" t="s">
        <v>3</v>
      </c>
      <c r="D221" s="2"/>
      <c r="E221" s="34">
        <v>281000</v>
      </c>
    </row>
    <row r="222" spans="1:5" x14ac:dyDescent="0.35">
      <c r="A222" s="1">
        <v>43812</v>
      </c>
      <c r="B222" t="s">
        <v>101</v>
      </c>
      <c r="C222" t="s">
        <v>0</v>
      </c>
      <c r="E222" s="35">
        <v>24000</v>
      </c>
    </row>
    <row r="223" spans="1:5" x14ac:dyDescent="0.35">
      <c r="A223" s="1">
        <v>43812</v>
      </c>
      <c r="B223" t="s">
        <v>101</v>
      </c>
      <c r="C223" t="s">
        <v>1</v>
      </c>
      <c r="E223" s="35">
        <v>20000</v>
      </c>
    </row>
    <row r="224" spans="1:5" x14ac:dyDescent="0.35">
      <c r="A224" s="1">
        <v>43812</v>
      </c>
      <c r="B224" t="s">
        <v>101</v>
      </c>
      <c r="C224" t="s">
        <v>2</v>
      </c>
      <c r="D224" t="s">
        <v>276</v>
      </c>
      <c r="E224" s="35">
        <v>16000</v>
      </c>
    </row>
    <row r="225" spans="1:5" x14ac:dyDescent="0.35">
      <c r="A225" s="1">
        <v>43812</v>
      </c>
      <c r="B225" s="2" t="s">
        <v>101</v>
      </c>
      <c r="C225" s="2" t="s">
        <v>3</v>
      </c>
      <c r="D225" s="2"/>
      <c r="E225" s="34">
        <v>16000</v>
      </c>
    </row>
    <row r="226" spans="1:5" x14ac:dyDescent="0.35">
      <c r="A226" s="1">
        <v>43852</v>
      </c>
      <c r="B226" t="s">
        <v>101</v>
      </c>
      <c r="C226" t="s">
        <v>0</v>
      </c>
      <c r="E226" s="33">
        <v>3000</v>
      </c>
    </row>
    <row r="227" spans="1:5" x14ac:dyDescent="0.35">
      <c r="A227" s="1">
        <v>43852</v>
      </c>
      <c r="B227" t="s">
        <v>101</v>
      </c>
      <c r="C227" t="s">
        <v>1</v>
      </c>
      <c r="E227" s="33">
        <v>11000</v>
      </c>
    </row>
    <row r="228" spans="1:5" x14ac:dyDescent="0.35">
      <c r="A228" s="1">
        <v>43852</v>
      </c>
      <c r="B228" t="s">
        <v>101</v>
      </c>
      <c r="C228" t="s">
        <v>2</v>
      </c>
      <c r="E228" s="33">
        <v>3000</v>
      </c>
    </row>
    <row r="229" spans="1:5" x14ac:dyDescent="0.35">
      <c r="A229" s="1">
        <v>43852</v>
      </c>
      <c r="B229" s="2" t="s">
        <v>101</v>
      </c>
      <c r="C229" s="2" t="s">
        <v>3</v>
      </c>
      <c r="D229" s="2"/>
      <c r="E229" s="34">
        <v>5000</v>
      </c>
    </row>
    <row r="230" spans="1:5" x14ac:dyDescent="0.35">
      <c r="A230" s="1">
        <v>43889</v>
      </c>
      <c r="B230" t="s">
        <v>101</v>
      </c>
      <c r="C230" t="s">
        <v>0</v>
      </c>
      <c r="E230" s="33">
        <v>13000</v>
      </c>
    </row>
    <row r="231" spans="1:5" x14ac:dyDescent="0.35">
      <c r="A231" s="1">
        <v>43889</v>
      </c>
      <c r="B231" t="s">
        <v>101</v>
      </c>
      <c r="C231" t="s">
        <v>1</v>
      </c>
      <c r="E231" s="33">
        <v>7000</v>
      </c>
    </row>
    <row r="232" spans="1:5" x14ac:dyDescent="0.35">
      <c r="A232" s="1">
        <v>43889</v>
      </c>
      <c r="B232" t="s">
        <v>101</v>
      </c>
      <c r="C232" t="s">
        <v>2</v>
      </c>
      <c r="D232" t="s">
        <v>275</v>
      </c>
      <c r="E232" s="33">
        <v>3000</v>
      </c>
    </row>
    <row r="233" spans="1:5" x14ac:dyDescent="0.35">
      <c r="A233" s="1">
        <v>43889</v>
      </c>
      <c r="B233" s="2" t="s">
        <v>101</v>
      </c>
      <c r="C233" s="2" t="s">
        <v>3</v>
      </c>
      <c r="D233" s="2"/>
      <c r="E233" s="34">
        <v>11000</v>
      </c>
    </row>
    <row r="234" spans="1:5" x14ac:dyDescent="0.35">
      <c r="A234" s="1">
        <v>43812</v>
      </c>
      <c r="B234" t="s">
        <v>268</v>
      </c>
      <c r="C234" t="s">
        <v>0</v>
      </c>
      <c r="D234" t="s">
        <v>292</v>
      </c>
      <c r="E234" s="33">
        <v>120000</v>
      </c>
    </row>
    <row r="235" spans="1:5" x14ac:dyDescent="0.35">
      <c r="A235" s="1">
        <v>43812</v>
      </c>
      <c r="B235" t="s">
        <v>268</v>
      </c>
      <c r="C235" t="s">
        <v>1</v>
      </c>
      <c r="D235" t="s">
        <v>276</v>
      </c>
      <c r="E235" s="33">
        <v>61000</v>
      </c>
    </row>
    <row r="236" spans="1:5" x14ac:dyDescent="0.35">
      <c r="A236" s="1">
        <v>43812</v>
      </c>
      <c r="B236" t="s">
        <v>268</v>
      </c>
      <c r="C236" t="s">
        <v>2</v>
      </c>
      <c r="D236" t="s">
        <v>275</v>
      </c>
      <c r="E236" s="33">
        <v>725000</v>
      </c>
    </row>
    <row r="237" spans="1:5" x14ac:dyDescent="0.35">
      <c r="A237" s="1">
        <v>43812</v>
      </c>
      <c r="B237" s="2" t="s">
        <v>268</v>
      </c>
      <c r="C237" s="2" t="s">
        <v>3</v>
      </c>
      <c r="D237" s="2" t="s">
        <v>276</v>
      </c>
      <c r="E237" s="34">
        <v>98000</v>
      </c>
    </row>
    <row r="238" spans="1:5" x14ac:dyDescent="0.35">
      <c r="A238" s="1">
        <v>43852</v>
      </c>
      <c r="B238" t="s">
        <v>268</v>
      </c>
      <c r="C238" t="s">
        <v>0</v>
      </c>
      <c r="D238" t="s">
        <v>275</v>
      </c>
      <c r="E238" s="33">
        <v>95000</v>
      </c>
    </row>
    <row r="239" spans="1:5" x14ac:dyDescent="0.35">
      <c r="A239" s="1">
        <v>43852</v>
      </c>
      <c r="B239" t="s">
        <v>268</v>
      </c>
      <c r="C239" t="s">
        <v>1</v>
      </c>
      <c r="D239" t="s">
        <v>276</v>
      </c>
      <c r="E239" s="33">
        <v>220000</v>
      </c>
    </row>
    <row r="240" spans="1:5" x14ac:dyDescent="0.35">
      <c r="A240" s="1">
        <v>43852</v>
      </c>
      <c r="B240" t="s">
        <v>268</v>
      </c>
      <c r="C240" t="s">
        <v>2</v>
      </c>
      <c r="D240" t="s">
        <v>292</v>
      </c>
      <c r="E240" s="33">
        <v>110000</v>
      </c>
    </row>
    <row r="241" spans="1:5" x14ac:dyDescent="0.35">
      <c r="A241" s="1">
        <v>43852</v>
      </c>
      <c r="B241" s="2" t="s">
        <v>268</v>
      </c>
      <c r="C241" s="2" t="s">
        <v>3</v>
      </c>
      <c r="D241" s="2" t="s">
        <v>276</v>
      </c>
      <c r="E241" s="34">
        <v>150000</v>
      </c>
    </row>
    <row r="242" spans="1:5" x14ac:dyDescent="0.35">
      <c r="A242" s="1">
        <v>43889</v>
      </c>
      <c r="B242" t="s">
        <v>268</v>
      </c>
      <c r="C242" t="s">
        <v>0</v>
      </c>
      <c r="D242" t="s">
        <v>275</v>
      </c>
      <c r="E242" s="33">
        <v>120000</v>
      </c>
    </row>
    <row r="243" spans="1:5" x14ac:dyDescent="0.35">
      <c r="A243" s="1">
        <v>43889</v>
      </c>
      <c r="B243" t="s">
        <v>268</v>
      </c>
      <c r="C243" t="s">
        <v>1</v>
      </c>
      <c r="D243" t="s">
        <v>276</v>
      </c>
      <c r="E243" s="33">
        <v>180000</v>
      </c>
    </row>
    <row r="244" spans="1:5" x14ac:dyDescent="0.35">
      <c r="A244" s="1">
        <v>43889</v>
      </c>
      <c r="B244" t="s">
        <v>268</v>
      </c>
      <c r="C244" t="s">
        <v>2</v>
      </c>
      <c r="D244" t="s">
        <v>275</v>
      </c>
      <c r="E244" s="33">
        <v>90000</v>
      </c>
    </row>
    <row r="245" spans="1:5" x14ac:dyDescent="0.35">
      <c r="A245" s="1">
        <v>43889</v>
      </c>
      <c r="B245" s="2" t="s">
        <v>268</v>
      </c>
      <c r="C245" s="2" t="s">
        <v>3</v>
      </c>
      <c r="D245" s="2" t="s">
        <v>276</v>
      </c>
      <c r="E245" s="34">
        <v>270000</v>
      </c>
    </row>
    <row r="246" spans="1:5" x14ac:dyDescent="0.35">
      <c r="A246" s="1">
        <v>43812</v>
      </c>
      <c r="B246" t="s">
        <v>102</v>
      </c>
      <c r="C246" t="s">
        <v>0</v>
      </c>
      <c r="E246" s="33">
        <v>2000</v>
      </c>
    </row>
    <row r="247" spans="1:5" x14ac:dyDescent="0.35">
      <c r="A247" s="1">
        <v>43812</v>
      </c>
      <c r="B247" t="s">
        <v>102</v>
      </c>
      <c r="C247" t="s">
        <v>1</v>
      </c>
      <c r="E247" s="33">
        <v>3000</v>
      </c>
    </row>
    <row r="248" spans="1:5" x14ac:dyDescent="0.35">
      <c r="A248" s="1">
        <v>43812</v>
      </c>
      <c r="B248" t="s">
        <v>102</v>
      </c>
      <c r="C248" t="s">
        <v>2</v>
      </c>
      <c r="E248" s="33">
        <v>102000</v>
      </c>
    </row>
    <row r="249" spans="1:5" x14ac:dyDescent="0.35">
      <c r="A249" s="1">
        <v>43812</v>
      </c>
      <c r="B249" s="2" t="s">
        <v>102</v>
      </c>
      <c r="C249" s="2" t="s">
        <v>3</v>
      </c>
      <c r="D249" s="2"/>
      <c r="E249" s="34">
        <v>56000</v>
      </c>
    </row>
    <row r="250" spans="1:5" x14ac:dyDescent="0.35">
      <c r="A250" s="1">
        <v>43852</v>
      </c>
      <c r="B250" t="s">
        <v>102</v>
      </c>
      <c r="C250" t="s">
        <v>0</v>
      </c>
      <c r="E250" s="33">
        <v>9000</v>
      </c>
    </row>
    <row r="251" spans="1:5" x14ac:dyDescent="0.35">
      <c r="A251" s="1">
        <v>43852</v>
      </c>
      <c r="B251" t="s">
        <v>102</v>
      </c>
      <c r="C251" t="s">
        <v>1</v>
      </c>
      <c r="E251" s="33">
        <v>79000</v>
      </c>
    </row>
    <row r="252" spans="1:5" x14ac:dyDescent="0.35">
      <c r="A252" s="1">
        <v>43852</v>
      </c>
      <c r="B252" t="s">
        <v>102</v>
      </c>
      <c r="C252" t="s">
        <v>2</v>
      </c>
      <c r="E252" s="33">
        <v>20000</v>
      </c>
    </row>
    <row r="253" spans="1:5" x14ac:dyDescent="0.35">
      <c r="A253" s="1">
        <v>43852</v>
      </c>
      <c r="B253" s="2" t="s">
        <v>102</v>
      </c>
      <c r="C253" s="2" t="s">
        <v>3</v>
      </c>
      <c r="D253" s="2"/>
      <c r="E253" s="34">
        <v>6000</v>
      </c>
    </row>
    <row r="254" spans="1:5" x14ac:dyDescent="0.35">
      <c r="A254" s="1">
        <v>43889</v>
      </c>
      <c r="B254" t="s">
        <v>102</v>
      </c>
      <c r="C254" t="s">
        <v>0</v>
      </c>
      <c r="E254" s="33">
        <v>17000</v>
      </c>
    </row>
    <row r="255" spans="1:5" x14ac:dyDescent="0.35">
      <c r="A255" s="1">
        <v>43889</v>
      </c>
      <c r="B255" t="s">
        <v>102</v>
      </c>
      <c r="C255" t="s">
        <v>1</v>
      </c>
      <c r="E255" s="33">
        <v>90000</v>
      </c>
    </row>
    <row r="256" spans="1:5" x14ac:dyDescent="0.35">
      <c r="A256" s="1">
        <v>43889</v>
      </c>
      <c r="B256" t="s">
        <v>102</v>
      </c>
      <c r="C256" t="s">
        <v>2</v>
      </c>
      <c r="E256" s="33">
        <v>15000</v>
      </c>
    </row>
    <row r="257" spans="1:5" x14ac:dyDescent="0.35">
      <c r="A257" s="1">
        <v>43889</v>
      </c>
      <c r="B257" s="2" t="s">
        <v>102</v>
      </c>
      <c r="C257" s="2" t="s">
        <v>3</v>
      </c>
      <c r="D257" s="2"/>
      <c r="E257" s="34">
        <v>9000</v>
      </c>
    </row>
    <row r="258" spans="1:5" x14ac:dyDescent="0.35">
      <c r="A258" s="1">
        <v>43852</v>
      </c>
      <c r="B258" t="s">
        <v>103</v>
      </c>
      <c r="C258" t="s">
        <v>0</v>
      </c>
      <c r="E258" s="76" t="s">
        <v>407</v>
      </c>
    </row>
    <row r="259" spans="1:5" x14ac:dyDescent="0.35">
      <c r="A259" s="1">
        <v>43852</v>
      </c>
      <c r="B259" t="s">
        <v>103</v>
      </c>
      <c r="C259" t="s">
        <v>1</v>
      </c>
      <c r="E259" s="33">
        <v>3000</v>
      </c>
    </row>
    <row r="260" spans="1:5" x14ac:dyDescent="0.35">
      <c r="A260" s="1">
        <v>43852</v>
      </c>
      <c r="B260" t="s">
        <v>103</v>
      </c>
      <c r="C260" t="s">
        <v>2</v>
      </c>
      <c r="E260" s="76" t="s">
        <v>407</v>
      </c>
    </row>
    <row r="261" spans="1:5" x14ac:dyDescent="0.35">
      <c r="A261" s="1">
        <v>43852</v>
      </c>
      <c r="B261" s="2" t="s">
        <v>103</v>
      </c>
      <c r="C261" s="2" t="s">
        <v>3</v>
      </c>
      <c r="D261" s="2"/>
      <c r="E261" s="34">
        <v>9000</v>
      </c>
    </row>
    <row r="262" spans="1:5" x14ac:dyDescent="0.35">
      <c r="A262" s="1">
        <v>43889</v>
      </c>
      <c r="B262" t="s">
        <v>103</v>
      </c>
      <c r="C262" t="s">
        <v>0</v>
      </c>
      <c r="E262" s="76" t="s">
        <v>407</v>
      </c>
    </row>
    <row r="263" spans="1:5" x14ac:dyDescent="0.35">
      <c r="A263" s="1">
        <v>43889</v>
      </c>
      <c r="B263" t="s">
        <v>103</v>
      </c>
      <c r="C263" t="s">
        <v>1</v>
      </c>
      <c r="E263" s="33">
        <v>2000</v>
      </c>
    </row>
    <row r="264" spans="1:5" x14ac:dyDescent="0.35">
      <c r="A264" s="1">
        <v>43889</v>
      </c>
      <c r="B264" t="s">
        <v>103</v>
      </c>
      <c r="C264" t="s">
        <v>2</v>
      </c>
      <c r="E264" s="76" t="s">
        <v>407</v>
      </c>
    </row>
    <row r="265" spans="1:5" x14ac:dyDescent="0.35">
      <c r="A265" s="1">
        <v>43889</v>
      </c>
      <c r="B265" s="2" t="s">
        <v>103</v>
      </c>
      <c r="C265" s="2" t="s">
        <v>3</v>
      </c>
      <c r="D265" s="2"/>
      <c r="E265" s="34">
        <v>4000</v>
      </c>
    </row>
    <row r="266" spans="1:5" x14ac:dyDescent="0.35">
      <c r="A266" s="1">
        <v>43812</v>
      </c>
      <c r="B266" t="s">
        <v>104</v>
      </c>
      <c r="C266" t="s">
        <v>0</v>
      </c>
      <c r="D266" s="19" t="s">
        <v>282</v>
      </c>
      <c r="E266" s="33">
        <v>56000</v>
      </c>
    </row>
    <row r="267" spans="1:5" x14ac:dyDescent="0.35">
      <c r="A267" s="1">
        <v>43812</v>
      </c>
      <c r="B267" t="s">
        <v>104</v>
      </c>
      <c r="C267" t="s">
        <v>1</v>
      </c>
      <c r="E267" s="33">
        <v>9000</v>
      </c>
    </row>
    <row r="268" spans="1:5" x14ac:dyDescent="0.35">
      <c r="A268" s="1">
        <v>43812</v>
      </c>
      <c r="B268" t="s">
        <v>104</v>
      </c>
      <c r="C268" t="s">
        <v>2</v>
      </c>
      <c r="D268" t="s">
        <v>276</v>
      </c>
      <c r="E268" s="33">
        <v>55000</v>
      </c>
    </row>
    <row r="269" spans="1:5" x14ac:dyDescent="0.35">
      <c r="A269" s="1">
        <v>43812</v>
      </c>
      <c r="B269" s="2" t="s">
        <v>104</v>
      </c>
      <c r="C269" s="2" t="s">
        <v>3</v>
      </c>
      <c r="D269" s="2"/>
      <c r="E269" s="34">
        <v>17000</v>
      </c>
    </row>
    <row r="270" spans="1:5" x14ac:dyDescent="0.35">
      <c r="A270" s="1">
        <v>43852</v>
      </c>
      <c r="B270" t="s">
        <v>104</v>
      </c>
      <c r="C270" t="s">
        <v>0</v>
      </c>
      <c r="D270" t="s">
        <v>276</v>
      </c>
      <c r="E270" s="33">
        <v>24000</v>
      </c>
    </row>
    <row r="271" spans="1:5" x14ac:dyDescent="0.35">
      <c r="A271" s="1">
        <v>43852</v>
      </c>
      <c r="B271" t="s">
        <v>104</v>
      </c>
      <c r="C271" t="s">
        <v>1</v>
      </c>
      <c r="E271" s="33">
        <v>23000</v>
      </c>
    </row>
    <row r="272" spans="1:5" x14ac:dyDescent="0.35">
      <c r="A272" s="1">
        <v>43852</v>
      </c>
      <c r="B272" t="s">
        <v>104</v>
      </c>
      <c r="C272" t="s">
        <v>2</v>
      </c>
      <c r="D272" t="s">
        <v>276</v>
      </c>
      <c r="E272" s="33">
        <v>89000</v>
      </c>
    </row>
    <row r="273" spans="1:5" x14ac:dyDescent="0.35">
      <c r="A273" s="1">
        <v>43852</v>
      </c>
      <c r="B273" s="2" t="s">
        <v>104</v>
      </c>
      <c r="C273" s="2" t="s">
        <v>3</v>
      </c>
      <c r="D273" s="2"/>
      <c r="E273" s="34">
        <v>21000</v>
      </c>
    </row>
    <row r="274" spans="1:5" x14ac:dyDescent="0.35">
      <c r="A274" s="1">
        <v>43889</v>
      </c>
      <c r="B274" t="s">
        <v>104</v>
      </c>
      <c r="C274" t="s">
        <v>0</v>
      </c>
      <c r="D274" t="s">
        <v>276</v>
      </c>
      <c r="E274" s="33">
        <v>120000</v>
      </c>
    </row>
    <row r="275" spans="1:5" x14ac:dyDescent="0.35">
      <c r="A275" s="1">
        <v>43889</v>
      </c>
      <c r="B275" t="s">
        <v>104</v>
      </c>
      <c r="C275" t="s">
        <v>1</v>
      </c>
      <c r="E275" s="33">
        <v>6000</v>
      </c>
    </row>
    <row r="276" spans="1:5" x14ac:dyDescent="0.35">
      <c r="A276" s="1">
        <v>43889</v>
      </c>
      <c r="B276" t="s">
        <v>104</v>
      </c>
      <c r="C276" t="s">
        <v>2</v>
      </c>
      <c r="D276" t="s">
        <v>276</v>
      </c>
      <c r="E276" s="33">
        <v>120000</v>
      </c>
    </row>
    <row r="277" spans="1:5" x14ac:dyDescent="0.35">
      <c r="A277" s="1">
        <v>43889</v>
      </c>
      <c r="B277" s="2" t="s">
        <v>104</v>
      </c>
      <c r="C277" s="2" t="s">
        <v>3</v>
      </c>
      <c r="D277" s="2"/>
      <c r="E277" s="34">
        <v>8000</v>
      </c>
    </row>
    <row r="278" spans="1:5" x14ac:dyDescent="0.35">
      <c r="A278" s="1">
        <v>43812</v>
      </c>
      <c r="B278" t="s">
        <v>105</v>
      </c>
      <c r="C278" t="s">
        <v>0</v>
      </c>
      <c r="E278" s="33">
        <v>2000</v>
      </c>
    </row>
    <row r="279" spans="1:5" x14ac:dyDescent="0.35">
      <c r="A279" s="1">
        <v>43812</v>
      </c>
      <c r="B279" t="s">
        <v>105</v>
      </c>
      <c r="C279" t="s">
        <v>1</v>
      </c>
      <c r="E279" s="33">
        <v>8000</v>
      </c>
    </row>
    <row r="280" spans="1:5" x14ac:dyDescent="0.35">
      <c r="A280" s="1">
        <v>43812</v>
      </c>
      <c r="B280" t="s">
        <v>105</v>
      </c>
      <c r="C280" t="s">
        <v>2</v>
      </c>
      <c r="E280" s="33">
        <v>3000</v>
      </c>
    </row>
    <row r="281" spans="1:5" x14ac:dyDescent="0.35">
      <c r="A281" s="1">
        <v>43812</v>
      </c>
      <c r="B281" s="2" t="s">
        <v>105</v>
      </c>
      <c r="C281" s="2" t="s">
        <v>3</v>
      </c>
      <c r="D281" s="2"/>
      <c r="E281" s="34">
        <v>5000</v>
      </c>
    </row>
    <row r="282" spans="1:5" x14ac:dyDescent="0.35">
      <c r="A282" s="1">
        <v>43852</v>
      </c>
      <c r="B282" t="s">
        <v>105</v>
      </c>
      <c r="C282" t="s">
        <v>0</v>
      </c>
      <c r="E282" s="33">
        <v>5000</v>
      </c>
    </row>
    <row r="283" spans="1:5" x14ac:dyDescent="0.35">
      <c r="A283" s="1">
        <v>43852</v>
      </c>
      <c r="B283" t="s">
        <v>105</v>
      </c>
      <c r="C283" t="s">
        <v>1</v>
      </c>
      <c r="E283" s="33">
        <v>4000</v>
      </c>
    </row>
    <row r="284" spans="1:5" x14ac:dyDescent="0.35">
      <c r="A284" s="1">
        <v>43852</v>
      </c>
      <c r="B284" t="s">
        <v>105</v>
      </c>
      <c r="C284" t="s">
        <v>2</v>
      </c>
      <c r="E284" s="33">
        <v>4000</v>
      </c>
    </row>
    <row r="285" spans="1:5" x14ac:dyDescent="0.35">
      <c r="A285" s="1">
        <v>43852</v>
      </c>
      <c r="B285" s="2" t="s">
        <v>105</v>
      </c>
      <c r="C285" s="2" t="s">
        <v>3</v>
      </c>
      <c r="D285" s="2"/>
      <c r="E285" s="34">
        <v>5000</v>
      </c>
    </row>
    <row r="286" spans="1:5" x14ac:dyDescent="0.35">
      <c r="A286" s="1">
        <v>43889</v>
      </c>
      <c r="B286" t="s">
        <v>105</v>
      </c>
      <c r="C286" t="s">
        <v>0</v>
      </c>
      <c r="E286" s="33">
        <v>6000</v>
      </c>
    </row>
    <row r="287" spans="1:5" x14ac:dyDescent="0.35">
      <c r="A287" s="1">
        <v>43889</v>
      </c>
      <c r="B287" t="s">
        <v>105</v>
      </c>
      <c r="C287" t="s">
        <v>1</v>
      </c>
      <c r="E287" s="33">
        <v>10000</v>
      </c>
    </row>
    <row r="288" spans="1:5" x14ac:dyDescent="0.35">
      <c r="A288" s="1">
        <v>43889</v>
      </c>
      <c r="B288" t="s">
        <v>105</v>
      </c>
      <c r="C288" t="s">
        <v>2</v>
      </c>
      <c r="E288" s="33">
        <v>7000</v>
      </c>
    </row>
    <row r="289" spans="1:5" x14ac:dyDescent="0.35">
      <c r="A289" s="1">
        <v>43889</v>
      </c>
      <c r="B289" s="2" t="s">
        <v>105</v>
      </c>
      <c r="C289" s="2" t="s">
        <v>3</v>
      </c>
      <c r="D289" s="2"/>
      <c r="E289" s="34">
        <v>5000</v>
      </c>
    </row>
    <row r="290" spans="1:5" x14ac:dyDescent="0.35">
      <c r="A290" s="1">
        <v>43812</v>
      </c>
      <c r="B290" t="s">
        <v>106</v>
      </c>
      <c r="C290" t="s">
        <v>0</v>
      </c>
      <c r="E290" s="33">
        <v>21000</v>
      </c>
    </row>
    <row r="291" spans="1:5" x14ac:dyDescent="0.35">
      <c r="A291" s="1">
        <v>43812</v>
      </c>
      <c r="B291" t="s">
        <v>106</v>
      </c>
      <c r="C291" t="s">
        <v>1</v>
      </c>
      <c r="D291" t="s">
        <v>276</v>
      </c>
      <c r="E291" s="33">
        <v>78000</v>
      </c>
    </row>
    <row r="292" spans="1:5" x14ac:dyDescent="0.35">
      <c r="A292" s="1">
        <v>43812</v>
      </c>
      <c r="B292" t="s">
        <v>106</v>
      </c>
      <c r="C292" t="s">
        <v>2</v>
      </c>
      <c r="E292" s="33">
        <v>16000</v>
      </c>
    </row>
    <row r="293" spans="1:5" x14ac:dyDescent="0.35">
      <c r="A293" s="1">
        <v>43812</v>
      </c>
      <c r="B293" s="2" t="s">
        <v>106</v>
      </c>
      <c r="C293" s="2" t="s">
        <v>3</v>
      </c>
      <c r="D293" s="2"/>
      <c r="E293" s="34">
        <v>16000</v>
      </c>
    </row>
    <row r="294" spans="1:5" x14ac:dyDescent="0.35">
      <c r="A294" s="1">
        <v>43852</v>
      </c>
      <c r="B294" t="s">
        <v>106</v>
      </c>
      <c r="C294" t="s">
        <v>0</v>
      </c>
      <c r="E294" s="33">
        <v>2000</v>
      </c>
    </row>
    <row r="295" spans="1:5" x14ac:dyDescent="0.35">
      <c r="A295" s="1">
        <v>43852</v>
      </c>
      <c r="B295" t="s">
        <v>106</v>
      </c>
      <c r="C295" t="s">
        <v>1</v>
      </c>
      <c r="D295" t="s">
        <v>276</v>
      </c>
      <c r="E295" s="33">
        <v>83000</v>
      </c>
    </row>
    <row r="296" spans="1:5" x14ac:dyDescent="0.35">
      <c r="A296" s="1">
        <v>43852</v>
      </c>
      <c r="B296" t="s">
        <v>106</v>
      </c>
      <c r="C296" t="s">
        <v>2</v>
      </c>
      <c r="E296" s="33">
        <v>6000</v>
      </c>
    </row>
    <row r="297" spans="1:5" x14ac:dyDescent="0.35">
      <c r="A297" s="1">
        <v>43852</v>
      </c>
      <c r="B297" s="2" t="s">
        <v>106</v>
      </c>
      <c r="C297" s="2" t="s">
        <v>3</v>
      </c>
      <c r="D297" s="2"/>
      <c r="E297" s="34">
        <v>18000</v>
      </c>
    </row>
    <row r="298" spans="1:5" x14ac:dyDescent="0.35">
      <c r="A298" s="1">
        <v>43889</v>
      </c>
      <c r="B298" t="s">
        <v>106</v>
      </c>
      <c r="C298" t="s">
        <v>0</v>
      </c>
      <c r="E298" s="33">
        <v>20000</v>
      </c>
    </row>
    <row r="299" spans="1:5" x14ac:dyDescent="0.35">
      <c r="A299" s="1">
        <v>43889</v>
      </c>
      <c r="B299" t="s">
        <v>106</v>
      </c>
      <c r="C299" t="s">
        <v>1</v>
      </c>
      <c r="D299" t="s">
        <v>276</v>
      </c>
      <c r="E299" s="33">
        <v>500000</v>
      </c>
    </row>
    <row r="300" spans="1:5" x14ac:dyDescent="0.35">
      <c r="A300" s="1">
        <v>43889</v>
      </c>
      <c r="B300" t="s">
        <v>106</v>
      </c>
      <c r="C300" t="s">
        <v>2</v>
      </c>
      <c r="E300" s="33">
        <v>13000</v>
      </c>
    </row>
    <row r="301" spans="1:5" x14ac:dyDescent="0.35">
      <c r="A301" s="1">
        <v>43889</v>
      </c>
      <c r="B301" s="2" t="s">
        <v>106</v>
      </c>
      <c r="C301" s="2" t="s">
        <v>3</v>
      </c>
      <c r="D301" s="2"/>
      <c r="E301" s="34">
        <v>3000</v>
      </c>
    </row>
    <row r="302" spans="1:5" x14ac:dyDescent="0.35">
      <c r="A302" s="1">
        <v>43812</v>
      </c>
      <c r="B302" t="s">
        <v>269</v>
      </c>
      <c r="C302" t="s">
        <v>0</v>
      </c>
      <c r="E302" s="33">
        <v>4000</v>
      </c>
    </row>
    <row r="303" spans="1:5" x14ac:dyDescent="0.35">
      <c r="A303" s="1">
        <v>43812</v>
      </c>
      <c r="B303" t="s">
        <v>269</v>
      </c>
      <c r="C303" t="s">
        <v>1</v>
      </c>
      <c r="E303" s="33">
        <v>3000</v>
      </c>
    </row>
    <row r="304" spans="1:5" x14ac:dyDescent="0.35">
      <c r="A304" s="1">
        <v>43812</v>
      </c>
      <c r="B304" t="s">
        <v>269</v>
      </c>
      <c r="C304" t="s">
        <v>2</v>
      </c>
      <c r="E304" s="33">
        <v>3000</v>
      </c>
    </row>
    <row r="305" spans="1:5" x14ac:dyDescent="0.35">
      <c r="A305" s="1">
        <v>43812</v>
      </c>
      <c r="B305" s="2" t="s">
        <v>269</v>
      </c>
      <c r="C305" s="2" t="s">
        <v>3</v>
      </c>
      <c r="D305" s="2"/>
      <c r="E305" s="34">
        <v>2000</v>
      </c>
    </row>
    <row r="306" spans="1:5" x14ac:dyDescent="0.35">
      <c r="A306" s="1">
        <v>43852</v>
      </c>
      <c r="B306" t="s">
        <v>269</v>
      </c>
      <c r="C306" t="s">
        <v>0</v>
      </c>
      <c r="E306" s="33">
        <v>2000</v>
      </c>
    </row>
    <row r="307" spans="1:5" x14ac:dyDescent="0.35">
      <c r="A307" s="1">
        <v>43852</v>
      </c>
      <c r="B307" t="s">
        <v>269</v>
      </c>
      <c r="C307" t="s">
        <v>1</v>
      </c>
      <c r="E307" s="33">
        <v>3000</v>
      </c>
    </row>
    <row r="308" spans="1:5" x14ac:dyDescent="0.35">
      <c r="A308" s="1">
        <v>43852</v>
      </c>
      <c r="B308" t="s">
        <v>269</v>
      </c>
      <c r="C308" t="s">
        <v>2</v>
      </c>
      <c r="E308" s="33">
        <v>2000</v>
      </c>
    </row>
    <row r="309" spans="1:5" x14ac:dyDescent="0.35">
      <c r="A309" s="1">
        <v>43852</v>
      </c>
      <c r="B309" s="2" t="s">
        <v>269</v>
      </c>
      <c r="C309" s="2" t="s">
        <v>3</v>
      </c>
      <c r="D309" s="2"/>
      <c r="E309" s="34">
        <v>2000</v>
      </c>
    </row>
    <row r="310" spans="1:5" x14ac:dyDescent="0.35">
      <c r="A310" s="1">
        <v>43889</v>
      </c>
      <c r="B310" t="s">
        <v>269</v>
      </c>
      <c r="C310" t="s">
        <v>0</v>
      </c>
      <c r="E310" s="33">
        <v>4000</v>
      </c>
    </row>
    <row r="311" spans="1:5" x14ac:dyDescent="0.35">
      <c r="A311" s="1">
        <v>43889</v>
      </c>
      <c r="B311" t="s">
        <v>269</v>
      </c>
      <c r="C311" t="s">
        <v>1</v>
      </c>
      <c r="E311" s="33">
        <v>4000</v>
      </c>
    </row>
    <row r="312" spans="1:5" x14ac:dyDescent="0.35">
      <c r="A312" s="1">
        <v>43889</v>
      </c>
      <c r="B312" t="s">
        <v>269</v>
      </c>
      <c r="C312" t="s">
        <v>2</v>
      </c>
      <c r="E312" s="33">
        <v>3000</v>
      </c>
    </row>
    <row r="313" spans="1:5" x14ac:dyDescent="0.35">
      <c r="A313" s="1">
        <v>43889</v>
      </c>
      <c r="B313" s="2" t="s">
        <v>269</v>
      </c>
      <c r="C313" s="2" t="s">
        <v>3</v>
      </c>
      <c r="D313" s="2"/>
      <c r="E313" s="34">
        <v>6000</v>
      </c>
    </row>
    <row r="314" spans="1:5" x14ac:dyDescent="0.35">
      <c r="A314" s="1">
        <v>43812</v>
      </c>
      <c r="B314" t="s">
        <v>107</v>
      </c>
      <c r="C314" t="s">
        <v>0</v>
      </c>
      <c r="D314" t="s">
        <v>275</v>
      </c>
      <c r="E314" s="33">
        <v>4000</v>
      </c>
    </row>
    <row r="315" spans="1:5" x14ac:dyDescent="0.35">
      <c r="A315" s="1">
        <v>43812</v>
      </c>
      <c r="B315" t="s">
        <v>107</v>
      </c>
      <c r="C315" t="s">
        <v>1</v>
      </c>
      <c r="D315" t="s">
        <v>276</v>
      </c>
      <c r="E315" s="33">
        <v>87000</v>
      </c>
    </row>
    <row r="316" spans="1:5" x14ac:dyDescent="0.35">
      <c r="A316" s="1">
        <v>43812</v>
      </c>
      <c r="B316" t="s">
        <v>107</v>
      </c>
      <c r="C316" t="s">
        <v>2</v>
      </c>
      <c r="D316" t="s">
        <v>276</v>
      </c>
      <c r="E316" s="33">
        <v>59000</v>
      </c>
    </row>
    <row r="317" spans="1:5" x14ac:dyDescent="0.35">
      <c r="A317" s="1">
        <v>43812</v>
      </c>
      <c r="B317" s="2" t="s">
        <v>107</v>
      </c>
      <c r="C317" s="2" t="s">
        <v>3</v>
      </c>
      <c r="D317" s="2" t="s">
        <v>276</v>
      </c>
      <c r="E317" s="34">
        <v>172000</v>
      </c>
    </row>
    <row r="318" spans="1:5" x14ac:dyDescent="0.35">
      <c r="A318" s="1">
        <v>43852</v>
      </c>
      <c r="B318" t="s">
        <v>107</v>
      </c>
      <c r="C318" t="s">
        <v>0</v>
      </c>
      <c r="E318" s="33">
        <v>2000</v>
      </c>
    </row>
    <row r="319" spans="1:5" x14ac:dyDescent="0.35">
      <c r="A319" s="1">
        <v>43852</v>
      </c>
      <c r="B319" t="s">
        <v>107</v>
      </c>
      <c r="C319" t="s">
        <v>1</v>
      </c>
      <c r="D319" t="s">
        <v>276</v>
      </c>
      <c r="E319" s="33">
        <v>230000</v>
      </c>
    </row>
    <row r="320" spans="1:5" x14ac:dyDescent="0.35">
      <c r="A320" s="1">
        <v>43852</v>
      </c>
      <c r="B320" t="s">
        <v>107</v>
      </c>
      <c r="C320" t="s">
        <v>2</v>
      </c>
      <c r="D320" t="s">
        <v>276</v>
      </c>
      <c r="E320" s="33">
        <v>84000</v>
      </c>
    </row>
    <row r="321" spans="1:5" x14ac:dyDescent="0.35">
      <c r="A321" s="1">
        <v>43852</v>
      </c>
      <c r="B321" s="2" t="s">
        <v>107</v>
      </c>
      <c r="C321" s="2" t="s">
        <v>3</v>
      </c>
      <c r="D321" s="2" t="s">
        <v>276</v>
      </c>
      <c r="E321" s="34">
        <v>140000</v>
      </c>
    </row>
    <row r="322" spans="1:5" x14ac:dyDescent="0.35">
      <c r="A322" s="1">
        <v>43889</v>
      </c>
      <c r="B322" t="s">
        <v>107</v>
      </c>
      <c r="C322" t="s">
        <v>0</v>
      </c>
      <c r="E322" s="33">
        <v>2000</v>
      </c>
    </row>
    <row r="323" spans="1:5" x14ac:dyDescent="0.35">
      <c r="A323" s="1">
        <v>43889</v>
      </c>
      <c r="B323" t="s">
        <v>107</v>
      </c>
      <c r="C323" t="s">
        <v>1</v>
      </c>
      <c r="D323" t="s">
        <v>276</v>
      </c>
      <c r="E323" s="33">
        <v>410000</v>
      </c>
    </row>
    <row r="324" spans="1:5" x14ac:dyDescent="0.35">
      <c r="A324" s="1">
        <v>43889</v>
      </c>
      <c r="B324" t="s">
        <v>107</v>
      </c>
      <c r="C324" t="s">
        <v>2</v>
      </c>
      <c r="D324" t="s">
        <v>276</v>
      </c>
      <c r="E324" s="33">
        <v>180000</v>
      </c>
    </row>
    <row r="325" spans="1:5" x14ac:dyDescent="0.35">
      <c r="A325" s="1">
        <v>43889</v>
      </c>
      <c r="B325" s="2" t="s">
        <v>107</v>
      </c>
      <c r="C325" s="2" t="s">
        <v>3</v>
      </c>
      <c r="D325" s="2" t="s">
        <v>276</v>
      </c>
      <c r="E325" s="34">
        <v>440000</v>
      </c>
    </row>
    <row r="326" spans="1:5" x14ac:dyDescent="0.35">
      <c r="A326" s="1">
        <v>43812</v>
      </c>
      <c r="B326" t="s">
        <v>108</v>
      </c>
      <c r="C326" t="s">
        <v>0</v>
      </c>
      <c r="E326" s="33">
        <v>6000</v>
      </c>
    </row>
    <row r="327" spans="1:5" x14ac:dyDescent="0.35">
      <c r="A327" s="1">
        <v>43812</v>
      </c>
      <c r="B327" t="s">
        <v>108</v>
      </c>
      <c r="C327" t="s">
        <v>1</v>
      </c>
      <c r="D327" t="s">
        <v>276</v>
      </c>
      <c r="E327" s="33">
        <v>15000</v>
      </c>
    </row>
    <row r="328" spans="1:5" x14ac:dyDescent="0.35">
      <c r="A328" s="1">
        <v>43812</v>
      </c>
      <c r="B328" t="s">
        <v>108</v>
      </c>
      <c r="C328" t="s">
        <v>2</v>
      </c>
      <c r="E328" s="33">
        <v>10000</v>
      </c>
    </row>
    <row r="329" spans="1:5" x14ac:dyDescent="0.35">
      <c r="A329" s="1">
        <v>43812</v>
      </c>
      <c r="B329" s="2" t="s">
        <v>108</v>
      </c>
      <c r="C329" s="2" t="s">
        <v>3</v>
      </c>
      <c r="D329" s="2"/>
      <c r="E329" s="34">
        <v>9000</v>
      </c>
    </row>
    <row r="330" spans="1:5" x14ac:dyDescent="0.35">
      <c r="A330" s="1">
        <v>43852</v>
      </c>
      <c r="B330" t="s">
        <v>108</v>
      </c>
      <c r="C330" t="s">
        <v>0</v>
      </c>
      <c r="E330" s="33">
        <v>5000</v>
      </c>
    </row>
    <row r="331" spans="1:5" x14ac:dyDescent="0.35">
      <c r="A331" s="1">
        <v>43852</v>
      </c>
      <c r="B331" t="s">
        <v>108</v>
      </c>
      <c r="C331" t="s">
        <v>1</v>
      </c>
      <c r="D331" t="s">
        <v>276</v>
      </c>
      <c r="E331" s="33">
        <v>52000</v>
      </c>
    </row>
    <row r="332" spans="1:5" x14ac:dyDescent="0.35">
      <c r="A332" s="1">
        <v>43852</v>
      </c>
      <c r="B332" t="s">
        <v>108</v>
      </c>
      <c r="C332" t="s">
        <v>2</v>
      </c>
      <c r="E332" s="33">
        <v>6000</v>
      </c>
    </row>
    <row r="333" spans="1:5" x14ac:dyDescent="0.35">
      <c r="A333" s="1">
        <v>43852</v>
      </c>
      <c r="B333" s="2" t="s">
        <v>108</v>
      </c>
      <c r="C333" s="2" t="s">
        <v>3</v>
      </c>
      <c r="D333" s="2"/>
      <c r="E333" s="34">
        <v>7000</v>
      </c>
    </row>
    <row r="334" spans="1:5" x14ac:dyDescent="0.35">
      <c r="A334" s="1">
        <v>43889</v>
      </c>
      <c r="B334" t="s">
        <v>108</v>
      </c>
      <c r="C334" t="s">
        <v>0</v>
      </c>
      <c r="E334" s="33">
        <v>96000</v>
      </c>
    </row>
    <row r="335" spans="1:5" x14ac:dyDescent="0.35">
      <c r="A335" s="1">
        <v>43889</v>
      </c>
      <c r="B335" t="s">
        <v>108</v>
      </c>
      <c r="C335" t="s">
        <v>1</v>
      </c>
      <c r="D335" t="s">
        <v>276</v>
      </c>
      <c r="E335" s="33">
        <v>480000</v>
      </c>
    </row>
    <row r="336" spans="1:5" x14ac:dyDescent="0.35">
      <c r="A336" s="1">
        <v>43889</v>
      </c>
      <c r="B336" t="s">
        <v>108</v>
      </c>
      <c r="C336" t="s">
        <v>2</v>
      </c>
      <c r="E336" s="33">
        <v>140000</v>
      </c>
    </row>
    <row r="337" spans="1:5" x14ac:dyDescent="0.35">
      <c r="A337" s="1">
        <v>43889</v>
      </c>
      <c r="B337" s="2" t="s">
        <v>108</v>
      </c>
      <c r="C337" s="2" t="s">
        <v>3</v>
      </c>
      <c r="D337" s="2"/>
      <c r="E337" s="34">
        <v>150000</v>
      </c>
    </row>
    <row r="338" spans="1:5" x14ac:dyDescent="0.35">
      <c r="A338" s="1">
        <v>43812</v>
      </c>
      <c r="B338" t="s">
        <v>266</v>
      </c>
      <c r="C338" t="s">
        <v>0</v>
      </c>
      <c r="E338" s="33">
        <v>6000</v>
      </c>
    </row>
    <row r="339" spans="1:5" x14ac:dyDescent="0.35">
      <c r="A339" s="1">
        <v>43812</v>
      </c>
      <c r="B339" t="s">
        <v>266</v>
      </c>
      <c r="C339" t="s">
        <v>1</v>
      </c>
      <c r="E339" s="33">
        <v>8000</v>
      </c>
    </row>
    <row r="340" spans="1:5" x14ac:dyDescent="0.35">
      <c r="A340" s="1">
        <v>43812</v>
      </c>
      <c r="B340" t="s">
        <v>266</v>
      </c>
      <c r="C340" t="s">
        <v>2</v>
      </c>
      <c r="E340" s="33">
        <v>9000</v>
      </c>
    </row>
    <row r="341" spans="1:5" x14ac:dyDescent="0.35">
      <c r="A341" s="1">
        <v>43812</v>
      </c>
      <c r="B341" s="2" t="s">
        <v>266</v>
      </c>
      <c r="C341" s="2" t="s">
        <v>3</v>
      </c>
      <c r="D341" s="2"/>
      <c r="E341" s="34">
        <v>7000</v>
      </c>
    </row>
    <row r="342" spans="1:5" x14ac:dyDescent="0.35">
      <c r="A342" s="1">
        <v>43852</v>
      </c>
      <c r="B342" t="s">
        <v>266</v>
      </c>
      <c r="C342" t="s">
        <v>0</v>
      </c>
      <c r="E342" s="33">
        <v>3000</v>
      </c>
    </row>
    <row r="343" spans="1:5" x14ac:dyDescent="0.35">
      <c r="A343" s="1">
        <v>43852</v>
      </c>
      <c r="B343" t="s">
        <v>266</v>
      </c>
      <c r="C343" t="s">
        <v>1</v>
      </c>
      <c r="E343" s="33">
        <v>7000</v>
      </c>
    </row>
    <row r="344" spans="1:5" x14ac:dyDescent="0.35">
      <c r="A344" s="1">
        <v>43852</v>
      </c>
      <c r="B344" t="s">
        <v>266</v>
      </c>
      <c r="C344" t="s">
        <v>2</v>
      </c>
      <c r="E344" s="33">
        <v>3000</v>
      </c>
    </row>
    <row r="345" spans="1:5" x14ac:dyDescent="0.35">
      <c r="A345" s="1">
        <v>43852</v>
      </c>
      <c r="B345" s="2" t="s">
        <v>266</v>
      </c>
      <c r="C345" s="2" t="s">
        <v>3</v>
      </c>
      <c r="D345" s="2"/>
      <c r="E345" s="34">
        <v>4000</v>
      </c>
    </row>
    <row r="346" spans="1:5" x14ac:dyDescent="0.35">
      <c r="A346" s="1">
        <v>43889</v>
      </c>
      <c r="B346" t="s">
        <v>266</v>
      </c>
      <c r="C346" t="s">
        <v>0</v>
      </c>
      <c r="E346" s="33">
        <v>3000</v>
      </c>
    </row>
    <row r="347" spans="1:5" x14ac:dyDescent="0.35">
      <c r="A347" s="1">
        <v>43889</v>
      </c>
      <c r="B347" t="s">
        <v>266</v>
      </c>
      <c r="C347" t="s">
        <v>1</v>
      </c>
      <c r="E347" s="33">
        <v>6000</v>
      </c>
    </row>
    <row r="348" spans="1:5" x14ac:dyDescent="0.35">
      <c r="A348" s="1">
        <v>43889</v>
      </c>
      <c r="B348" t="s">
        <v>266</v>
      </c>
      <c r="C348" t="s">
        <v>2</v>
      </c>
      <c r="E348" s="33">
        <v>3000</v>
      </c>
    </row>
    <row r="349" spans="1:5" x14ac:dyDescent="0.35">
      <c r="A349" s="1">
        <v>43889</v>
      </c>
      <c r="B349" s="2" t="s">
        <v>266</v>
      </c>
      <c r="C349" s="2" t="s">
        <v>3</v>
      </c>
      <c r="D349" s="2"/>
      <c r="E349" s="34">
        <v>5000</v>
      </c>
    </row>
    <row r="350" spans="1:5" x14ac:dyDescent="0.35">
      <c r="A350" s="1">
        <v>43812</v>
      </c>
      <c r="B350" t="s">
        <v>109</v>
      </c>
      <c r="C350" t="s">
        <v>0</v>
      </c>
      <c r="E350" s="33">
        <v>5000</v>
      </c>
    </row>
    <row r="351" spans="1:5" x14ac:dyDescent="0.35">
      <c r="A351" s="1">
        <v>43812</v>
      </c>
      <c r="B351" t="s">
        <v>109</v>
      </c>
      <c r="C351" t="s">
        <v>1</v>
      </c>
      <c r="D351" t="s">
        <v>275</v>
      </c>
      <c r="E351" s="33">
        <v>12000</v>
      </c>
    </row>
    <row r="352" spans="1:5" x14ac:dyDescent="0.35">
      <c r="A352" s="1">
        <v>43812</v>
      </c>
      <c r="B352" t="s">
        <v>109</v>
      </c>
      <c r="C352" t="s">
        <v>2</v>
      </c>
      <c r="E352" s="33">
        <v>4000</v>
      </c>
    </row>
    <row r="353" spans="1:5" x14ac:dyDescent="0.35">
      <c r="A353" s="1">
        <v>43812</v>
      </c>
      <c r="B353" s="2" t="s">
        <v>109</v>
      </c>
      <c r="C353" s="2" t="s">
        <v>3</v>
      </c>
      <c r="D353" s="2"/>
      <c r="E353" s="34">
        <v>3000</v>
      </c>
    </row>
    <row r="354" spans="1:5" x14ac:dyDescent="0.35">
      <c r="A354" s="1">
        <v>43812</v>
      </c>
      <c r="B354" t="s">
        <v>110</v>
      </c>
      <c r="C354" t="s">
        <v>0</v>
      </c>
      <c r="E354" s="33">
        <v>57000</v>
      </c>
    </row>
    <row r="355" spans="1:5" x14ac:dyDescent="0.35">
      <c r="A355" s="1">
        <v>43812</v>
      </c>
      <c r="B355" t="s">
        <v>110</v>
      </c>
      <c r="C355" t="s">
        <v>1</v>
      </c>
      <c r="E355" s="33">
        <v>40000</v>
      </c>
    </row>
    <row r="356" spans="1:5" x14ac:dyDescent="0.35">
      <c r="A356" s="1">
        <v>43812</v>
      </c>
      <c r="B356" t="s">
        <v>110</v>
      </c>
      <c r="C356" t="s">
        <v>2</v>
      </c>
      <c r="E356" s="33">
        <v>58000</v>
      </c>
    </row>
    <row r="357" spans="1:5" x14ac:dyDescent="0.35">
      <c r="A357" s="1">
        <v>43812</v>
      </c>
      <c r="B357" s="2" t="s">
        <v>110</v>
      </c>
      <c r="C357" s="2" t="s">
        <v>3</v>
      </c>
      <c r="D357" s="2"/>
      <c r="E357" s="34">
        <v>134000</v>
      </c>
    </row>
    <row r="358" spans="1:5" x14ac:dyDescent="0.35">
      <c r="A358" s="1">
        <v>43852</v>
      </c>
      <c r="B358" t="s">
        <v>110</v>
      </c>
      <c r="C358" t="s">
        <v>0</v>
      </c>
      <c r="E358" s="33">
        <v>12000</v>
      </c>
    </row>
    <row r="359" spans="1:5" x14ac:dyDescent="0.35">
      <c r="A359" s="1">
        <v>43852</v>
      </c>
      <c r="B359" t="s">
        <v>110</v>
      </c>
      <c r="C359" t="s">
        <v>1</v>
      </c>
      <c r="E359" s="33">
        <v>8000</v>
      </c>
    </row>
    <row r="360" spans="1:5" x14ac:dyDescent="0.35">
      <c r="A360" s="1">
        <v>43852</v>
      </c>
      <c r="B360" t="s">
        <v>110</v>
      </c>
      <c r="C360" t="s">
        <v>2</v>
      </c>
      <c r="E360" s="33">
        <v>9000</v>
      </c>
    </row>
    <row r="361" spans="1:5" x14ac:dyDescent="0.35">
      <c r="A361" s="1">
        <v>43852</v>
      </c>
      <c r="B361" s="2" t="s">
        <v>110</v>
      </c>
      <c r="C361" s="2" t="s">
        <v>3</v>
      </c>
      <c r="D361" s="2"/>
      <c r="E361" s="34">
        <v>23000</v>
      </c>
    </row>
    <row r="362" spans="1:5" x14ac:dyDescent="0.35">
      <c r="A362" s="1">
        <v>43889</v>
      </c>
      <c r="B362" t="s">
        <v>110</v>
      </c>
      <c r="C362" t="s">
        <v>0</v>
      </c>
      <c r="E362" s="33">
        <v>19000</v>
      </c>
    </row>
    <row r="363" spans="1:5" x14ac:dyDescent="0.35">
      <c r="A363" s="1">
        <v>43889</v>
      </c>
      <c r="B363" t="s">
        <v>110</v>
      </c>
      <c r="C363" t="s">
        <v>1</v>
      </c>
      <c r="E363" s="33">
        <v>15000</v>
      </c>
    </row>
    <row r="364" spans="1:5" x14ac:dyDescent="0.35">
      <c r="A364" s="1">
        <v>43889</v>
      </c>
      <c r="B364" t="s">
        <v>110</v>
      </c>
      <c r="C364" t="s">
        <v>2</v>
      </c>
      <c r="E364" s="33">
        <v>10000</v>
      </c>
    </row>
    <row r="365" spans="1:5" x14ac:dyDescent="0.35">
      <c r="A365" s="1">
        <v>43889</v>
      </c>
      <c r="B365" s="2" t="s">
        <v>110</v>
      </c>
      <c r="C365" s="2" t="s">
        <v>3</v>
      </c>
      <c r="D365" s="2"/>
      <c r="E365" s="34">
        <v>30000</v>
      </c>
    </row>
    <row r="366" spans="1:5" x14ac:dyDescent="0.35">
      <c r="A366" s="1">
        <v>43812</v>
      </c>
      <c r="B366" t="s">
        <v>111</v>
      </c>
      <c r="C366" t="s">
        <v>0</v>
      </c>
      <c r="E366" s="33">
        <v>3000</v>
      </c>
    </row>
    <row r="367" spans="1:5" x14ac:dyDescent="0.35">
      <c r="A367" s="1">
        <v>43812</v>
      </c>
      <c r="B367" t="s">
        <v>111</v>
      </c>
      <c r="C367" t="s">
        <v>1</v>
      </c>
      <c r="E367" s="33">
        <v>2000</v>
      </c>
    </row>
    <row r="368" spans="1:5" x14ac:dyDescent="0.35">
      <c r="A368" s="1">
        <v>43812</v>
      </c>
      <c r="B368" t="s">
        <v>111</v>
      </c>
      <c r="C368" t="s">
        <v>2</v>
      </c>
      <c r="E368" s="33">
        <v>4000</v>
      </c>
    </row>
    <row r="369" spans="1:5" x14ac:dyDescent="0.35">
      <c r="A369" s="1">
        <v>43812</v>
      </c>
      <c r="B369" s="2" t="s">
        <v>111</v>
      </c>
      <c r="C369" s="2" t="s">
        <v>3</v>
      </c>
      <c r="D369" s="2" t="s">
        <v>276</v>
      </c>
      <c r="E369" s="89" t="s">
        <v>407</v>
      </c>
    </row>
    <row r="370" spans="1:5" x14ac:dyDescent="0.35">
      <c r="A370" s="1">
        <v>43852</v>
      </c>
      <c r="B370" t="s">
        <v>111</v>
      </c>
      <c r="C370" t="s">
        <v>0</v>
      </c>
      <c r="E370" s="33">
        <v>7000</v>
      </c>
    </row>
    <row r="371" spans="1:5" x14ac:dyDescent="0.35">
      <c r="A371" s="1">
        <v>43852</v>
      </c>
      <c r="B371" t="s">
        <v>111</v>
      </c>
      <c r="C371" t="s">
        <v>1</v>
      </c>
      <c r="E371" s="33">
        <v>2000</v>
      </c>
    </row>
    <row r="372" spans="1:5" x14ac:dyDescent="0.35">
      <c r="A372" s="1">
        <v>43852</v>
      </c>
      <c r="B372" t="s">
        <v>111</v>
      </c>
      <c r="C372" t="s">
        <v>2</v>
      </c>
      <c r="E372" s="76" t="s">
        <v>407</v>
      </c>
    </row>
    <row r="373" spans="1:5" x14ac:dyDescent="0.35">
      <c r="A373" s="1">
        <v>43852</v>
      </c>
      <c r="B373" s="2" t="s">
        <v>111</v>
      </c>
      <c r="C373" s="2" t="s">
        <v>3</v>
      </c>
      <c r="D373" s="2"/>
      <c r="E373" s="89" t="s">
        <v>407</v>
      </c>
    </row>
    <row r="374" spans="1:5" x14ac:dyDescent="0.35">
      <c r="A374" s="1">
        <v>43889</v>
      </c>
      <c r="B374" t="s">
        <v>111</v>
      </c>
      <c r="C374" t="s">
        <v>0</v>
      </c>
      <c r="D374" t="s">
        <v>276</v>
      </c>
      <c r="E374" s="33">
        <v>3000</v>
      </c>
    </row>
    <row r="375" spans="1:5" x14ac:dyDescent="0.35">
      <c r="A375" s="1">
        <v>43889</v>
      </c>
      <c r="B375" t="s">
        <v>111</v>
      </c>
      <c r="C375" t="s">
        <v>1</v>
      </c>
      <c r="E375" s="33">
        <v>2000</v>
      </c>
    </row>
    <row r="376" spans="1:5" x14ac:dyDescent="0.35">
      <c r="A376" s="1">
        <v>43889</v>
      </c>
      <c r="B376" t="s">
        <v>111</v>
      </c>
      <c r="C376" t="s">
        <v>2</v>
      </c>
      <c r="E376" s="33">
        <v>14000</v>
      </c>
    </row>
    <row r="377" spans="1:5" x14ac:dyDescent="0.35">
      <c r="A377" s="1">
        <v>43889</v>
      </c>
      <c r="B377" s="2" t="s">
        <v>111</v>
      </c>
      <c r="C377" s="2" t="s">
        <v>3</v>
      </c>
      <c r="D377" s="2"/>
      <c r="E377" s="89" t="s">
        <v>407</v>
      </c>
    </row>
    <row r="378" spans="1:5" x14ac:dyDescent="0.35">
      <c r="A378" s="1">
        <v>43812</v>
      </c>
      <c r="B378" t="s">
        <v>112</v>
      </c>
      <c r="C378" t="s">
        <v>0</v>
      </c>
      <c r="D378" s="19" t="s">
        <v>282</v>
      </c>
      <c r="E378" s="33">
        <v>82000</v>
      </c>
    </row>
    <row r="379" spans="1:5" x14ac:dyDescent="0.35">
      <c r="A379" s="1">
        <v>43812</v>
      </c>
      <c r="B379" t="s">
        <v>112</v>
      </c>
      <c r="C379" t="s">
        <v>1</v>
      </c>
      <c r="D379" s="19" t="s">
        <v>282</v>
      </c>
      <c r="E379" s="33">
        <v>177000</v>
      </c>
    </row>
    <row r="380" spans="1:5" x14ac:dyDescent="0.35">
      <c r="A380" s="1">
        <v>43812</v>
      </c>
      <c r="B380" t="s">
        <v>112</v>
      </c>
      <c r="C380" t="s">
        <v>2</v>
      </c>
      <c r="D380" s="19" t="s">
        <v>282</v>
      </c>
      <c r="E380" s="33">
        <v>26000</v>
      </c>
    </row>
    <row r="381" spans="1:5" x14ac:dyDescent="0.35">
      <c r="A381" s="1">
        <v>43812</v>
      </c>
      <c r="B381" s="2" t="s">
        <v>112</v>
      </c>
      <c r="C381" s="2" t="s">
        <v>3</v>
      </c>
      <c r="D381" s="2"/>
      <c r="E381" s="34">
        <v>47000</v>
      </c>
    </row>
    <row r="382" spans="1:5" x14ac:dyDescent="0.35">
      <c r="A382" s="1">
        <v>43852</v>
      </c>
      <c r="B382" t="s">
        <v>112</v>
      </c>
      <c r="C382" t="s">
        <v>0</v>
      </c>
      <c r="E382" s="33">
        <v>26000</v>
      </c>
    </row>
    <row r="383" spans="1:5" x14ac:dyDescent="0.35">
      <c r="A383" s="1">
        <v>43852</v>
      </c>
      <c r="B383" t="s">
        <v>112</v>
      </c>
      <c r="C383" t="s">
        <v>1</v>
      </c>
      <c r="D383" t="s">
        <v>293</v>
      </c>
      <c r="E383" s="33">
        <v>89000</v>
      </c>
    </row>
    <row r="384" spans="1:5" x14ac:dyDescent="0.35">
      <c r="A384" s="1">
        <v>43852</v>
      </c>
      <c r="B384" t="s">
        <v>112</v>
      </c>
      <c r="C384" t="s">
        <v>2</v>
      </c>
      <c r="E384" s="33">
        <v>8000</v>
      </c>
    </row>
    <row r="385" spans="1:5" x14ac:dyDescent="0.35">
      <c r="A385" s="1">
        <v>43852</v>
      </c>
      <c r="B385" s="2" t="s">
        <v>112</v>
      </c>
      <c r="C385" s="2" t="s">
        <v>3</v>
      </c>
      <c r="D385" s="2"/>
      <c r="E385" s="34">
        <v>170000</v>
      </c>
    </row>
    <row r="386" spans="1:5" x14ac:dyDescent="0.35">
      <c r="A386" s="1">
        <v>43889</v>
      </c>
      <c r="B386" t="s">
        <v>112</v>
      </c>
      <c r="C386" t="s">
        <v>0</v>
      </c>
      <c r="E386" s="33">
        <v>17000</v>
      </c>
    </row>
    <row r="387" spans="1:5" x14ac:dyDescent="0.35">
      <c r="A387" s="1">
        <v>43889</v>
      </c>
      <c r="B387" t="s">
        <v>112</v>
      </c>
      <c r="C387" t="s">
        <v>1</v>
      </c>
      <c r="D387" t="s">
        <v>293</v>
      </c>
      <c r="E387" s="33">
        <v>87000</v>
      </c>
    </row>
    <row r="388" spans="1:5" x14ac:dyDescent="0.35">
      <c r="A388" s="1">
        <v>43889</v>
      </c>
      <c r="B388" t="s">
        <v>112</v>
      </c>
      <c r="C388" t="s">
        <v>2</v>
      </c>
      <c r="D388" t="s">
        <v>287</v>
      </c>
      <c r="E388" s="33">
        <v>7000</v>
      </c>
    </row>
    <row r="389" spans="1:5" x14ac:dyDescent="0.35">
      <c r="A389" s="1">
        <v>43889</v>
      </c>
      <c r="B389" s="2" t="s">
        <v>112</v>
      </c>
      <c r="C389" s="2" t="s">
        <v>3</v>
      </c>
      <c r="D389" s="2" t="s">
        <v>293</v>
      </c>
      <c r="E389" s="34">
        <v>94000</v>
      </c>
    </row>
    <row r="390" spans="1:5" x14ac:dyDescent="0.35">
      <c r="A390" s="1">
        <v>43812</v>
      </c>
      <c r="B390" t="s">
        <v>113</v>
      </c>
      <c r="C390" t="s">
        <v>0</v>
      </c>
      <c r="E390" s="33">
        <v>6000</v>
      </c>
    </row>
    <row r="391" spans="1:5" x14ac:dyDescent="0.35">
      <c r="A391" s="1">
        <v>43812</v>
      </c>
      <c r="B391" t="s">
        <v>113</v>
      </c>
      <c r="C391" t="s">
        <v>1</v>
      </c>
      <c r="E391" s="33">
        <v>14000</v>
      </c>
    </row>
    <row r="392" spans="1:5" x14ac:dyDescent="0.35">
      <c r="A392" s="1">
        <v>43812</v>
      </c>
      <c r="B392" t="s">
        <v>113</v>
      </c>
      <c r="C392" t="s">
        <v>2</v>
      </c>
      <c r="E392" s="33">
        <v>9000</v>
      </c>
    </row>
    <row r="393" spans="1:5" x14ac:dyDescent="0.35">
      <c r="A393" s="1">
        <v>43812</v>
      </c>
      <c r="B393" s="2" t="s">
        <v>113</v>
      </c>
      <c r="C393" s="2" t="s">
        <v>3</v>
      </c>
      <c r="D393" s="2"/>
      <c r="E393" s="34">
        <v>9000</v>
      </c>
    </row>
    <row r="394" spans="1:5" x14ac:dyDescent="0.35">
      <c r="A394" s="1">
        <v>43852</v>
      </c>
      <c r="B394" t="s">
        <v>113</v>
      </c>
      <c r="C394" t="s">
        <v>0</v>
      </c>
      <c r="E394" s="33">
        <v>3000</v>
      </c>
    </row>
    <row r="395" spans="1:5" x14ac:dyDescent="0.35">
      <c r="A395" s="1">
        <v>43852</v>
      </c>
      <c r="B395" t="s">
        <v>113</v>
      </c>
      <c r="C395" t="s">
        <v>1</v>
      </c>
      <c r="E395" s="33">
        <v>5000</v>
      </c>
    </row>
    <row r="396" spans="1:5" x14ac:dyDescent="0.35">
      <c r="A396" s="1">
        <v>43852</v>
      </c>
      <c r="B396" t="s">
        <v>113</v>
      </c>
      <c r="C396" t="s">
        <v>2</v>
      </c>
      <c r="E396" s="33">
        <v>4000</v>
      </c>
    </row>
    <row r="397" spans="1:5" x14ac:dyDescent="0.35">
      <c r="A397" s="1">
        <v>43852</v>
      </c>
      <c r="B397" s="2" t="s">
        <v>113</v>
      </c>
      <c r="C397" s="2" t="s">
        <v>3</v>
      </c>
      <c r="D397" s="2"/>
      <c r="E397" s="34">
        <v>6000</v>
      </c>
    </row>
    <row r="398" spans="1:5" x14ac:dyDescent="0.35">
      <c r="A398" s="1">
        <v>43889</v>
      </c>
      <c r="B398" t="s">
        <v>113</v>
      </c>
      <c r="C398" t="s">
        <v>0</v>
      </c>
      <c r="E398" s="33">
        <v>4000</v>
      </c>
    </row>
    <row r="399" spans="1:5" x14ac:dyDescent="0.35">
      <c r="A399" s="1">
        <v>43889</v>
      </c>
      <c r="B399" t="s">
        <v>113</v>
      </c>
      <c r="C399" t="s">
        <v>1</v>
      </c>
      <c r="E399" s="33">
        <v>5000</v>
      </c>
    </row>
    <row r="400" spans="1:5" x14ac:dyDescent="0.35">
      <c r="A400" s="1">
        <v>43889</v>
      </c>
      <c r="B400" t="s">
        <v>113</v>
      </c>
      <c r="C400" t="s">
        <v>2</v>
      </c>
      <c r="E400" s="33">
        <v>5000</v>
      </c>
    </row>
    <row r="401" spans="1:5" x14ac:dyDescent="0.35">
      <c r="A401" s="1">
        <v>43889</v>
      </c>
      <c r="B401" s="2" t="s">
        <v>113</v>
      </c>
      <c r="C401" s="2" t="s">
        <v>3</v>
      </c>
      <c r="D401" s="2"/>
      <c r="E401" s="34">
        <v>6000</v>
      </c>
    </row>
    <row r="402" spans="1:5" x14ac:dyDescent="0.35">
      <c r="A402" s="1">
        <v>43812</v>
      </c>
      <c r="B402" t="s">
        <v>114</v>
      </c>
      <c r="C402" t="s">
        <v>0</v>
      </c>
      <c r="E402" s="33">
        <v>8000</v>
      </c>
    </row>
    <row r="403" spans="1:5" x14ac:dyDescent="0.35">
      <c r="A403" s="1">
        <v>43812</v>
      </c>
      <c r="B403" t="s">
        <v>114</v>
      </c>
      <c r="C403" t="s">
        <v>1</v>
      </c>
      <c r="E403" s="33">
        <v>8000</v>
      </c>
    </row>
    <row r="404" spans="1:5" x14ac:dyDescent="0.35">
      <c r="A404" s="1">
        <v>43812</v>
      </c>
      <c r="B404" t="s">
        <v>114</v>
      </c>
      <c r="C404" t="s">
        <v>2</v>
      </c>
      <c r="E404" s="33">
        <v>8000</v>
      </c>
    </row>
    <row r="405" spans="1:5" x14ac:dyDescent="0.35">
      <c r="A405" s="1">
        <v>43812</v>
      </c>
      <c r="B405" s="2" t="s">
        <v>114</v>
      </c>
      <c r="C405" s="2" t="s">
        <v>3</v>
      </c>
      <c r="D405" s="2"/>
      <c r="E405" s="34">
        <v>6000</v>
      </c>
    </row>
    <row r="406" spans="1:5" x14ac:dyDescent="0.35">
      <c r="A406" s="1">
        <v>43852</v>
      </c>
      <c r="B406" t="s">
        <v>114</v>
      </c>
      <c r="C406" t="s">
        <v>0</v>
      </c>
      <c r="E406" s="33">
        <v>11000</v>
      </c>
    </row>
    <row r="407" spans="1:5" x14ac:dyDescent="0.35">
      <c r="A407" s="1">
        <v>43852</v>
      </c>
      <c r="B407" t="s">
        <v>114</v>
      </c>
      <c r="C407" t="s">
        <v>1</v>
      </c>
      <c r="E407" s="33">
        <v>11000</v>
      </c>
    </row>
    <row r="408" spans="1:5" x14ac:dyDescent="0.35">
      <c r="A408" s="1">
        <v>43852</v>
      </c>
      <c r="B408" t="s">
        <v>114</v>
      </c>
      <c r="C408" t="s">
        <v>2</v>
      </c>
      <c r="E408" s="33">
        <v>8000</v>
      </c>
    </row>
    <row r="409" spans="1:5" x14ac:dyDescent="0.35">
      <c r="A409" s="1">
        <v>43852</v>
      </c>
      <c r="B409" s="2" t="s">
        <v>114</v>
      </c>
      <c r="C409" s="2" t="s">
        <v>3</v>
      </c>
      <c r="D409" s="2"/>
      <c r="E409" s="34">
        <v>6000</v>
      </c>
    </row>
    <row r="410" spans="1:5" x14ac:dyDescent="0.35">
      <c r="A410" s="1">
        <v>43889</v>
      </c>
      <c r="B410" t="s">
        <v>114</v>
      </c>
      <c r="C410" t="s">
        <v>0</v>
      </c>
      <c r="E410" s="33">
        <v>12000</v>
      </c>
    </row>
    <row r="411" spans="1:5" x14ac:dyDescent="0.35">
      <c r="A411" s="1">
        <v>43889</v>
      </c>
      <c r="B411" t="s">
        <v>114</v>
      </c>
      <c r="C411" t="s">
        <v>1</v>
      </c>
      <c r="E411" s="33">
        <v>12000</v>
      </c>
    </row>
    <row r="412" spans="1:5" x14ac:dyDescent="0.35">
      <c r="A412" s="1">
        <v>43889</v>
      </c>
      <c r="B412" t="s">
        <v>114</v>
      </c>
      <c r="C412" t="s">
        <v>2</v>
      </c>
      <c r="E412" s="33">
        <v>10000</v>
      </c>
    </row>
    <row r="413" spans="1:5" x14ac:dyDescent="0.35">
      <c r="A413" s="1">
        <v>43889</v>
      </c>
      <c r="B413" s="2" t="s">
        <v>114</v>
      </c>
      <c r="C413" s="2" t="s">
        <v>3</v>
      </c>
      <c r="D413" s="2"/>
      <c r="E413" s="34">
        <v>7000</v>
      </c>
    </row>
    <row r="414" spans="1:5" x14ac:dyDescent="0.35">
      <c r="A414" s="1">
        <v>43812</v>
      </c>
      <c r="B414" t="s">
        <v>115</v>
      </c>
      <c r="C414" t="s">
        <v>0</v>
      </c>
      <c r="E414" s="33">
        <v>10000</v>
      </c>
    </row>
    <row r="415" spans="1:5" x14ac:dyDescent="0.35">
      <c r="A415" s="1">
        <v>43812</v>
      </c>
      <c r="B415" t="s">
        <v>115</v>
      </c>
      <c r="C415" t="s">
        <v>1</v>
      </c>
      <c r="E415" s="33">
        <v>22000</v>
      </c>
    </row>
    <row r="416" spans="1:5" x14ac:dyDescent="0.35">
      <c r="A416" s="1">
        <v>43812</v>
      </c>
      <c r="B416" t="s">
        <v>115</v>
      </c>
      <c r="C416" t="s">
        <v>2</v>
      </c>
      <c r="E416" s="33">
        <v>12000</v>
      </c>
    </row>
    <row r="417" spans="1:5" x14ac:dyDescent="0.35">
      <c r="A417" s="1">
        <v>43812</v>
      </c>
      <c r="B417" s="2" t="s">
        <v>115</v>
      </c>
      <c r="C417" s="2" t="s">
        <v>3</v>
      </c>
      <c r="D417" s="2"/>
      <c r="E417" s="34">
        <v>11000</v>
      </c>
    </row>
    <row r="418" spans="1:5" x14ac:dyDescent="0.35">
      <c r="A418" s="1">
        <v>43852</v>
      </c>
      <c r="B418" t="s">
        <v>115</v>
      </c>
      <c r="C418" t="s">
        <v>0</v>
      </c>
      <c r="E418" s="33">
        <v>34000</v>
      </c>
    </row>
    <row r="419" spans="1:5" x14ac:dyDescent="0.35">
      <c r="A419" s="1">
        <v>43852</v>
      </c>
      <c r="B419" t="s">
        <v>115</v>
      </c>
      <c r="C419" t="s">
        <v>1</v>
      </c>
      <c r="E419" s="33">
        <v>4200000</v>
      </c>
    </row>
    <row r="420" spans="1:5" x14ac:dyDescent="0.35">
      <c r="A420" s="1">
        <v>43852</v>
      </c>
      <c r="B420" t="s">
        <v>115</v>
      </c>
      <c r="C420" t="s">
        <v>2</v>
      </c>
      <c r="E420" s="33">
        <v>120000</v>
      </c>
    </row>
    <row r="421" spans="1:5" x14ac:dyDescent="0.35">
      <c r="A421" s="1">
        <v>43852</v>
      </c>
      <c r="B421" s="2" t="s">
        <v>115</v>
      </c>
      <c r="C421" s="2" t="s">
        <v>3</v>
      </c>
      <c r="D421" s="2"/>
      <c r="E421" s="34">
        <v>37000</v>
      </c>
    </row>
    <row r="422" spans="1:5" x14ac:dyDescent="0.35">
      <c r="A422" s="1">
        <v>43812</v>
      </c>
      <c r="B422" t="s">
        <v>116</v>
      </c>
      <c r="C422" t="s">
        <v>0</v>
      </c>
      <c r="E422" s="33">
        <v>2594000</v>
      </c>
    </row>
    <row r="423" spans="1:5" x14ac:dyDescent="0.35">
      <c r="A423" s="1">
        <v>43812</v>
      </c>
      <c r="B423" t="s">
        <v>116</v>
      </c>
      <c r="C423" t="s">
        <v>1</v>
      </c>
      <c r="E423" s="33">
        <v>238000</v>
      </c>
    </row>
    <row r="424" spans="1:5" x14ac:dyDescent="0.35">
      <c r="A424" s="1">
        <v>43812</v>
      </c>
      <c r="B424" t="s">
        <v>116</v>
      </c>
      <c r="C424" t="s">
        <v>2</v>
      </c>
      <c r="E424" s="33">
        <v>1230000</v>
      </c>
    </row>
    <row r="425" spans="1:5" x14ac:dyDescent="0.35">
      <c r="A425" s="1">
        <v>43812</v>
      </c>
      <c r="B425" s="2" t="s">
        <v>116</v>
      </c>
      <c r="C425" s="2" t="s">
        <v>3</v>
      </c>
      <c r="D425" s="2" t="s">
        <v>277</v>
      </c>
      <c r="E425" s="34">
        <v>919000</v>
      </c>
    </row>
  </sheetData>
  <autoFilter ref="A2:A3" xr:uid="{5C63C661-DFA4-FB47-8A64-9D96299E66BD}"/>
  <sortState xmlns:xlrd2="http://schemas.microsoft.com/office/spreadsheetml/2017/richdata2" ref="A2:E427">
    <sortCondition ref="B2:B427"/>
    <sortCondition ref="A2:A4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F964-884B-4514-A452-ADCDEC590ADB}">
  <dimension ref="A3:R29"/>
  <sheetViews>
    <sheetView topLeftCell="H1" zoomScale="74" zoomScaleNormal="74" workbookViewId="0">
      <selection activeCell="N15" sqref="N15:R29"/>
    </sheetView>
  </sheetViews>
  <sheetFormatPr defaultRowHeight="14.5" x14ac:dyDescent="0.35"/>
  <cols>
    <col min="1" max="1" width="31.08984375" customWidth="1"/>
    <col min="4" max="4" width="27.453125" bestFit="1" customWidth="1"/>
    <col min="7" max="7" width="27.453125" bestFit="1" customWidth="1"/>
    <col min="8" max="8" width="17.90625" customWidth="1"/>
    <col min="11" max="11" width="35.81640625" customWidth="1"/>
    <col min="12" max="12" width="27.90625" customWidth="1"/>
    <col min="13" max="13" width="11.08984375" bestFit="1" customWidth="1"/>
    <col min="14" max="14" width="12.54296875" bestFit="1" customWidth="1"/>
    <col min="15" max="15" width="33.81640625" style="47" customWidth="1"/>
    <col min="16" max="16" width="18" customWidth="1"/>
  </cols>
  <sheetData>
    <row r="3" spans="1:18" x14ac:dyDescent="0.35">
      <c r="M3" s="134" t="s">
        <v>340</v>
      </c>
      <c r="N3" s="134"/>
    </row>
    <row r="4" spans="1:18" x14ac:dyDescent="0.35">
      <c r="A4" t="s">
        <v>326</v>
      </c>
      <c r="B4">
        <v>330</v>
      </c>
      <c r="K4" s="49" t="s">
        <v>335</v>
      </c>
      <c r="L4" s="49" t="s">
        <v>336</v>
      </c>
      <c r="M4" s="50" t="s">
        <v>337</v>
      </c>
      <c r="N4" s="50" t="s">
        <v>338</v>
      </c>
    </row>
    <row r="5" spans="1:18" x14ac:dyDescent="0.35">
      <c r="A5" t="s">
        <v>314</v>
      </c>
      <c r="B5">
        <v>3</v>
      </c>
      <c r="G5" t="s">
        <v>408</v>
      </c>
      <c r="H5" t="s">
        <v>328</v>
      </c>
    </row>
    <row r="6" spans="1:18" x14ac:dyDescent="0.35">
      <c r="A6" t="s">
        <v>315</v>
      </c>
      <c r="B6">
        <v>34</v>
      </c>
      <c r="D6" t="s">
        <v>326</v>
      </c>
      <c r="E6">
        <v>330</v>
      </c>
      <c r="K6" s="4" t="s">
        <v>286</v>
      </c>
      <c r="L6" s="33">
        <v>1205000</v>
      </c>
      <c r="M6" s="33">
        <v>810000</v>
      </c>
      <c r="N6" s="33">
        <v>1600000</v>
      </c>
      <c r="P6" s="48"/>
    </row>
    <row r="7" spans="1:18" x14ac:dyDescent="0.35">
      <c r="A7" t="s">
        <v>316</v>
      </c>
      <c r="B7">
        <v>20</v>
      </c>
      <c r="D7" t="s">
        <v>315</v>
      </c>
      <c r="E7">
        <v>34</v>
      </c>
      <c r="G7" t="s">
        <v>315</v>
      </c>
      <c r="H7" s="46">
        <f t="shared" ref="H7:H15" si="0">E7/67</f>
        <v>0.5074626865671642</v>
      </c>
      <c r="K7" s="4" t="s">
        <v>277</v>
      </c>
      <c r="L7" s="33">
        <v>1157555.56</v>
      </c>
      <c r="M7" s="33">
        <v>62000</v>
      </c>
      <c r="N7" s="33">
        <v>4100000</v>
      </c>
    </row>
    <row r="8" spans="1:18" x14ac:dyDescent="0.35">
      <c r="A8" t="s">
        <v>317</v>
      </c>
      <c r="B8">
        <v>8</v>
      </c>
      <c r="D8" t="s">
        <v>317</v>
      </c>
      <c r="E8">
        <v>8</v>
      </c>
      <c r="G8" t="s">
        <v>317</v>
      </c>
      <c r="H8" s="46">
        <f t="shared" si="0"/>
        <v>0.11940298507462686</v>
      </c>
      <c r="K8" s="4" t="s">
        <v>276</v>
      </c>
      <c r="L8" s="33">
        <v>298705.88</v>
      </c>
      <c r="M8" s="33">
        <v>3000</v>
      </c>
      <c r="N8" s="33">
        <v>2000000</v>
      </c>
    </row>
    <row r="9" spans="1:18" x14ac:dyDescent="0.35">
      <c r="A9" t="s">
        <v>318</v>
      </c>
      <c r="B9">
        <v>1</v>
      </c>
      <c r="D9" t="s">
        <v>318</v>
      </c>
      <c r="E9">
        <v>1</v>
      </c>
      <c r="G9" t="s">
        <v>318</v>
      </c>
      <c r="H9" s="46">
        <f t="shared" si="0"/>
        <v>1.4925373134328358E-2</v>
      </c>
      <c r="K9" s="4" t="s">
        <v>275</v>
      </c>
      <c r="L9" s="33">
        <v>270000</v>
      </c>
      <c r="M9" s="33">
        <v>4000</v>
      </c>
      <c r="N9" s="33">
        <v>799000</v>
      </c>
    </row>
    <row r="10" spans="1:18" x14ac:dyDescent="0.35">
      <c r="A10" t="s">
        <v>319</v>
      </c>
      <c r="B10">
        <v>1</v>
      </c>
      <c r="D10" t="s">
        <v>319</v>
      </c>
      <c r="E10">
        <v>1</v>
      </c>
      <c r="G10" t="s">
        <v>319</v>
      </c>
      <c r="H10" s="46">
        <f t="shared" si="0"/>
        <v>1.4925373134328358E-2</v>
      </c>
      <c r="K10" s="4" t="s">
        <v>283</v>
      </c>
      <c r="L10" s="33">
        <v>42000</v>
      </c>
      <c r="M10" s="33">
        <v>42000</v>
      </c>
      <c r="N10" s="33">
        <v>42000</v>
      </c>
    </row>
    <row r="11" spans="1:18" x14ac:dyDescent="0.35">
      <c r="A11" t="s">
        <v>320</v>
      </c>
      <c r="B11">
        <v>2</v>
      </c>
      <c r="D11" t="s">
        <v>320</v>
      </c>
      <c r="E11">
        <v>2</v>
      </c>
      <c r="G11" t="s">
        <v>320</v>
      </c>
      <c r="H11" s="46">
        <f t="shared" si="0"/>
        <v>2.9850746268656716E-2</v>
      </c>
      <c r="K11" s="4" t="s">
        <v>279</v>
      </c>
      <c r="L11" s="33">
        <v>19500</v>
      </c>
      <c r="M11" s="33">
        <v>8000</v>
      </c>
      <c r="N11" s="33">
        <v>37000</v>
      </c>
    </row>
    <row r="12" spans="1:18" x14ac:dyDescent="0.35">
      <c r="A12" t="s">
        <v>321</v>
      </c>
      <c r="B12">
        <v>3</v>
      </c>
      <c r="D12" t="s">
        <v>321</v>
      </c>
      <c r="E12">
        <v>3</v>
      </c>
      <c r="G12" t="s">
        <v>321</v>
      </c>
      <c r="H12" s="46">
        <f t="shared" si="0"/>
        <v>4.4776119402985072E-2</v>
      </c>
      <c r="K12" s="4" t="s">
        <v>278</v>
      </c>
      <c r="L12" s="33">
        <v>13000</v>
      </c>
      <c r="M12" s="33">
        <v>2000</v>
      </c>
      <c r="N12" s="33">
        <v>37000</v>
      </c>
    </row>
    <row r="13" spans="1:18" x14ac:dyDescent="0.35">
      <c r="A13" t="s">
        <v>322</v>
      </c>
      <c r="B13">
        <v>9</v>
      </c>
      <c r="D13" t="s">
        <v>322</v>
      </c>
      <c r="E13">
        <v>9</v>
      </c>
      <c r="G13" t="s">
        <v>322</v>
      </c>
      <c r="H13" s="46">
        <f t="shared" si="0"/>
        <v>0.13432835820895522</v>
      </c>
      <c r="K13" s="4" t="s">
        <v>287</v>
      </c>
      <c r="L13" s="33">
        <v>13000</v>
      </c>
      <c r="M13" s="33">
        <v>13000</v>
      </c>
      <c r="N13" s="33">
        <v>13000</v>
      </c>
    </row>
    <row r="14" spans="1:18" x14ac:dyDescent="0.35">
      <c r="A14" t="s">
        <v>323</v>
      </c>
      <c r="B14">
        <v>3</v>
      </c>
      <c r="D14" t="s">
        <v>323</v>
      </c>
      <c r="E14">
        <v>3</v>
      </c>
      <c r="G14" t="s">
        <v>323</v>
      </c>
      <c r="H14" s="46">
        <f t="shared" si="0"/>
        <v>4.4776119402985072E-2</v>
      </c>
      <c r="K14" t="s">
        <v>303</v>
      </c>
      <c r="L14" s="33">
        <v>7000</v>
      </c>
      <c r="M14" s="33">
        <v>4000</v>
      </c>
      <c r="N14" s="33">
        <v>10000</v>
      </c>
    </row>
    <row r="15" spans="1:18" ht="15" thickBot="1" x14ac:dyDescent="0.4">
      <c r="A15" t="s">
        <v>324</v>
      </c>
      <c r="B15">
        <v>6</v>
      </c>
      <c r="D15" t="s">
        <v>324</v>
      </c>
      <c r="E15">
        <v>6</v>
      </c>
      <c r="G15" t="s">
        <v>324</v>
      </c>
      <c r="H15" s="46">
        <f t="shared" si="0"/>
        <v>8.9552238805970144E-2</v>
      </c>
    </row>
    <row r="16" spans="1:18" x14ac:dyDescent="0.35">
      <c r="N16" s="101"/>
      <c r="O16" s="102"/>
      <c r="P16" s="103"/>
      <c r="Q16" s="103"/>
      <c r="R16" s="104"/>
    </row>
    <row r="17" spans="4:18" x14ac:dyDescent="0.35">
      <c r="D17" t="s">
        <v>325</v>
      </c>
      <c r="E17">
        <f>SUM(E5:E15)</f>
        <v>397</v>
      </c>
      <c r="K17" s="49" t="s">
        <v>335</v>
      </c>
      <c r="L17" s="49" t="s">
        <v>339</v>
      </c>
      <c r="N17" s="105"/>
      <c r="O17" s="106" t="s">
        <v>335</v>
      </c>
      <c r="P17" s="106" t="s">
        <v>403</v>
      </c>
      <c r="Q17" s="4"/>
      <c r="R17" s="107"/>
    </row>
    <row r="18" spans="4:18" x14ac:dyDescent="0.35">
      <c r="N18" s="105"/>
      <c r="O18" s="108"/>
      <c r="P18" s="4"/>
      <c r="Q18" s="4"/>
      <c r="R18" s="107"/>
    </row>
    <row r="19" spans="4:18" x14ac:dyDescent="0.35">
      <c r="D19" t="s">
        <v>327</v>
      </c>
      <c r="E19">
        <f>SUM(E7:E15)</f>
        <v>67</v>
      </c>
      <c r="K19" s="4" t="s">
        <v>276</v>
      </c>
      <c r="L19" s="46">
        <v>0.5074626865671642</v>
      </c>
      <c r="N19" s="105"/>
      <c r="O19" s="4" t="s">
        <v>276</v>
      </c>
      <c r="P19" s="4">
        <v>15</v>
      </c>
      <c r="Q19" s="4"/>
      <c r="R19" s="107"/>
    </row>
    <row r="20" spans="4:18" x14ac:dyDescent="0.35">
      <c r="K20" s="4" t="s">
        <v>277</v>
      </c>
      <c r="L20" s="46">
        <v>0.13432835820895522</v>
      </c>
      <c r="N20" s="105"/>
      <c r="O20" s="4" t="s">
        <v>277</v>
      </c>
      <c r="P20" s="4">
        <v>4</v>
      </c>
      <c r="Q20" s="4"/>
      <c r="R20" s="107"/>
    </row>
    <row r="21" spans="4:18" x14ac:dyDescent="0.35">
      <c r="K21" s="4" t="s">
        <v>278</v>
      </c>
      <c r="L21" s="46">
        <v>0.11940298507462686</v>
      </c>
      <c r="N21" s="105"/>
      <c r="O21" s="4" t="s">
        <v>278</v>
      </c>
      <c r="P21" s="4">
        <v>8</v>
      </c>
      <c r="Q21" s="4"/>
      <c r="R21" s="107"/>
    </row>
    <row r="22" spans="4:18" x14ac:dyDescent="0.35">
      <c r="K22" s="4" t="s">
        <v>279</v>
      </c>
      <c r="L22" s="46">
        <v>8.9552238805970144E-2</v>
      </c>
      <c r="N22" s="105"/>
      <c r="O22" s="4" t="s">
        <v>279</v>
      </c>
      <c r="P22" s="4">
        <v>6</v>
      </c>
      <c r="Q22" s="4"/>
      <c r="R22" s="107"/>
    </row>
    <row r="23" spans="4:18" x14ac:dyDescent="0.35">
      <c r="K23" t="s">
        <v>303</v>
      </c>
      <c r="L23" s="46">
        <v>4.4776119402985072E-2</v>
      </c>
      <c r="N23" s="105"/>
      <c r="O23" s="4" t="s">
        <v>303</v>
      </c>
      <c r="P23" s="4">
        <v>3</v>
      </c>
      <c r="Q23" s="4"/>
      <c r="R23" s="107"/>
    </row>
    <row r="24" spans="4:18" x14ac:dyDescent="0.35">
      <c r="K24" s="4" t="s">
        <v>275</v>
      </c>
      <c r="L24" s="46">
        <v>4.4776119402985072E-2</v>
      </c>
      <c r="N24" s="105"/>
      <c r="O24" s="4" t="s">
        <v>275</v>
      </c>
      <c r="P24" s="4">
        <v>3</v>
      </c>
      <c r="Q24" s="4"/>
      <c r="R24" s="107"/>
    </row>
    <row r="25" spans="4:18" x14ac:dyDescent="0.35">
      <c r="K25" s="4" t="s">
        <v>286</v>
      </c>
      <c r="L25" s="46">
        <v>2.9850746268656716E-2</v>
      </c>
      <c r="N25" s="105"/>
      <c r="O25" s="4" t="s">
        <v>286</v>
      </c>
      <c r="P25" s="4">
        <v>1</v>
      </c>
      <c r="Q25" s="4"/>
      <c r="R25" s="107"/>
    </row>
    <row r="26" spans="4:18" x14ac:dyDescent="0.35">
      <c r="K26" s="4" t="s">
        <v>283</v>
      </c>
      <c r="L26" s="46">
        <v>1.4925373134328358E-2</v>
      </c>
      <c r="N26" s="105"/>
      <c r="O26" s="4" t="s">
        <v>283</v>
      </c>
      <c r="P26" s="4">
        <v>1</v>
      </c>
      <c r="Q26" s="4"/>
      <c r="R26" s="107"/>
    </row>
    <row r="27" spans="4:18" x14ac:dyDescent="0.35">
      <c r="K27" s="4" t="s">
        <v>287</v>
      </c>
      <c r="L27" s="46">
        <v>1.4925373134328358E-2</v>
      </c>
      <c r="N27" s="105"/>
      <c r="O27" s="4" t="s">
        <v>287</v>
      </c>
      <c r="P27" s="4">
        <v>1</v>
      </c>
      <c r="Q27" s="4"/>
      <c r="R27" s="107"/>
    </row>
    <row r="28" spans="4:18" x14ac:dyDescent="0.35">
      <c r="N28" s="105"/>
      <c r="O28" s="108"/>
      <c r="P28" s="4"/>
      <c r="Q28" s="4"/>
      <c r="R28" s="107"/>
    </row>
    <row r="29" spans="4:18" ht="15" thickBot="1" x14ac:dyDescent="0.4">
      <c r="N29" s="109"/>
      <c r="O29" s="110"/>
      <c r="P29" s="72"/>
      <c r="Q29" s="72"/>
      <c r="R29" s="111"/>
    </row>
  </sheetData>
  <sortState xmlns:xlrd2="http://schemas.microsoft.com/office/spreadsheetml/2017/richdata2" ref="K17:L27">
    <sortCondition descending="1" ref="L17:L27"/>
  </sortState>
  <mergeCells count="1">
    <mergeCell ref="M3:N3"/>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F151D-E7B5-4AE5-9FF4-85E60E153EE1}">
  <dimension ref="B3:P29"/>
  <sheetViews>
    <sheetView topLeftCell="G1" zoomScale="84" workbookViewId="0">
      <selection activeCell="L13" sqref="L13:M20"/>
    </sheetView>
  </sheetViews>
  <sheetFormatPr defaultRowHeight="14.5" x14ac:dyDescent="0.35"/>
  <cols>
    <col min="2" max="2" width="61.26953125" customWidth="1"/>
    <col min="3" max="3" width="27.90625" customWidth="1"/>
    <col min="4" max="4" width="11.1796875" bestFit="1" customWidth="1"/>
    <col min="5" max="5" width="12.6328125" bestFit="1" customWidth="1"/>
    <col min="6" max="6" width="16.6328125" style="47" customWidth="1"/>
    <col min="7" max="7" width="55.26953125" customWidth="1"/>
    <col min="8" max="8" width="10.90625" bestFit="1" customWidth="1"/>
    <col min="9" max="9" width="16.26953125" customWidth="1"/>
    <col min="10" max="10" width="18.08984375" customWidth="1"/>
    <col min="12" max="12" width="48.54296875" customWidth="1"/>
    <col min="13" max="13" width="8.81640625" bestFit="1" customWidth="1"/>
  </cols>
  <sheetData>
    <row r="3" spans="2:16" x14ac:dyDescent="0.35">
      <c r="D3" s="134" t="s">
        <v>340</v>
      </c>
      <c r="E3" s="134"/>
      <c r="G3" s="51" t="s">
        <v>390</v>
      </c>
      <c r="H3" s="52">
        <v>2200000</v>
      </c>
      <c r="I3" s="52">
        <v>2200000</v>
      </c>
      <c r="J3" s="52">
        <v>2200000</v>
      </c>
    </row>
    <row r="4" spans="2:16" x14ac:dyDescent="0.35">
      <c r="B4" s="49" t="s">
        <v>335</v>
      </c>
      <c r="C4" s="49" t="s">
        <v>336</v>
      </c>
      <c r="D4" s="50" t="s">
        <v>337</v>
      </c>
      <c r="E4" s="50" t="s">
        <v>338</v>
      </c>
      <c r="G4" s="51" t="s">
        <v>277</v>
      </c>
      <c r="H4" s="52">
        <v>1673000</v>
      </c>
      <c r="I4" s="52">
        <v>919000</v>
      </c>
      <c r="J4" s="52">
        <v>3000000</v>
      </c>
      <c r="K4" s="29"/>
      <c r="L4" s="29"/>
      <c r="M4" s="61"/>
    </row>
    <row r="5" spans="2:16" x14ac:dyDescent="0.35">
      <c r="B5" s="51" t="s">
        <v>390</v>
      </c>
      <c r="C5" s="52">
        <v>2200000</v>
      </c>
      <c r="D5" s="52">
        <v>2200000</v>
      </c>
      <c r="E5" s="52">
        <v>2200000</v>
      </c>
      <c r="G5" s="51" t="s">
        <v>278</v>
      </c>
      <c r="H5" s="52">
        <v>1200000</v>
      </c>
      <c r="I5" s="52">
        <v>1200000</v>
      </c>
      <c r="J5" s="52">
        <v>1200000</v>
      </c>
      <c r="K5" s="56"/>
      <c r="L5" s="51"/>
      <c r="M5" s="57"/>
    </row>
    <row r="6" spans="2:16" x14ac:dyDescent="0.35">
      <c r="B6" s="51" t="s">
        <v>277</v>
      </c>
      <c r="C6" s="52">
        <v>1673000</v>
      </c>
      <c r="D6" s="52">
        <v>919000</v>
      </c>
      <c r="E6" s="52">
        <v>3000000</v>
      </c>
      <c r="G6" s="51" t="s">
        <v>275</v>
      </c>
      <c r="H6" s="52">
        <v>459500</v>
      </c>
      <c r="I6" s="52">
        <v>3000</v>
      </c>
      <c r="J6" s="52">
        <v>1800000</v>
      </c>
      <c r="K6" s="56"/>
      <c r="L6" s="51"/>
      <c r="M6" s="57"/>
    </row>
    <row r="7" spans="2:16" x14ac:dyDescent="0.35">
      <c r="B7" s="51" t="s">
        <v>278</v>
      </c>
      <c r="C7" s="52">
        <v>1200000</v>
      </c>
      <c r="D7" s="52">
        <v>1200000</v>
      </c>
      <c r="E7" s="52">
        <v>1200000</v>
      </c>
      <c r="G7" s="29" t="s">
        <v>354</v>
      </c>
      <c r="H7" s="52">
        <v>290000</v>
      </c>
      <c r="I7" s="52">
        <v>58000</v>
      </c>
      <c r="J7" s="52">
        <v>1800000</v>
      </c>
      <c r="K7" s="56"/>
      <c r="L7" s="51"/>
      <c r="M7" s="57"/>
    </row>
    <row r="8" spans="2:16" x14ac:dyDescent="0.35">
      <c r="B8" s="51" t="s">
        <v>275</v>
      </c>
      <c r="C8" s="52">
        <v>459500</v>
      </c>
      <c r="D8" s="52">
        <v>3000</v>
      </c>
      <c r="E8" s="52">
        <v>1800000</v>
      </c>
      <c r="G8" s="51" t="s">
        <v>276</v>
      </c>
      <c r="H8" s="52">
        <v>175338.71</v>
      </c>
      <c r="I8" s="62">
        <v>0</v>
      </c>
      <c r="J8" s="52">
        <v>1300000</v>
      </c>
      <c r="K8" s="56"/>
      <c r="L8" s="29"/>
      <c r="M8" s="57"/>
    </row>
    <row r="9" spans="2:16" x14ac:dyDescent="0.35">
      <c r="B9" s="29" t="s">
        <v>354</v>
      </c>
      <c r="C9" s="52">
        <v>290000</v>
      </c>
      <c r="D9" s="52">
        <v>58000</v>
      </c>
      <c r="E9" s="52">
        <v>1800000</v>
      </c>
      <c r="G9" s="29" t="s">
        <v>341</v>
      </c>
      <c r="H9" s="52">
        <v>7000</v>
      </c>
      <c r="I9" s="52">
        <v>7000</v>
      </c>
      <c r="J9" s="52">
        <v>7000</v>
      </c>
      <c r="K9" s="56"/>
      <c r="L9" s="51"/>
      <c r="M9" s="57"/>
    </row>
    <row r="10" spans="2:16" x14ac:dyDescent="0.35">
      <c r="B10" s="51" t="s">
        <v>276</v>
      </c>
      <c r="C10" s="52">
        <v>175338.71</v>
      </c>
      <c r="D10" s="62">
        <v>0</v>
      </c>
      <c r="E10" s="52">
        <v>1300000</v>
      </c>
      <c r="G10" s="51"/>
      <c r="H10" s="57"/>
      <c r="I10" s="46"/>
      <c r="K10" s="56"/>
      <c r="L10" s="29"/>
      <c r="M10" s="57"/>
    </row>
    <row r="11" spans="2:16" ht="15" thickBot="1" x14ac:dyDescent="0.4">
      <c r="B11" s="29" t="s">
        <v>341</v>
      </c>
      <c r="C11" s="52">
        <v>7000</v>
      </c>
      <c r="D11" s="52">
        <v>7000</v>
      </c>
      <c r="E11" s="52">
        <v>7000</v>
      </c>
      <c r="G11" s="51"/>
      <c r="H11" s="57"/>
      <c r="I11" s="46"/>
      <c r="K11" s="56"/>
      <c r="L11" s="29"/>
      <c r="M11" s="57"/>
    </row>
    <row r="12" spans="2:16" x14ac:dyDescent="0.35">
      <c r="B12" s="51"/>
      <c r="C12" s="52"/>
      <c r="D12" s="62"/>
      <c r="E12" s="52"/>
      <c r="G12" s="51"/>
      <c r="H12" s="57"/>
      <c r="I12" s="46"/>
      <c r="K12" s="121"/>
      <c r="L12" s="125"/>
      <c r="M12" s="123"/>
      <c r="N12" s="103"/>
      <c r="O12" s="103"/>
      <c r="P12" s="104"/>
    </row>
    <row r="13" spans="2:16" x14ac:dyDescent="0.35">
      <c r="B13" s="29"/>
      <c r="C13" s="52"/>
      <c r="D13" s="52"/>
      <c r="E13" s="52"/>
      <c r="G13" s="51"/>
      <c r="H13" s="57"/>
      <c r="I13" s="46"/>
      <c r="K13" s="124"/>
      <c r="L13" s="106" t="s">
        <v>335</v>
      </c>
      <c r="M13" s="106" t="s">
        <v>403</v>
      </c>
      <c r="N13" s="4"/>
      <c r="O13" s="4"/>
      <c r="P13" s="107"/>
    </row>
    <row r="14" spans="2:16" x14ac:dyDescent="0.35">
      <c r="B14" s="29"/>
      <c r="C14" s="52"/>
      <c r="D14" s="52"/>
      <c r="E14" s="52"/>
      <c r="G14" s="51" t="s">
        <v>276</v>
      </c>
      <c r="H14" s="57">
        <v>62</v>
      </c>
      <c r="I14" s="46">
        <f>H14/94</f>
        <v>0.65957446808510634</v>
      </c>
      <c r="K14" s="124"/>
      <c r="L14" s="51" t="s">
        <v>276</v>
      </c>
      <c r="M14" s="57">
        <v>28</v>
      </c>
      <c r="N14" s="4"/>
      <c r="O14" s="4"/>
      <c r="P14" s="107"/>
    </row>
    <row r="15" spans="2:16" x14ac:dyDescent="0.35">
      <c r="B15" s="51"/>
      <c r="C15" s="52"/>
      <c r="D15" s="52"/>
      <c r="E15" s="52"/>
      <c r="G15" s="29" t="s">
        <v>354</v>
      </c>
      <c r="H15" s="57">
        <v>14</v>
      </c>
      <c r="I15" s="46">
        <f t="shared" ref="I15:I20" si="0">H15/94</f>
        <v>0.14893617021276595</v>
      </c>
      <c r="K15" s="105"/>
      <c r="L15" s="29" t="s">
        <v>354</v>
      </c>
      <c r="M15" s="4">
        <v>8</v>
      </c>
      <c r="N15" s="4"/>
      <c r="O15" s="4"/>
      <c r="P15" s="107"/>
    </row>
    <row r="16" spans="2:16" x14ac:dyDescent="0.35">
      <c r="B16" s="51"/>
      <c r="C16" s="46"/>
      <c r="G16" s="51" t="s">
        <v>275</v>
      </c>
      <c r="H16" s="57">
        <v>12</v>
      </c>
      <c r="I16" s="46">
        <f t="shared" si="0"/>
        <v>0.1276595744680851</v>
      </c>
      <c r="K16" s="105"/>
      <c r="L16" s="51" t="s">
        <v>275</v>
      </c>
      <c r="M16" s="4">
        <v>7</v>
      </c>
      <c r="N16" s="4"/>
      <c r="O16" s="4"/>
      <c r="P16" s="107"/>
    </row>
    <row r="17" spans="2:16" x14ac:dyDescent="0.35">
      <c r="B17" s="51"/>
      <c r="C17" s="46"/>
      <c r="G17" s="51" t="s">
        <v>277</v>
      </c>
      <c r="H17" s="57">
        <v>3</v>
      </c>
      <c r="I17" s="46">
        <f t="shared" si="0"/>
        <v>3.1914893617021274E-2</v>
      </c>
      <c r="K17" s="105"/>
      <c r="L17" s="51" t="s">
        <v>277</v>
      </c>
      <c r="M17" s="4">
        <v>2</v>
      </c>
      <c r="N17" s="4"/>
      <c r="O17" s="4"/>
      <c r="P17" s="107"/>
    </row>
    <row r="18" spans="2:16" x14ac:dyDescent="0.35">
      <c r="B18" s="49" t="s">
        <v>335</v>
      </c>
      <c r="C18" s="49" t="s">
        <v>339</v>
      </c>
      <c r="G18" s="51" t="s">
        <v>278</v>
      </c>
      <c r="H18" s="57">
        <v>1</v>
      </c>
      <c r="I18" s="46">
        <f t="shared" si="0"/>
        <v>1.0638297872340425E-2</v>
      </c>
      <c r="K18" s="105"/>
      <c r="L18" s="51" t="s">
        <v>278</v>
      </c>
      <c r="M18" s="4">
        <v>1</v>
      </c>
      <c r="N18" s="4"/>
      <c r="O18" s="4"/>
      <c r="P18" s="107"/>
    </row>
    <row r="19" spans="2:16" x14ac:dyDescent="0.35">
      <c r="B19" s="51" t="s">
        <v>276</v>
      </c>
      <c r="C19" s="46">
        <v>0.65957446808510634</v>
      </c>
      <c r="G19" s="29" t="s">
        <v>341</v>
      </c>
      <c r="H19" s="57">
        <v>1</v>
      </c>
      <c r="I19" s="46">
        <f t="shared" si="0"/>
        <v>1.0638297872340425E-2</v>
      </c>
      <c r="K19" s="105"/>
      <c r="L19" s="29" t="s">
        <v>341</v>
      </c>
      <c r="M19" s="4">
        <v>1</v>
      </c>
      <c r="N19" s="4"/>
      <c r="O19" s="4"/>
      <c r="P19" s="107"/>
    </row>
    <row r="20" spans="2:16" x14ac:dyDescent="0.35">
      <c r="B20" s="29" t="s">
        <v>354</v>
      </c>
      <c r="C20" s="46">
        <v>0.14893617021276595</v>
      </c>
      <c r="G20" s="51" t="s">
        <v>389</v>
      </c>
      <c r="H20" s="57">
        <v>1</v>
      </c>
      <c r="I20" s="46">
        <f t="shared" si="0"/>
        <v>1.0638297872340425E-2</v>
      </c>
      <c r="K20" s="105"/>
      <c r="L20" s="51" t="s">
        <v>389</v>
      </c>
      <c r="M20" s="4">
        <v>1</v>
      </c>
      <c r="N20" s="4"/>
      <c r="O20" s="4"/>
      <c r="P20" s="107"/>
    </row>
    <row r="21" spans="2:16" ht="15" thickBot="1" x14ac:dyDescent="0.4">
      <c r="B21" s="51" t="s">
        <v>275</v>
      </c>
      <c r="C21" s="46">
        <v>0.1276595744680851</v>
      </c>
      <c r="K21" s="109"/>
      <c r="L21" s="72"/>
      <c r="M21" s="72"/>
      <c r="N21" s="72"/>
      <c r="O21" s="72"/>
      <c r="P21" s="111"/>
    </row>
    <row r="22" spans="2:16" x14ac:dyDescent="0.35">
      <c r="B22" s="51" t="s">
        <v>277</v>
      </c>
      <c r="C22" s="46">
        <v>3.1914893617021274E-2</v>
      </c>
      <c r="H22">
        <f>SUM(H14:H20)</f>
        <v>94</v>
      </c>
    </row>
    <row r="23" spans="2:16" x14ac:dyDescent="0.35">
      <c r="B23" s="51" t="s">
        <v>278</v>
      </c>
      <c r="C23" s="46">
        <v>1.0638297872340425E-2</v>
      </c>
    </row>
    <row r="24" spans="2:16" x14ac:dyDescent="0.35">
      <c r="B24" s="29" t="s">
        <v>341</v>
      </c>
      <c r="C24" s="46">
        <v>1.0638297872340425E-2</v>
      </c>
    </row>
    <row r="25" spans="2:16" x14ac:dyDescent="0.35">
      <c r="B25" s="51" t="s">
        <v>389</v>
      </c>
      <c r="C25" s="46">
        <v>1.0638297872340425E-2</v>
      </c>
    </row>
    <row r="26" spans="2:16" x14ac:dyDescent="0.35">
      <c r="B26" s="29"/>
      <c r="C26" s="46"/>
    </row>
    <row r="27" spans="2:16" x14ac:dyDescent="0.35">
      <c r="B27" s="29"/>
      <c r="C27" s="46"/>
    </row>
    <row r="28" spans="2:16" x14ac:dyDescent="0.35">
      <c r="B28" s="29"/>
      <c r="C28" s="46"/>
    </row>
    <row r="29" spans="2:16" x14ac:dyDescent="0.35">
      <c r="B29" s="29"/>
      <c r="C29" s="46"/>
    </row>
  </sheetData>
  <sortState xmlns:xlrd2="http://schemas.microsoft.com/office/spreadsheetml/2017/richdata2" ref="G3:J9">
    <sortCondition descending="1" ref="H3:H9"/>
  </sortState>
  <mergeCells count="1">
    <mergeCell ref="D3:E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9ACFD-F89B-486F-A301-D89A39F3FD41}">
  <dimension ref="A1:G36"/>
  <sheetViews>
    <sheetView zoomScale="82" workbookViewId="0">
      <selection activeCell="E31" sqref="E31"/>
    </sheetView>
  </sheetViews>
  <sheetFormatPr defaultRowHeight="14.5" x14ac:dyDescent="0.35"/>
  <cols>
    <col min="1" max="1" width="40.54296875" customWidth="1"/>
    <col min="2" max="2" width="9.08984375" customWidth="1"/>
    <col min="3" max="3" width="2.7265625" customWidth="1"/>
    <col min="4" max="4" width="41.7265625" customWidth="1"/>
    <col min="5" max="5" width="13.26953125" customWidth="1"/>
    <col min="6" max="6" width="10.7265625" customWidth="1"/>
    <col min="7" max="7" width="11.6328125" customWidth="1"/>
    <col min="8" max="8" width="2.08984375" customWidth="1"/>
  </cols>
  <sheetData>
    <row r="1" spans="1:7" ht="19" customHeight="1" x14ac:dyDescent="0.35">
      <c r="A1" s="136" t="s">
        <v>388</v>
      </c>
      <c r="D1" s="64"/>
      <c r="E1" s="64"/>
      <c r="G1" s="81"/>
    </row>
    <row r="2" spans="1:7" ht="24.5" customHeight="1" thickBot="1" x14ac:dyDescent="0.4">
      <c r="A2" s="137"/>
      <c r="D2" s="64"/>
      <c r="E2" s="64"/>
      <c r="F2" s="135" t="s">
        <v>340</v>
      </c>
      <c r="G2" s="135"/>
    </row>
    <row r="3" spans="1:7" ht="58.5" customHeight="1" thickBot="1" x14ac:dyDescent="0.4">
      <c r="A3" s="97" t="s">
        <v>375</v>
      </c>
      <c r="B3" s="98" t="s">
        <v>411</v>
      </c>
      <c r="C3" s="72"/>
      <c r="D3" s="97" t="s">
        <v>335</v>
      </c>
      <c r="E3" s="98" t="s">
        <v>409</v>
      </c>
      <c r="F3" s="99" t="s">
        <v>337</v>
      </c>
      <c r="G3" s="99" t="s">
        <v>338</v>
      </c>
    </row>
    <row r="4" spans="1:7" ht="14.5" customHeight="1" x14ac:dyDescent="0.35">
      <c r="A4" s="51" t="s">
        <v>276</v>
      </c>
      <c r="B4" s="57">
        <v>28</v>
      </c>
      <c r="D4" s="51" t="s">
        <v>390</v>
      </c>
      <c r="E4" s="52">
        <v>2200000</v>
      </c>
      <c r="F4" s="52">
        <v>2200000</v>
      </c>
      <c r="G4" s="52">
        <v>2200000</v>
      </c>
    </row>
    <row r="5" spans="1:7" ht="14.5" customHeight="1" x14ac:dyDescent="0.35">
      <c r="A5" s="29" t="s">
        <v>354</v>
      </c>
      <c r="B5">
        <v>8</v>
      </c>
      <c r="D5" s="51" t="s">
        <v>277</v>
      </c>
      <c r="E5" s="52">
        <v>1673000</v>
      </c>
      <c r="F5" s="52">
        <v>919000</v>
      </c>
      <c r="G5" s="52">
        <v>3000000</v>
      </c>
    </row>
    <row r="6" spans="1:7" ht="17" customHeight="1" x14ac:dyDescent="0.35">
      <c r="A6" s="51" t="s">
        <v>275</v>
      </c>
      <c r="B6">
        <v>7</v>
      </c>
      <c r="D6" s="51" t="s">
        <v>278</v>
      </c>
      <c r="E6" s="52">
        <v>1200000</v>
      </c>
      <c r="F6" s="52">
        <v>1200000</v>
      </c>
      <c r="G6" s="52">
        <v>1200000</v>
      </c>
    </row>
    <row r="7" spans="1:7" x14ac:dyDescent="0.35">
      <c r="A7" s="51" t="s">
        <v>277</v>
      </c>
      <c r="B7">
        <v>2</v>
      </c>
      <c r="D7" s="51" t="s">
        <v>275</v>
      </c>
      <c r="E7" s="52">
        <v>459500</v>
      </c>
      <c r="F7" s="52">
        <v>3000</v>
      </c>
      <c r="G7" s="52">
        <v>1800000</v>
      </c>
    </row>
    <row r="8" spans="1:7" x14ac:dyDescent="0.35">
      <c r="A8" s="51" t="s">
        <v>278</v>
      </c>
      <c r="B8">
        <v>1</v>
      </c>
      <c r="D8" s="29" t="s">
        <v>354</v>
      </c>
      <c r="E8" s="52">
        <v>290000</v>
      </c>
      <c r="F8" s="52">
        <v>58000</v>
      </c>
      <c r="G8" s="52">
        <v>1800000</v>
      </c>
    </row>
    <row r="9" spans="1:7" x14ac:dyDescent="0.35">
      <c r="A9" s="29" t="s">
        <v>413</v>
      </c>
      <c r="B9">
        <v>1</v>
      </c>
      <c r="D9" s="51" t="s">
        <v>276</v>
      </c>
      <c r="E9" s="52">
        <v>175338.71</v>
      </c>
      <c r="F9" s="62">
        <v>0</v>
      </c>
      <c r="G9" s="52">
        <v>1300000</v>
      </c>
    </row>
    <row r="10" spans="1:7" x14ac:dyDescent="0.35">
      <c r="A10" s="51" t="s">
        <v>389</v>
      </c>
      <c r="B10">
        <v>1</v>
      </c>
      <c r="D10" s="29" t="s">
        <v>413</v>
      </c>
      <c r="E10" s="52">
        <v>7000</v>
      </c>
      <c r="F10" s="52">
        <v>7000</v>
      </c>
      <c r="G10" s="52">
        <v>7000</v>
      </c>
    </row>
    <row r="11" spans="1:7" x14ac:dyDescent="0.35">
      <c r="A11" s="29"/>
      <c r="D11" s="51"/>
      <c r="E11" s="52"/>
      <c r="F11" s="62"/>
      <c r="G11" s="52"/>
    </row>
    <row r="12" spans="1:7" x14ac:dyDescent="0.35">
      <c r="A12" s="29"/>
      <c r="D12" s="64"/>
      <c r="E12" s="65"/>
      <c r="F12" s="65"/>
      <c r="G12" s="65"/>
    </row>
    <row r="13" spans="1:7" ht="13.5" customHeight="1" thickBot="1" x14ac:dyDescent="0.4"/>
    <row r="14" spans="1:7" ht="14.5" customHeight="1" x14ac:dyDescent="0.35">
      <c r="A14" s="138" t="s">
        <v>440</v>
      </c>
      <c r="B14" s="139"/>
      <c r="C14" s="139"/>
      <c r="D14" s="139"/>
      <c r="E14" s="139"/>
      <c r="F14" s="139"/>
      <c r="G14" s="140"/>
    </row>
    <row r="15" spans="1:7" x14ac:dyDescent="0.35">
      <c r="A15" s="141"/>
      <c r="B15" s="142"/>
      <c r="C15" s="142"/>
      <c r="D15" s="142"/>
      <c r="E15" s="142"/>
      <c r="F15" s="142"/>
      <c r="G15" s="143"/>
    </row>
    <row r="16" spans="1:7" x14ac:dyDescent="0.35">
      <c r="A16" s="141"/>
      <c r="B16" s="142"/>
      <c r="C16" s="142"/>
      <c r="D16" s="142"/>
      <c r="E16" s="142"/>
      <c r="F16" s="142"/>
      <c r="G16" s="143"/>
    </row>
    <row r="17" spans="1:7" x14ac:dyDescent="0.35">
      <c r="A17" s="141"/>
      <c r="B17" s="142"/>
      <c r="C17" s="142"/>
      <c r="D17" s="142"/>
      <c r="E17" s="142"/>
      <c r="F17" s="142"/>
      <c r="G17" s="143"/>
    </row>
    <row r="18" spans="1:7" x14ac:dyDescent="0.35">
      <c r="A18" s="141"/>
      <c r="B18" s="142"/>
      <c r="C18" s="142"/>
      <c r="D18" s="142"/>
      <c r="E18" s="142"/>
      <c r="F18" s="142"/>
      <c r="G18" s="143"/>
    </row>
    <row r="19" spans="1:7" x14ac:dyDescent="0.35">
      <c r="A19" s="141"/>
      <c r="B19" s="142"/>
      <c r="C19" s="142"/>
      <c r="D19" s="142"/>
      <c r="E19" s="142"/>
      <c r="F19" s="142"/>
      <c r="G19" s="143"/>
    </row>
    <row r="20" spans="1:7" x14ac:dyDescent="0.35">
      <c r="A20" s="141"/>
      <c r="B20" s="142"/>
      <c r="C20" s="142"/>
      <c r="D20" s="142"/>
      <c r="E20" s="142"/>
      <c r="F20" s="142"/>
      <c r="G20" s="143"/>
    </row>
    <row r="21" spans="1:7" ht="15" thickBot="1" x14ac:dyDescent="0.4">
      <c r="A21" s="144"/>
      <c r="B21" s="145"/>
      <c r="C21" s="145"/>
      <c r="D21" s="145"/>
      <c r="E21" s="145"/>
      <c r="F21" s="145"/>
      <c r="G21" s="146"/>
    </row>
    <row r="22" spans="1:7" ht="15" thickBot="1" x14ac:dyDescent="0.4"/>
    <row r="23" spans="1:7" x14ac:dyDescent="0.35">
      <c r="A23" s="138" t="s">
        <v>441</v>
      </c>
      <c r="B23" s="139"/>
      <c r="C23" s="139"/>
      <c r="D23" s="139"/>
      <c r="E23" s="139"/>
      <c r="F23" s="139"/>
      <c r="G23" s="140"/>
    </row>
    <row r="24" spans="1:7" ht="15.5" customHeight="1" x14ac:dyDescent="0.35">
      <c r="A24" s="141"/>
      <c r="B24" s="142"/>
      <c r="C24" s="142"/>
      <c r="D24" s="142"/>
      <c r="E24" s="142"/>
      <c r="F24" s="142"/>
      <c r="G24" s="143"/>
    </row>
    <row r="25" spans="1:7" ht="14.5" customHeight="1" x14ac:dyDescent="0.35">
      <c r="A25" s="141"/>
      <c r="B25" s="142"/>
      <c r="C25" s="142"/>
      <c r="D25" s="142"/>
      <c r="E25" s="142"/>
      <c r="F25" s="142"/>
      <c r="G25" s="143"/>
    </row>
    <row r="26" spans="1:7" ht="14.5" customHeight="1" x14ac:dyDescent="0.35">
      <c r="A26" s="141"/>
      <c r="B26" s="142"/>
      <c r="C26" s="142"/>
      <c r="D26" s="142"/>
      <c r="E26" s="142"/>
      <c r="F26" s="142"/>
      <c r="G26" s="143"/>
    </row>
    <row r="27" spans="1:7" x14ac:dyDescent="0.35">
      <c r="A27" s="141"/>
      <c r="B27" s="142"/>
      <c r="C27" s="142"/>
      <c r="D27" s="142"/>
      <c r="E27" s="142"/>
      <c r="F27" s="142"/>
      <c r="G27" s="143"/>
    </row>
    <row r="28" spans="1:7" x14ac:dyDescent="0.35">
      <c r="A28" s="141"/>
      <c r="B28" s="142"/>
      <c r="C28" s="142"/>
      <c r="D28" s="142"/>
      <c r="E28" s="142"/>
      <c r="F28" s="142"/>
      <c r="G28" s="143"/>
    </row>
    <row r="29" spans="1:7" ht="15" thickBot="1" x14ac:dyDescent="0.4">
      <c r="A29" s="144"/>
      <c r="B29" s="145"/>
      <c r="C29" s="145"/>
      <c r="D29" s="145"/>
      <c r="E29" s="145"/>
      <c r="F29" s="145"/>
      <c r="G29" s="146"/>
    </row>
    <row r="31" spans="1:7" ht="156" customHeight="1" x14ac:dyDescent="0.35"/>
    <row r="36" ht="14.5" customHeight="1" x14ac:dyDescent="0.35"/>
  </sheetData>
  <mergeCells count="4">
    <mergeCell ref="A1:A2"/>
    <mergeCell ref="F2:G2"/>
    <mergeCell ref="A14:G21"/>
    <mergeCell ref="A23:G29"/>
  </mergeCells>
  <printOptions gridLines="1"/>
  <pageMargins left="0.25" right="0.25" top="0.75" bottom="0.75" header="0.3" footer="0.3"/>
  <pageSetup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EFD17-67FA-435A-868A-E717C27C27DD}">
  <dimension ref="B1:Q115"/>
  <sheetViews>
    <sheetView zoomScale="72" workbookViewId="0">
      <selection activeCell="F13" sqref="F13"/>
    </sheetView>
  </sheetViews>
  <sheetFormatPr defaultRowHeight="14.5" x14ac:dyDescent="0.35"/>
  <cols>
    <col min="1" max="2" width="8.7265625" style="29"/>
    <col min="3" max="3" width="58.6328125" style="29" customWidth="1"/>
    <col min="4" max="4" width="14.453125" style="60" bestFit="1" customWidth="1"/>
    <col min="5" max="5" width="13.7265625" style="60" bestFit="1" customWidth="1"/>
    <col min="6" max="6" width="14.6328125" style="60" customWidth="1"/>
    <col min="7" max="8" width="8.7265625" style="29"/>
    <col min="9" max="9" width="60" style="29" customWidth="1"/>
    <col min="10" max="14" width="8.7265625" style="29"/>
    <col min="15" max="15" width="12.7265625" style="29" bestFit="1" customWidth="1"/>
    <col min="16" max="16" width="10.1796875" style="29" bestFit="1" customWidth="1"/>
    <col min="17" max="17" width="13.81640625" style="29" bestFit="1" customWidth="1"/>
    <col min="18" max="16384" width="8.7265625" style="29"/>
  </cols>
  <sheetData>
    <row r="1" spans="2:12" x14ac:dyDescent="0.35">
      <c r="D1" s="55" t="s">
        <v>392</v>
      </c>
      <c r="E1" s="55" t="s">
        <v>393</v>
      </c>
      <c r="F1" s="55" t="s">
        <v>394</v>
      </c>
      <c r="J1" s="61" t="s">
        <v>391</v>
      </c>
    </row>
    <row r="2" spans="2:12" x14ac:dyDescent="0.35">
      <c r="B2" s="29" t="s">
        <v>343</v>
      </c>
      <c r="C2" s="51"/>
      <c r="D2" s="52">
        <v>57561.48</v>
      </c>
      <c r="E2" s="62">
        <v>0</v>
      </c>
      <c r="F2" s="52">
        <v>4000000</v>
      </c>
      <c r="G2" s="56"/>
      <c r="H2" s="29" t="s">
        <v>343</v>
      </c>
      <c r="I2" s="51"/>
      <c r="J2" s="57">
        <v>244</v>
      </c>
      <c r="K2" s="58"/>
      <c r="L2" s="58"/>
    </row>
    <row r="3" spans="2:12" x14ac:dyDescent="0.35">
      <c r="B3" s="29" t="s">
        <v>343</v>
      </c>
      <c r="C3" s="51" t="s">
        <v>332</v>
      </c>
      <c r="D3" s="53" t="s">
        <v>333</v>
      </c>
      <c r="E3" s="53" t="s">
        <v>333</v>
      </c>
      <c r="F3" s="53" t="s">
        <v>333</v>
      </c>
      <c r="G3" s="59"/>
      <c r="H3" s="29" t="s">
        <v>343</v>
      </c>
      <c r="I3" s="51" t="s">
        <v>332</v>
      </c>
      <c r="J3" s="57">
        <v>4</v>
      </c>
      <c r="K3" s="58"/>
      <c r="L3" s="58"/>
    </row>
    <row r="4" spans="2:12" x14ac:dyDescent="0.35">
      <c r="B4" s="29" t="s">
        <v>343</v>
      </c>
      <c r="C4" s="51" t="s">
        <v>276</v>
      </c>
      <c r="D4" s="52">
        <v>197305.88</v>
      </c>
      <c r="E4" s="62">
        <v>0</v>
      </c>
      <c r="F4" s="52">
        <v>1300000</v>
      </c>
      <c r="G4" s="56"/>
      <c r="H4" s="29" t="s">
        <v>343</v>
      </c>
      <c r="I4" s="51" t="s">
        <v>276</v>
      </c>
      <c r="J4" s="57">
        <v>85</v>
      </c>
      <c r="K4" s="58"/>
      <c r="L4" s="58"/>
    </row>
    <row r="5" spans="2:12" x14ac:dyDescent="0.35">
      <c r="B5" s="29" t="s">
        <v>343</v>
      </c>
      <c r="C5" s="51" t="s">
        <v>334</v>
      </c>
      <c r="D5" s="52">
        <v>83458.33</v>
      </c>
      <c r="E5" s="52">
        <v>2000</v>
      </c>
      <c r="F5" s="52">
        <v>1000000</v>
      </c>
      <c r="G5" s="56"/>
      <c r="H5" s="29" t="s">
        <v>343</v>
      </c>
      <c r="I5" s="51" t="s">
        <v>334</v>
      </c>
      <c r="J5" s="57">
        <v>24</v>
      </c>
      <c r="K5" s="58"/>
      <c r="L5" s="58"/>
    </row>
    <row r="6" spans="2:12" x14ac:dyDescent="0.35">
      <c r="B6" s="29" t="s">
        <v>343</v>
      </c>
      <c r="C6" s="51" t="s">
        <v>278</v>
      </c>
      <c r="D6" s="52">
        <v>13500</v>
      </c>
      <c r="E6" s="62">
        <v>0</v>
      </c>
      <c r="F6" s="52">
        <v>29000</v>
      </c>
      <c r="G6" s="56"/>
      <c r="H6" s="29" t="s">
        <v>343</v>
      </c>
      <c r="I6" s="51" t="s">
        <v>278</v>
      </c>
      <c r="J6" s="57">
        <v>4</v>
      </c>
      <c r="K6" s="58"/>
      <c r="L6" s="58"/>
    </row>
    <row r="7" spans="2:12" x14ac:dyDescent="0.35">
      <c r="B7" s="29" t="s">
        <v>343</v>
      </c>
      <c r="C7" s="29" t="s">
        <v>353</v>
      </c>
      <c r="D7" s="52">
        <v>128500</v>
      </c>
      <c r="E7" s="52">
        <v>7000</v>
      </c>
      <c r="F7" s="52">
        <v>250000</v>
      </c>
      <c r="G7" s="56"/>
      <c r="H7" s="29" t="s">
        <v>343</v>
      </c>
      <c r="I7" s="29" t="s">
        <v>353</v>
      </c>
      <c r="J7" s="57">
        <v>2</v>
      </c>
      <c r="K7" s="58"/>
      <c r="L7" s="58"/>
    </row>
    <row r="8" spans="2:12" x14ac:dyDescent="0.35">
      <c r="B8" s="29" t="s">
        <v>343</v>
      </c>
      <c r="C8" s="29" t="s">
        <v>354</v>
      </c>
      <c r="D8" s="52">
        <v>165800</v>
      </c>
      <c r="E8" s="52">
        <v>5000</v>
      </c>
      <c r="F8" s="52">
        <v>310000</v>
      </c>
      <c r="G8" s="56"/>
      <c r="H8" s="29" t="s">
        <v>343</v>
      </c>
      <c r="I8" s="29" t="s">
        <v>354</v>
      </c>
      <c r="J8" s="57">
        <v>5</v>
      </c>
      <c r="K8" s="58"/>
      <c r="L8" s="58"/>
    </row>
    <row r="9" spans="2:12" x14ac:dyDescent="0.35">
      <c r="B9" s="29" t="s">
        <v>343</v>
      </c>
      <c r="C9" s="29" t="s">
        <v>355</v>
      </c>
      <c r="D9" s="52">
        <v>471000</v>
      </c>
      <c r="E9" s="52">
        <v>12000</v>
      </c>
      <c r="F9" s="52">
        <v>930000</v>
      </c>
      <c r="G9" s="56"/>
      <c r="H9" s="29" t="s">
        <v>343</v>
      </c>
      <c r="I9" s="29" t="s">
        <v>355</v>
      </c>
      <c r="J9" s="57">
        <v>2</v>
      </c>
      <c r="K9" s="58"/>
      <c r="L9" s="58"/>
    </row>
    <row r="10" spans="2:12" x14ac:dyDescent="0.35">
      <c r="B10" s="29" t="s">
        <v>343</v>
      </c>
      <c r="C10" s="51" t="s">
        <v>304</v>
      </c>
      <c r="D10" s="52">
        <v>282000</v>
      </c>
      <c r="E10" s="52">
        <v>4000</v>
      </c>
      <c r="F10" s="52">
        <v>560000</v>
      </c>
      <c r="G10" s="56"/>
      <c r="H10" s="29" t="s">
        <v>343</v>
      </c>
      <c r="I10" s="51" t="s">
        <v>304</v>
      </c>
      <c r="J10" s="57">
        <v>2</v>
      </c>
      <c r="K10" s="58"/>
      <c r="L10" s="58"/>
    </row>
    <row r="11" spans="2:12" x14ac:dyDescent="0.35">
      <c r="B11" s="29" t="s">
        <v>343</v>
      </c>
      <c r="C11" s="51" t="s">
        <v>277</v>
      </c>
      <c r="D11" s="52">
        <v>2118421.0499999998</v>
      </c>
      <c r="E11" s="52">
        <v>190000</v>
      </c>
      <c r="F11" s="52">
        <v>8900000</v>
      </c>
      <c r="G11" s="56"/>
      <c r="H11" s="29" t="s">
        <v>343</v>
      </c>
      <c r="I11" s="51" t="s">
        <v>277</v>
      </c>
      <c r="J11" s="57">
        <v>19</v>
      </c>
      <c r="K11" s="58"/>
      <c r="L11" s="58"/>
    </row>
    <row r="12" spans="2:12" x14ac:dyDescent="0.35">
      <c r="B12" s="29" t="s">
        <v>343</v>
      </c>
      <c r="C12" s="51" t="s">
        <v>275</v>
      </c>
      <c r="D12" s="52">
        <v>3707285.71</v>
      </c>
      <c r="E12" s="52">
        <v>41000</v>
      </c>
      <c r="F12" s="52">
        <v>18000000</v>
      </c>
      <c r="G12" s="56"/>
      <c r="H12" s="29" t="s">
        <v>343</v>
      </c>
      <c r="I12" s="51" t="s">
        <v>275</v>
      </c>
      <c r="J12" s="57">
        <v>14</v>
      </c>
      <c r="K12" s="58"/>
      <c r="L12" s="58"/>
    </row>
    <row r="13" spans="2:12" x14ac:dyDescent="0.35">
      <c r="B13" s="29" t="s">
        <v>343</v>
      </c>
      <c r="C13" s="51" t="s">
        <v>279</v>
      </c>
      <c r="D13" s="52">
        <v>224000</v>
      </c>
      <c r="E13" s="52">
        <v>8000</v>
      </c>
      <c r="F13" s="52">
        <v>440000</v>
      </c>
      <c r="G13" s="56"/>
      <c r="H13" s="29" t="s">
        <v>343</v>
      </c>
      <c r="I13" s="51" t="s">
        <v>279</v>
      </c>
      <c r="J13" s="57">
        <v>2</v>
      </c>
      <c r="K13" s="58"/>
      <c r="L13" s="58"/>
    </row>
    <row r="14" spans="2:12" x14ac:dyDescent="0.35">
      <c r="B14" s="29" t="s">
        <v>343</v>
      </c>
      <c r="C14" s="51" t="s">
        <v>38</v>
      </c>
      <c r="D14" s="52">
        <v>140000</v>
      </c>
      <c r="E14" s="52">
        <v>140000</v>
      </c>
      <c r="F14" s="52">
        <v>140000</v>
      </c>
      <c r="G14" s="56"/>
      <c r="H14" s="29" t="s">
        <v>343</v>
      </c>
      <c r="I14" s="51" t="s">
        <v>38</v>
      </c>
      <c r="J14" s="57">
        <v>1</v>
      </c>
    </row>
    <row r="16" spans="2:12" x14ac:dyDescent="0.35">
      <c r="B16" s="29" t="s">
        <v>344</v>
      </c>
      <c r="C16" s="51"/>
      <c r="D16" s="52">
        <v>109746.8</v>
      </c>
      <c r="E16" s="62">
        <v>0</v>
      </c>
      <c r="F16" s="52">
        <v>9700000</v>
      </c>
      <c r="H16" s="29" t="s">
        <v>344</v>
      </c>
      <c r="I16" s="51"/>
      <c r="J16" s="57">
        <v>316</v>
      </c>
      <c r="K16" s="58"/>
      <c r="L16" s="58"/>
    </row>
    <row r="17" spans="2:12" x14ac:dyDescent="0.35">
      <c r="B17" s="29" t="s">
        <v>344</v>
      </c>
      <c r="C17" s="51" t="s">
        <v>332</v>
      </c>
      <c r="D17" s="53" t="s">
        <v>333</v>
      </c>
      <c r="E17" s="53" t="s">
        <v>333</v>
      </c>
      <c r="F17" s="53" t="s">
        <v>333</v>
      </c>
      <c r="H17" s="29" t="s">
        <v>344</v>
      </c>
      <c r="I17" s="51" t="s">
        <v>332</v>
      </c>
      <c r="J17" s="57">
        <v>8</v>
      </c>
      <c r="K17" s="58"/>
      <c r="L17" s="58"/>
    </row>
    <row r="18" spans="2:12" x14ac:dyDescent="0.35">
      <c r="B18" s="29" t="s">
        <v>344</v>
      </c>
      <c r="C18" s="51" t="s">
        <v>276</v>
      </c>
      <c r="D18" s="52">
        <v>242071.4</v>
      </c>
      <c r="E18" s="52">
        <v>2000</v>
      </c>
      <c r="F18" s="52">
        <v>2658000</v>
      </c>
      <c r="H18" s="29" t="s">
        <v>344</v>
      </c>
      <c r="I18" s="51" t="s">
        <v>276</v>
      </c>
      <c r="J18" s="57">
        <v>56</v>
      </c>
      <c r="K18" s="58"/>
      <c r="L18" s="58"/>
    </row>
    <row r="19" spans="2:12" x14ac:dyDescent="0.35">
      <c r="B19" s="29" t="s">
        <v>344</v>
      </c>
      <c r="C19" s="51" t="s">
        <v>334</v>
      </c>
      <c r="D19" s="52">
        <v>169000</v>
      </c>
      <c r="E19" s="62">
        <v>0</v>
      </c>
      <c r="F19" s="52">
        <v>2400000</v>
      </c>
      <c r="H19" s="29" t="s">
        <v>344</v>
      </c>
      <c r="I19" s="51" t="s">
        <v>334</v>
      </c>
      <c r="J19" s="57">
        <v>61</v>
      </c>
      <c r="K19" s="58"/>
      <c r="L19" s="58"/>
    </row>
    <row r="20" spans="2:12" x14ac:dyDescent="0.35">
      <c r="B20" s="29" t="s">
        <v>344</v>
      </c>
      <c r="C20" s="51" t="s">
        <v>278</v>
      </c>
      <c r="D20" s="52">
        <v>277666.7</v>
      </c>
      <c r="E20" s="52">
        <v>2000</v>
      </c>
      <c r="F20" s="52">
        <v>5358000</v>
      </c>
      <c r="H20" s="29" t="s">
        <v>344</v>
      </c>
      <c r="I20" s="51" t="s">
        <v>278</v>
      </c>
      <c r="J20" s="57">
        <v>33</v>
      </c>
      <c r="K20" s="58"/>
      <c r="L20" s="58"/>
    </row>
    <row r="21" spans="2:12" x14ac:dyDescent="0.35">
      <c r="B21" s="29" t="s">
        <v>344</v>
      </c>
      <c r="C21" s="51" t="s">
        <v>351</v>
      </c>
      <c r="D21" s="52">
        <v>412500</v>
      </c>
      <c r="E21" s="52">
        <v>270000</v>
      </c>
      <c r="F21" s="52">
        <v>790000</v>
      </c>
      <c r="H21" s="29" t="s">
        <v>344</v>
      </c>
      <c r="I21" s="51" t="s">
        <v>351</v>
      </c>
      <c r="J21" s="57">
        <v>4</v>
      </c>
      <c r="K21" s="58"/>
      <c r="L21" s="58"/>
    </row>
    <row r="22" spans="2:12" x14ac:dyDescent="0.35">
      <c r="B22" s="29" t="s">
        <v>344</v>
      </c>
      <c r="C22" s="29" t="s">
        <v>353</v>
      </c>
      <c r="D22" s="52">
        <v>253000</v>
      </c>
      <c r="E22" s="52">
        <v>253000</v>
      </c>
      <c r="F22" s="52">
        <v>253000</v>
      </c>
      <c r="H22" s="29" t="s">
        <v>344</v>
      </c>
      <c r="I22" s="29" t="s">
        <v>353</v>
      </c>
      <c r="J22" s="57">
        <v>1</v>
      </c>
      <c r="K22" s="58"/>
      <c r="L22" s="58"/>
    </row>
    <row r="23" spans="2:12" x14ac:dyDescent="0.35">
      <c r="B23" s="29" t="s">
        <v>344</v>
      </c>
      <c r="C23" s="29" t="s">
        <v>354</v>
      </c>
      <c r="D23" s="52">
        <v>232600</v>
      </c>
      <c r="E23" s="52">
        <v>5000</v>
      </c>
      <c r="F23" s="52">
        <v>510000</v>
      </c>
      <c r="H23" s="29" t="s">
        <v>344</v>
      </c>
      <c r="I23" s="29" t="s">
        <v>354</v>
      </c>
      <c r="J23" s="57">
        <v>5</v>
      </c>
      <c r="K23" s="58"/>
      <c r="L23" s="58"/>
    </row>
    <row r="24" spans="2:12" x14ac:dyDescent="0.35">
      <c r="B24" s="29" t="s">
        <v>344</v>
      </c>
      <c r="C24" s="29" t="s">
        <v>356</v>
      </c>
      <c r="D24" s="52">
        <v>1147500</v>
      </c>
      <c r="E24" s="52">
        <v>460000</v>
      </c>
      <c r="F24" s="52">
        <v>2200000</v>
      </c>
      <c r="H24" s="29" t="s">
        <v>344</v>
      </c>
      <c r="I24" s="29" t="s">
        <v>356</v>
      </c>
      <c r="J24" s="57">
        <v>4</v>
      </c>
      <c r="K24" s="58"/>
      <c r="L24" s="58"/>
    </row>
    <row r="25" spans="2:12" x14ac:dyDescent="0.35">
      <c r="B25" s="29" t="s">
        <v>344</v>
      </c>
      <c r="C25" s="29" t="s">
        <v>355</v>
      </c>
      <c r="D25" s="52">
        <v>552714.30000000005</v>
      </c>
      <c r="E25" s="52">
        <v>2000</v>
      </c>
      <c r="F25" s="52">
        <v>1900000</v>
      </c>
      <c r="H25" s="29" t="s">
        <v>344</v>
      </c>
      <c r="I25" s="29" t="s">
        <v>355</v>
      </c>
      <c r="J25" s="57">
        <v>7</v>
      </c>
      <c r="K25" s="58"/>
      <c r="L25" s="58"/>
    </row>
    <row r="26" spans="2:12" x14ac:dyDescent="0.35">
      <c r="B26" s="29" t="s">
        <v>344</v>
      </c>
      <c r="C26" s="29" t="s">
        <v>357</v>
      </c>
      <c r="D26" s="52">
        <v>4000</v>
      </c>
      <c r="E26" s="52">
        <v>4000</v>
      </c>
      <c r="F26" s="52">
        <v>4000</v>
      </c>
      <c r="H26" s="29" t="s">
        <v>344</v>
      </c>
      <c r="I26" s="29" t="s">
        <v>357</v>
      </c>
      <c r="J26" s="57">
        <v>1</v>
      </c>
      <c r="K26" s="58"/>
      <c r="L26" s="58"/>
    </row>
    <row r="27" spans="2:12" x14ac:dyDescent="0.35">
      <c r="B27" s="29" t="s">
        <v>344</v>
      </c>
      <c r="C27" s="51" t="s">
        <v>277</v>
      </c>
      <c r="D27" s="52">
        <v>1091577.8</v>
      </c>
      <c r="E27" s="52">
        <v>8000</v>
      </c>
      <c r="F27" s="52">
        <v>5253000</v>
      </c>
      <c r="H27" s="29" t="s">
        <v>344</v>
      </c>
      <c r="I27" s="51" t="s">
        <v>277</v>
      </c>
      <c r="J27" s="57">
        <v>45</v>
      </c>
      <c r="K27" s="58"/>
      <c r="L27" s="58"/>
    </row>
    <row r="28" spans="2:12" x14ac:dyDescent="0.35">
      <c r="B28" s="29" t="s">
        <v>344</v>
      </c>
      <c r="C28" s="51" t="s">
        <v>275</v>
      </c>
      <c r="D28" s="52">
        <v>1030000</v>
      </c>
      <c r="E28" s="52">
        <v>9000</v>
      </c>
      <c r="F28" s="52">
        <v>5200000</v>
      </c>
      <c r="H28" s="29" t="s">
        <v>344</v>
      </c>
      <c r="I28" s="51" t="s">
        <v>275</v>
      </c>
      <c r="J28" s="57">
        <v>13</v>
      </c>
      <c r="K28" s="58"/>
      <c r="L28" s="58"/>
    </row>
    <row r="29" spans="2:12" x14ac:dyDescent="0.35">
      <c r="B29" s="29" t="s">
        <v>344</v>
      </c>
      <c r="C29" s="51" t="s">
        <v>279</v>
      </c>
      <c r="D29" s="52">
        <v>42200</v>
      </c>
      <c r="E29" s="62">
        <v>0</v>
      </c>
      <c r="F29" s="52">
        <v>181000</v>
      </c>
      <c r="H29" s="29" t="s">
        <v>344</v>
      </c>
      <c r="I29" s="51" t="s">
        <v>279</v>
      </c>
      <c r="J29" s="57">
        <v>5</v>
      </c>
    </row>
    <row r="31" spans="2:12" x14ac:dyDescent="0.35">
      <c r="B31" s="29" t="s">
        <v>345</v>
      </c>
      <c r="C31" s="51"/>
      <c r="D31" s="52">
        <v>62996.3</v>
      </c>
      <c r="E31" s="62">
        <v>0</v>
      </c>
      <c r="F31" s="52">
        <v>3600000</v>
      </c>
      <c r="G31" s="56"/>
      <c r="H31" s="29" t="s">
        <v>345</v>
      </c>
      <c r="I31" s="51"/>
      <c r="J31" s="57">
        <v>270</v>
      </c>
      <c r="K31" s="58"/>
      <c r="L31" s="58"/>
    </row>
    <row r="32" spans="2:12" x14ac:dyDescent="0.35">
      <c r="B32" s="29" t="s">
        <v>345</v>
      </c>
      <c r="C32" s="51" t="s">
        <v>299</v>
      </c>
      <c r="D32" s="52">
        <v>19000</v>
      </c>
      <c r="E32" s="52">
        <v>19000</v>
      </c>
      <c r="F32" s="52">
        <v>19000</v>
      </c>
      <c r="G32" s="56"/>
      <c r="H32" s="29" t="s">
        <v>345</v>
      </c>
      <c r="I32" s="51" t="s">
        <v>299</v>
      </c>
      <c r="J32" s="57">
        <v>1</v>
      </c>
      <c r="K32" s="58"/>
      <c r="L32" s="58"/>
    </row>
    <row r="33" spans="2:16" x14ac:dyDescent="0.35">
      <c r="B33" s="29" t="s">
        <v>345</v>
      </c>
      <c r="C33" s="51" t="s">
        <v>332</v>
      </c>
      <c r="D33" s="53" t="s">
        <v>333</v>
      </c>
      <c r="E33" s="53" t="s">
        <v>333</v>
      </c>
      <c r="F33" s="53" t="s">
        <v>333</v>
      </c>
      <c r="G33" s="59"/>
      <c r="H33" s="29" t="s">
        <v>345</v>
      </c>
      <c r="I33" s="51" t="s">
        <v>332</v>
      </c>
      <c r="J33" s="57">
        <v>5</v>
      </c>
      <c r="K33" s="58"/>
      <c r="L33" s="58"/>
    </row>
    <row r="34" spans="2:16" x14ac:dyDescent="0.35">
      <c r="B34" s="29" t="s">
        <v>345</v>
      </c>
      <c r="C34" s="51" t="s">
        <v>276</v>
      </c>
      <c r="D34" s="52">
        <v>265792.5</v>
      </c>
      <c r="E34" s="52">
        <v>4000</v>
      </c>
      <c r="F34" s="52">
        <v>6100000</v>
      </c>
      <c r="G34" s="56"/>
      <c r="H34" s="29" t="s">
        <v>345</v>
      </c>
      <c r="I34" s="51" t="s">
        <v>276</v>
      </c>
      <c r="J34" s="57">
        <v>53</v>
      </c>
      <c r="K34" s="58"/>
      <c r="L34" s="58"/>
    </row>
    <row r="35" spans="2:16" x14ac:dyDescent="0.35">
      <c r="B35" s="29" t="s">
        <v>345</v>
      </c>
      <c r="C35" s="51" t="s">
        <v>334</v>
      </c>
      <c r="D35" s="52">
        <v>247733.3</v>
      </c>
      <c r="E35" s="62">
        <v>0</v>
      </c>
      <c r="F35" s="52">
        <v>2800000</v>
      </c>
      <c r="G35" s="56"/>
      <c r="H35" s="29" t="s">
        <v>345</v>
      </c>
      <c r="I35" s="51" t="s">
        <v>334</v>
      </c>
      <c r="J35" s="57">
        <v>30</v>
      </c>
      <c r="K35" s="58"/>
      <c r="L35" s="58"/>
    </row>
    <row r="36" spans="2:16" x14ac:dyDescent="0.35">
      <c r="B36" s="29" t="s">
        <v>345</v>
      </c>
      <c r="C36" s="51" t="s">
        <v>278</v>
      </c>
      <c r="D36" s="52">
        <v>23238.1</v>
      </c>
      <c r="E36" s="52">
        <v>2000</v>
      </c>
      <c r="F36" s="52">
        <v>120000</v>
      </c>
      <c r="G36" s="56"/>
      <c r="H36" s="29" t="s">
        <v>345</v>
      </c>
      <c r="I36" s="51" t="s">
        <v>278</v>
      </c>
      <c r="J36" s="57">
        <v>21</v>
      </c>
      <c r="K36" s="58"/>
      <c r="L36" s="58"/>
    </row>
    <row r="37" spans="2:16" x14ac:dyDescent="0.35">
      <c r="B37" s="29" t="s">
        <v>345</v>
      </c>
      <c r="C37" s="29" t="s">
        <v>353</v>
      </c>
      <c r="D37" s="52">
        <v>26000</v>
      </c>
      <c r="E37" s="52">
        <v>26000</v>
      </c>
      <c r="F37" s="52">
        <v>26000</v>
      </c>
      <c r="G37" s="56"/>
      <c r="H37" s="29" t="s">
        <v>345</v>
      </c>
      <c r="I37" s="29" t="s">
        <v>353</v>
      </c>
      <c r="J37" s="57">
        <v>1</v>
      </c>
      <c r="K37" s="58"/>
      <c r="L37" s="58"/>
    </row>
    <row r="38" spans="2:16" x14ac:dyDescent="0.35">
      <c r="B38" s="29" t="s">
        <v>345</v>
      </c>
      <c r="C38" s="29" t="s">
        <v>354</v>
      </c>
      <c r="D38" s="52">
        <v>821166.7</v>
      </c>
      <c r="E38" s="52">
        <v>87000</v>
      </c>
      <c r="F38" s="52">
        <v>3900000</v>
      </c>
      <c r="G38" s="56"/>
      <c r="H38" s="29" t="s">
        <v>345</v>
      </c>
      <c r="I38" s="29" t="s">
        <v>354</v>
      </c>
      <c r="J38" s="57">
        <v>6</v>
      </c>
      <c r="K38" s="58"/>
      <c r="L38" s="58"/>
    </row>
    <row r="39" spans="2:16" x14ac:dyDescent="0.35">
      <c r="B39" s="29" t="s">
        <v>345</v>
      </c>
      <c r="C39" s="29" t="s">
        <v>355</v>
      </c>
      <c r="D39" s="52">
        <v>193333.3</v>
      </c>
      <c r="E39" s="52">
        <v>10000</v>
      </c>
      <c r="F39" s="52">
        <v>380000</v>
      </c>
      <c r="G39" s="56"/>
      <c r="H39" s="29" t="s">
        <v>345</v>
      </c>
      <c r="I39" s="29" t="s">
        <v>355</v>
      </c>
      <c r="J39" s="57">
        <v>3</v>
      </c>
      <c r="K39" s="58"/>
      <c r="L39" s="58"/>
    </row>
    <row r="40" spans="2:16" x14ac:dyDescent="0.35">
      <c r="B40" s="29" t="s">
        <v>345</v>
      </c>
      <c r="C40" s="29" t="s">
        <v>357</v>
      </c>
      <c r="D40" s="52">
        <v>4000000</v>
      </c>
      <c r="E40" s="52">
        <v>4000000</v>
      </c>
      <c r="F40" s="52">
        <v>4000000</v>
      </c>
      <c r="G40" s="56"/>
      <c r="H40" s="29" t="s">
        <v>345</v>
      </c>
      <c r="I40" s="29" t="s">
        <v>357</v>
      </c>
      <c r="J40" s="57">
        <v>1</v>
      </c>
      <c r="K40" s="58"/>
      <c r="L40" s="58"/>
    </row>
    <row r="41" spans="2:16" x14ac:dyDescent="0.35">
      <c r="B41" s="29" t="s">
        <v>345</v>
      </c>
      <c r="C41" s="29" t="s">
        <v>358</v>
      </c>
      <c r="D41" s="52">
        <v>140000</v>
      </c>
      <c r="E41" s="52">
        <v>140000</v>
      </c>
      <c r="F41" s="52">
        <v>140000</v>
      </c>
      <c r="G41" s="56"/>
      <c r="H41" s="29" t="s">
        <v>345</v>
      </c>
      <c r="I41" s="29" t="s">
        <v>358</v>
      </c>
      <c r="J41" s="57">
        <v>1</v>
      </c>
      <c r="K41" s="58"/>
      <c r="L41" s="58"/>
    </row>
    <row r="42" spans="2:16" x14ac:dyDescent="0.35">
      <c r="B42" s="29" t="s">
        <v>345</v>
      </c>
      <c r="C42" s="29" t="s">
        <v>359</v>
      </c>
      <c r="D42" s="52">
        <v>610000</v>
      </c>
      <c r="E42" s="52">
        <v>370000</v>
      </c>
      <c r="F42" s="52">
        <v>850000</v>
      </c>
      <c r="G42" s="56"/>
      <c r="H42" s="29" t="s">
        <v>345</v>
      </c>
      <c r="I42" s="29" t="s">
        <v>359</v>
      </c>
      <c r="J42" s="57">
        <v>2</v>
      </c>
      <c r="K42" s="58"/>
      <c r="L42" s="58"/>
    </row>
    <row r="43" spans="2:16" x14ac:dyDescent="0.35">
      <c r="B43" s="29" t="s">
        <v>345</v>
      </c>
      <c r="C43" s="29" t="s">
        <v>360</v>
      </c>
      <c r="D43" s="52">
        <v>3300000</v>
      </c>
      <c r="E43" s="52">
        <v>3300000</v>
      </c>
      <c r="F43" s="52">
        <v>3300000</v>
      </c>
      <c r="G43" s="56"/>
      <c r="H43" s="29" t="s">
        <v>345</v>
      </c>
      <c r="I43" s="29" t="s">
        <v>360</v>
      </c>
      <c r="J43" s="57">
        <v>1</v>
      </c>
      <c r="K43" s="58"/>
      <c r="L43" s="58"/>
    </row>
    <row r="44" spans="2:16" x14ac:dyDescent="0.35">
      <c r="B44" s="29" t="s">
        <v>345</v>
      </c>
      <c r="C44" s="51" t="s">
        <v>277</v>
      </c>
      <c r="D44" s="52">
        <v>1076000</v>
      </c>
      <c r="E44" s="52">
        <v>36000</v>
      </c>
      <c r="F44" s="52">
        <v>2400000</v>
      </c>
      <c r="G44" s="56"/>
      <c r="H44" s="29" t="s">
        <v>345</v>
      </c>
      <c r="I44" s="51" t="s">
        <v>277</v>
      </c>
      <c r="J44" s="57">
        <v>5</v>
      </c>
      <c r="K44" s="58"/>
      <c r="L44" s="58"/>
    </row>
    <row r="45" spans="2:16" x14ac:dyDescent="0.35">
      <c r="B45" s="29" t="s">
        <v>345</v>
      </c>
      <c r="C45" s="51" t="s">
        <v>275</v>
      </c>
      <c r="D45" s="52">
        <v>3587375</v>
      </c>
      <c r="E45" s="52">
        <v>8000</v>
      </c>
      <c r="F45" s="52">
        <v>16000000</v>
      </c>
      <c r="G45" s="56"/>
      <c r="H45" s="29" t="s">
        <v>345</v>
      </c>
      <c r="I45" s="51" t="s">
        <v>275</v>
      </c>
      <c r="J45" s="57">
        <v>16</v>
      </c>
      <c r="K45" s="58"/>
      <c r="L45"/>
      <c r="M45"/>
      <c r="N45"/>
      <c r="O45"/>
      <c r="P45"/>
    </row>
    <row r="46" spans="2:16" x14ac:dyDescent="0.35">
      <c r="B46" s="29" t="s">
        <v>345</v>
      </c>
      <c r="C46" s="51" t="s">
        <v>279</v>
      </c>
      <c r="D46" s="52">
        <v>385500</v>
      </c>
      <c r="E46" s="52">
        <v>3000</v>
      </c>
      <c r="F46" s="52">
        <v>2600000</v>
      </c>
      <c r="G46" s="56"/>
      <c r="H46" s="29" t="s">
        <v>345</v>
      </c>
      <c r="I46" s="51" t="s">
        <v>279</v>
      </c>
      <c r="J46" s="57">
        <v>8</v>
      </c>
      <c r="L46"/>
      <c r="M46"/>
      <c r="N46"/>
      <c r="O46"/>
      <c r="P46"/>
    </row>
    <row r="47" spans="2:16" x14ac:dyDescent="0.35">
      <c r="C47" s="51"/>
      <c r="D47" s="52"/>
      <c r="E47" s="52"/>
      <c r="F47" s="52"/>
      <c r="G47" s="56"/>
      <c r="I47" s="51"/>
      <c r="J47" s="57"/>
      <c r="L47"/>
      <c r="M47"/>
      <c r="N47"/>
      <c r="O47"/>
      <c r="P47"/>
    </row>
    <row r="48" spans="2:16" x14ac:dyDescent="0.35">
      <c r="B48" s="29" t="s">
        <v>1</v>
      </c>
      <c r="C48" s="51"/>
      <c r="D48" s="52">
        <v>120174.1</v>
      </c>
      <c r="E48" s="52">
        <v>2000</v>
      </c>
      <c r="F48" s="52">
        <v>3900000</v>
      </c>
      <c r="H48" s="29" t="s">
        <v>1</v>
      </c>
      <c r="I48" s="51"/>
      <c r="J48" s="57">
        <v>293</v>
      </c>
      <c r="K48" s="58"/>
      <c r="L48"/>
      <c r="M48"/>
      <c r="N48"/>
      <c r="O48"/>
      <c r="P48"/>
    </row>
    <row r="49" spans="2:17" x14ac:dyDescent="0.35">
      <c r="B49" s="29" t="s">
        <v>1</v>
      </c>
      <c r="C49" s="51" t="s">
        <v>332</v>
      </c>
      <c r="D49" s="53" t="s">
        <v>333</v>
      </c>
      <c r="E49" s="53" t="s">
        <v>333</v>
      </c>
      <c r="F49" s="53" t="s">
        <v>333</v>
      </c>
      <c r="H49" s="29" t="s">
        <v>1</v>
      </c>
      <c r="I49" s="51" t="s">
        <v>332</v>
      </c>
      <c r="J49" s="57">
        <v>18</v>
      </c>
      <c r="K49" s="58"/>
      <c r="L49" s="58"/>
    </row>
    <row r="50" spans="2:17" x14ac:dyDescent="0.35">
      <c r="B50" s="29" t="s">
        <v>1</v>
      </c>
      <c r="C50" s="51" t="s">
        <v>276</v>
      </c>
      <c r="D50" s="52">
        <v>137783.1</v>
      </c>
      <c r="E50" s="52">
        <v>5000</v>
      </c>
      <c r="F50" s="52">
        <v>880000</v>
      </c>
      <c r="H50" s="29" t="s">
        <v>1</v>
      </c>
      <c r="I50" s="51" t="s">
        <v>276</v>
      </c>
      <c r="J50" s="57">
        <v>83</v>
      </c>
      <c r="K50" s="58"/>
      <c r="L50" s="58"/>
    </row>
    <row r="51" spans="2:17" x14ac:dyDescent="0.35">
      <c r="B51" s="29" t="s">
        <v>1</v>
      </c>
      <c r="C51" s="51" t="s">
        <v>334</v>
      </c>
      <c r="D51" s="52">
        <v>344000</v>
      </c>
      <c r="E51" s="52">
        <v>9000</v>
      </c>
      <c r="F51" s="52">
        <v>2900000</v>
      </c>
      <c r="H51" s="29" t="s">
        <v>1</v>
      </c>
      <c r="I51" s="51" t="s">
        <v>334</v>
      </c>
      <c r="J51" s="57">
        <v>9</v>
      </c>
      <c r="K51" s="58"/>
      <c r="L51" s="58"/>
    </row>
    <row r="52" spans="2:17" x14ac:dyDescent="0.35">
      <c r="B52" s="29" t="s">
        <v>1</v>
      </c>
      <c r="C52" s="51" t="s">
        <v>278</v>
      </c>
      <c r="D52" s="52">
        <v>38000</v>
      </c>
      <c r="E52" s="52">
        <v>38000</v>
      </c>
      <c r="F52" s="52">
        <v>38000</v>
      </c>
      <c r="H52" s="29" t="s">
        <v>1</v>
      </c>
      <c r="I52" s="51" t="s">
        <v>278</v>
      </c>
      <c r="J52" s="57">
        <v>1</v>
      </c>
      <c r="K52" s="58"/>
      <c r="L52" s="58"/>
    </row>
    <row r="53" spans="2:17" x14ac:dyDescent="0.35">
      <c r="B53" s="29" t="s">
        <v>1</v>
      </c>
      <c r="C53" s="51" t="s">
        <v>308</v>
      </c>
      <c r="D53" s="52">
        <v>200000</v>
      </c>
      <c r="E53" s="52">
        <v>200000</v>
      </c>
      <c r="F53" s="52">
        <v>200000</v>
      </c>
      <c r="H53" s="29" t="s">
        <v>1</v>
      </c>
      <c r="I53" s="51" t="s">
        <v>308</v>
      </c>
      <c r="J53" s="57">
        <v>1</v>
      </c>
      <c r="K53" s="58"/>
      <c r="L53" s="58"/>
    </row>
    <row r="54" spans="2:17" x14ac:dyDescent="0.35">
      <c r="B54" s="29" t="s">
        <v>1</v>
      </c>
      <c r="C54" s="51" t="s">
        <v>307</v>
      </c>
      <c r="D54" s="52">
        <v>4550000</v>
      </c>
      <c r="E54" s="52">
        <v>2300000</v>
      </c>
      <c r="F54" s="52">
        <v>6800000</v>
      </c>
      <c r="H54" s="29" t="s">
        <v>1</v>
      </c>
      <c r="I54" s="51" t="s">
        <v>307</v>
      </c>
      <c r="J54" s="57">
        <v>2</v>
      </c>
      <c r="K54" s="58"/>
      <c r="L54" s="58"/>
    </row>
    <row r="55" spans="2:17" x14ac:dyDescent="0.35">
      <c r="B55" s="29" t="s">
        <v>1</v>
      </c>
      <c r="C55" s="51" t="s">
        <v>306</v>
      </c>
      <c r="D55" s="52">
        <v>24000</v>
      </c>
      <c r="E55" s="52">
        <v>24000</v>
      </c>
      <c r="F55" s="52">
        <v>24000</v>
      </c>
      <c r="H55" s="29" t="s">
        <v>1</v>
      </c>
      <c r="I55" s="51" t="s">
        <v>306</v>
      </c>
      <c r="J55" s="57">
        <v>1</v>
      </c>
      <c r="K55" s="58"/>
      <c r="L55" s="58"/>
    </row>
    <row r="56" spans="2:17" x14ac:dyDescent="0.35">
      <c r="B56" s="29" t="s">
        <v>1</v>
      </c>
      <c r="C56" s="51" t="s">
        <v>309</v>
      </c>
      <c r="D56" s="52">
        <v>730000</v>
      </c>
      <c r="E56" s="52">
        <v>730000</v>
      </c>
      <c r="F56" s="52">
        <v>730000</v>
      </c>
      <c r="H56" s="29" t="s">
        <v>1</v>
      </c>
      <c r="I56" s="51" t="s">
        <v>309</v>
      </c>
      <c r="J56" s="57">
        <v>1</v>
      </c>
      <c r="K56" s="58"/>
      <c r="L56" s="58"/>
    </row>
    <row r="57" spans="2:17" x14ac:dyDescent="0.35">
      <c r="B57" s="29" t="s">
        <v>1</v>
      </c>
      <c r="C57" s="51" t="s">
        <v>277</v>
      </c>
      <c r="D57" s="52">
        <v>1089000</v>
      </c>
      <c r="E57" s="52">
        <v>122000</v>
      </c>
      <c r="F57" s="52">
        <v>2600000</v>
      </c>
      <c r="H57" s="29" t="s">
        <v>1</v>
      </c>
      <c r="I57" s="51" t="s">
        <v>277</v>
      </c>
      <c r="J57" s="57">
        <v>4</v>
      </c>
      <c r="K57" s="58"/>
      <c r="L57" s="58"/>
    </row>
    <row r="58" spans="2:17" x14ac:dyDescent="0.35">
      <c r="B58" s="29" t="s">
        <v>1</v>
      </c>
      <c r="C58" s="51" t="s">
        <v>275</v>
      </c>
      <c r="D58" s="52">
        <v>1671687.5</v>
      </c>
      <c r="E58" s="52">
        <v>3000</v>
      </c>
      <c r="F58" s="52">
        <v>12827000</v>
      </c>
      <c r="H58" s="29" t="s">
        <v>1</v>
      </c>
      <c r="I58" s="51" t="s">
        <v>275</v>
      </c>
      <c r="J58" s="57">
        <v>16</v>
      </c>
      <c r="K58" s="58"/>
      <c r="L58" s="58"/>
    </row>
    <row r="59" spans="2:17" x14ac:dyDescent="0.35">
      <c r="B59" s="29" t="s">
        <v>1</v>
      </c>
      <c r="C59" s="51" t="s">
        <v>279</v>
      </c>
      <c r="D59" s="52">
        <v>100000</v>
      </c>
      <c r="E59" s="52">
        <v>100000</v>
      </c>
      <c r="F59" s="52">
        <v>100000</v>
      </c>
      <c r="H59" s="29" t="s">
        <v>1</v>
      </c>
      <c r="I59" s="51" t="s">
        <v>279</v>
      </c>
      <c r="J59" s="57">
        <v>1</v>
      </c>
    </row>
    <row r="62" spans="2:17" x14ac:dyDescent="0.35">
      <c r="B62" s="29" t="s">
        <v>346</v>
      </c>
      <c r="C62" s="51"/>
      <c r="D62" s="54">
        <v>45996.3</v>
      </c>
      <c r="E62" s="63">
        <v>0</v>
      </c>
      <c r="F62" s="54">
        <v>1700000</v>
      </c>
      <c r="H62" s="29" t="s">
        <v>346</v>
      </c>
      <c r="I62" s="51"/>
      <c r="J62" s="57">
        <v>270</v>
      </c>
      <c r="K62" s="58"/>
      <c r="L62"/>
      <c r="M62"/>
      <c r="N62"/>
      <c r="O62"/>
      <c r="P62"/>
      <c r="Q62"/>
    </row>
    <row r="63" spans="2:17" x14ac:dyDescent="0.35">
      <c r="B63" s="29" t="s">
        <v>346</v>
      </c>
      <c r="C63" s="51" t="s">
        <v>332</v>
      </c>
      <c r="D63" s="53" t="s">
        <v>333</v>
      </c>
      <c r="E63" s="53" t="s">
        <v>333</v>
      </c>
      <c r="F63" s="53" t="s">
        <v>333</v>
      </c>
      <c r="H63" s="29" t="s">
        <v>346</v>
      </c>
      <c r="I63" s="51" t="s">
        <v>332</v>
      </c>
      <c r="J63" s="57">
        <v>24</v>
      </c>
      <c r="K63" s="58"/>
      <c r="L63"/>
      <c r="M63"/>
      <c r="N63"/>
      <c r="O63"/>
      <c r="P63"/>
      <c r="Q63"/>
    </row>
    <row r="64" spans="2:17" x14ac:dyDescent="0.35">
      <c r="B64" s="29" t="s">
        <v>346</v>
      </c>
      <c r="C64" s="51" t="s">
        <v>276</v>
      </c>
      <c r="D64" s="52">
        <v>280915.65999999997</v>
      </c>
      <c r="E64" s="52">
        <v>3000</v>
      </c>
      <c r="F64" s="52">
        <v>2600000</v>
      </c>
      <c r="H64" s="29" t="s">
        <v>346</v>
      </c>
      <c r="I64" s="51" t="s">
        <v>276</v>
      </c>
      <c r="J64" s="57">
        <v>83</v>
      </c>
      <c r="K64" s="58"/>
      <c r="L64"/>
      <c r="M64"/>
      <c r="N64"/>
      <c r="O64"/>
      <c r="P64"/>
      <c r="Q64"/>
    </row>
    <row r="65" spans="2:17" x14ac:dyDescent="0.35">
      <c r="B65" s="29" t="s">
        <v>346</v>
      </c>
      <c r="C65" s="51" t="s">
        <v>334</v>
      </c>
      <c r="D65" s="52">
        <v>20400</v>
      </c>
      <c r="E65" s="62">
        <v>0</v>
      </c>
      <c r="F65" s="52">
        <v>54000</v>
      </c>
      <c r="H65" s="29" t="s">
        <v>346</v>
      </c>
      <c r="I65" s="51" t="s">
        <v>334</v>
      </c>
      <c r="J65" s="57">
        <v>5</v>
      </c>
      <c r="K65" s="58"/>
      <c r="L65"/>
      <c r="M65"/>
      <c r="N65"/>
      <c r="O65"/>
      <c r="P65"/>
      <c r="Q65"/>
    </row>
    <row r="66" spans="2:17" x14ac:dyDescent="0.35">
      <c r="B66" s="29" t="s">
        <v>346</v>
      </c>
      <c r="C66" s="51" t="s">
        <v>278</v>
      </c>
      <c r="D66" s="52">
        <v>7000</v>
      </c>
      <c r="E66" s="52">
        <v>2000</v>
      </c>
      <c r="F66" s="52">
        <v>12000</v>
      </c>
      <c r="H66" s="29" t="s">
        <v>346</v>
      </c>
      <c r="I66" s="51" t="s">
        <v>278</v>
      </c>
      <c r="J66" s="57">
        <v>6</v>
      </c>
      <c r="K66" s="58"/>
      <c r="L66"/>
      <c r="M66"/>
      <c r="N66"/>
      <c r="O66"/>
      <c r="P66"/>
      <c r="Q66"/>
    </row>
    <row r="67" spans="2:17" x14ac:dyDescent="0.35">
      <c r="B67" s="29" t="s">
        <v>346</v>
      </c>
      <c r="C67" s="29" t="s">
        <v>354</v>
      </c>
      <c r="D67" s="52">
        <v>349083.33</v>
      </c>
      <c r="E67" s="52">
        <v>20000</v>
      </c>
      <c r="F67" s="52">
        <v>1200000</v>
      </c>
      <c r="H67" s="29" t="s">
        <v>346</v>
      </c>
      <c r="I67" s="29" t="s">
        <v>354</v>
      </c>
      <c r="J67" s="57">
        <v>12</v>
      </c>
      <c r="K67" s="58"/>
      <c r="L67"/>
      <c r="M67"/>
      <c r="N67"/>
      <c r="O67"/>
      <c r="P67"/>
      <c r="Q67"/>
    </row>
    <row r="68" spans="2:17" x14ac:dyDescent="0.35">
      <c r="B68" s="29" t="s">
        <v>346</v>
      </c>
      <c r="C68" s="29" t="s">
        <v>355</v>
      </c>
      <c r="D68" s="52">
        <v>66333.33</v>
      </c>
      <c r="E68" s="52">
        <v>8000</v>
      </c>
      <c r="F68" s="52">
        <v>130000</v>
      </c>
      <c r="H68" s="29" t="s">
        <v>346</v>
      </c>
      <c r="I68" s="29" t="s">
        <v>355</v>
      </c>
      <c r="J68" s="57">
        <v>3</v>
      </c>
      <c r="K68" s="58"/>
      <c r="L68"/>
      <c r="M68"/>
      <c r="N68"/>
      <c r="O68"/>
      <c r="P68"/>
      <c r="Q68"/>
    </row>
    <row r="69" spans="2:17" x14ac:dyDescent="0.35">
      <c r="B69" s="29" t="s">
        <v>346</v>
      </c>
      <c r="C69" s="51" t="s">
        <v>362</v>
      </c>
      <c r="D69" s="52">
        <v>2000</v>
      </c>
      <c r="E69" s="52">
        <v>2000</v>
      </c>
      <c r="F69" s="52">
        <v>2000</v>
      </c>
      <c r="H69" s="29" t="s">
        <v>346</v>
      </c>
      <c r="I69" s="51" t="s">
        <v>362</v>
      </c>
      <c r="J69" s="57">
        <v>1</v>
      </c>
      <c r="K69" s="58"/>
      <c r="L69"/>
      <c r="M69"/>
      <c r="N69"/>
      <c r="O69"/>
      <c r="P69"/>
      <c r="Q69"/>
    </row>
    <row r="70" spans="2:17" x14ac:dyDescent="0.35">
      <c r="B70" s="29" t="s">
        <v>346</v>
      </c>
      <c r="C70" s="51" t="s">
        <v>277</v>
      </c>
      <c r="D70" s="52">
        <v>2205857.14</v>
      </c>
      <c r="E70" s="52">
        <v>11000</v>
      </c>
      <c r="F70" s="52">
        <v>18000000</v>
      </c>
      <c r="H70" s="29" t="s">
        <v>346</v>
      </c>
      <c r="I70" s="51" t="s">
        <v>277</v>
      </c>
      <c r="J70" s="57">
        <v>14</v>
      </c>
      <c r="K70" s="58"/>
      <c r="L70"/>
      <c r="M70"/>
      <c r="N70"/>
      <c r="O70"/>
      <c r="P70"/>
      <c r="Q70"/>
    </row>
    <row r="71" spans="2:17" x14ac:dyDescent="0.35">
      <c r="B71" s="29" t="s">
        <v>346</v>
      </c>
      <c r="C71" s="51" t="s">
        <v>275</v>
      </c>
      <c r="D71" s="52">
        <v>604100</v>
      </c>
      <c r="E71" s="52">
        <v>2000</v>
      </c>
      <c r="F71" s="52">
        <v>3500000</v>
      </c>
      <c r="H71" s="29" t="s">
        <v>346</v>
      </c>
      <c r="I71" s="51" t="s">
        <v>275</v>
      </c>
      <c r="J71" s="57">
        <v>10</v>
      </c>
      <c r="L71"/>
      <c r="M71"/>
      <c r="N71"/>
      <c r="O71"/>
      <c r="P71"/>
      <c r="Q71"/>
    </row>
    <row r="73" spans="2:17" x14ac:dyDescent="0.35">
      <c r="B73" s="29" t="s">
        <v>347</v>
      </c>
      <c r="C73" s="51"/>
      <c r="D73" s="54">
        <v>34314.639999999999</v>
      </c>
      <c r="E73" s="63">
        <v>0</v>
      </c>
      <c r="F73" s="54">
        <v>1400000</v>
      </c>
      <c r="H73" s="29" t="s">
        <v>347</v>
      </c>
      <c r="I73" s="51"/>
      <c r="J73" s="57">
        <v>322</v>
      </c>
      <c r="K73" s="58"/>
      <c r="L73" s="58"/>
    </row>
    <row r="74" spans="2:17" x14ac:dyDescent="0.35">
      <c r="B74" s="29" t="s">
        <v>347</v>
      </c>
      <c r="C74" s="51" t="s">
        <v>332</v>
      </c>
      <c r="D74" s="53" t="s">
        <v>333</v>
      </c>
      <c r="E74" s="53" t="s">
        <v>333</v>
      </c>
      <c r="F74" s="53" t="s">
        <v>333</v>
      </c>
      <c r="H74" s="29" t="s">
        <v>347</v>
      </c>
      <c r="I74" s="51" t="s">
        <v>332</v>
      </c>
      <c r="J74" s="57">
        <v>5</v>
      </c>
      <c r="K74" s="58"/>
      <c r="L74" s="58"/>
    </row>
    <row r="75" spans="2:17" x14ac:dyDescent="0.35">
      <c r="B75" s="29" t="s">
        <v>347</v>
      </c>
      <c r="C75" s="51" t="s">
        <v>276</v>
      </c>
      <c r="D75" s="52">
        <v>280826.92</v>
      </c>
      <c r="E75" s="52">
        <v>0</v>
      </c>
      <c r="F75" s="52">
        <v>3100000</v>
      </c>
      <c r="H75" s="29" t="s">
        <v>347</v>
      </c>
      <c r="I75" s="51" t="s">
        <v>276</v>
      </c>
      <c r="J75" s="57">
        <v>52</v>
      </c>
      <c r="K75" s="58"/>
      <c r="L75" s="58"/>
    </row>
    <row r="76" spans="2:17" x14ac:dyDescent="0.35">
      <c r="B76" s="29" t="s">
        <v>347</v>
      </c>
      <c r="C76" s="51" t="s">
        <v>334</v>
      </c>
      <c r="D76" s="52">
        <v>29857.14</v>
      </c>
      <c r="E76" s="52">
        <v>9000</v>
      </c>
      <c r="F76" s="52">
        <v>87000</v>
      </c>
      <c r="H76" s="29" t="s">
        <v>347</v>
      </c>
      <c r="I76" s="51" t="s">
        <v>334</v>
      </c>
      <c r="J76" s="57">
        <v>7</v>
      </c>
      <c r="K76" s="58"/>
      <c r="L76" s="58"/>
    </row>
    <row r="77" spans="2:17" x14ac:dyDescent="0.35">
      <c r="B77" s="29" t="s">
        <v>347</v>
      </c>
      <c r="C77" s="51" t="s">
        <v>278</v>
      </c>
      <c r="D77" s="52">
        <v>10333.33</v>
      </c>
      <c r="E77" s="52">
        <v>0</v>
      </c>
      <c r="F77" s="52">
        <v>28000</v>
      </c>
      <c r="H77" s="29" t="s">
        <v>347</v>
      </c>
      <c r="I77" s="51" t="s">
        <v>278</v>
      </c>
      <c r="J77" s="57">
        <v>3</v>
      </c>
      <c r="K77" s="58"/>
      <c r="L77"/>
      <c r="M77"/>
      <c r="N77"/>
      <c r="O77"/>
      <c r="P77"/>
    </row>
    <row r="78" spans="2:17" x14ac:dyDescent="0.35">
      <c r="B78" s="29" t="s">
        <v>347</v>
      </c>
      <c r="C78" s="51" t="s">
        <v>283</v>
      </c>
      <c r="D78" s="52">
        <v>70000</v>
      </c>
      <c r="E78" s="52">
        <v>70000</v>
      </c>
      <c r="F78" s="52">
        <v>70000</v>
      </c>
      <c r="H78" s="29" t="s">
        <v>347</v>
      </c>
      <c r="I78" s="51" t="s">
        <v>283</v>
      </c>
      <c r="J78" s="57">
        <v>1</v>
      </c>
      <c r="K78" s="58"/>
      <c r="L78"/>
      <c r="M78"/>
      <c r="N78"/>
      <c r="O78"/>
      <c r="P78"/>
    </row>
    <row r="79" spans="2:17" x14ac:dyDescent="0.35">
      <c r="B79" s="29" t="s">
        <v>347</v>
      </c>
      <c r="C79" s="29" t="s">
        <v>354</v>
      </c>
      <c r="D79" s="52">
        <v>221142.86</v>
      </c>
      <c r="E79" s="52">
        <v>37000</v>
      </c>
      <c r="F79" s="52">
        <v>570000</v>
      </c>
      <c r="H79" s="29" t="s">
        <v>347</v>
      </c>
      <c r="I79" s="29" t="s">
        <v>354</v>
      </c>
      <c r="J79" s="57">
        <v>7</v>
      </c>
      <c r="K79" s="58"/>
      <c r="L79"/>
      <c r="M79"/>
      <c r="N79"/>
      <c r="O79"/>
      <c r="P79"/>
    </row>
    <row r="80" spans="2:17" x14ac:dyDescent="0.35">
      <c r="B80" s="29" t="s">
        <v>347</v>
      </c>
      <c r="C80" s="29" t="s">
        <v>357</v>
      </c>
      <c r="D80" s="52">
        <v>17000</v>
      </c>
      <c r="E80" s="52">
        <v>17000</v>
      </c>
      <c r="F80" s="52">
        <v>17000</v>
      </c>
      <c r="H80" s="29" t="s">
        <v>347</v>
      </c>
      <c r="I80" s="29" t="s">
        <v>357</v>
      </c>
      <c r="J80" s="57">
        <v>1</v>
      </c>
      <c r="K80" s="58"/>
      <c r="L80"/>
      <c r="M80"/>
      <c r="N80"/>
      <c r="O80"/>
      <c r="P80"/>
    </row>
    <row r="81" spans="2:17" x14ac:dyDescent="0.35">
      <c r="B81" s="29" t="s">
        <v>347</v>
      </c>
      <c r="C81" s="29" t="s">
        <v>360</v>
      </c>
      <c r="D81" s="52">
        <v>72000</v>
      </c>
      <c r="E81" s="52">
        <v>72000</v>
      </c>
      <c r="F81" s="52">
        <v>72000</v>
      </c>
      <c r="H81" s="29" t="s">
        <v>347</v>
      </c>
      <c r="I81" s="29" t="s">
        <v>360</v>
      </c>
      <c r="J81" s="57">
        <v>1</v>
      </c>
      <c r="K81" s="58"/>
      <c r="L81"/>
      <c r="M81"/>
      <c r="N81"/>
      <c r="O81"/>
      <c r="P81"/>
    </row>
    <row r="82" spans="2:17" x14ac:dyDescent="0.35">
      <c r="B82" s="29" t="s">
        <v>347</v>
      </c>
      <c r="C82" s="51" t="s">
        <v>277</v>
      </c>
      <c r="D82" s="52">
        <v>1939230.77</v>
      </c>
      <c r="E82" s="52">
        <v>100000</v>
      </c>
      <c r="F82" s="52">
        <v>6400000</v>
      </c>
      <c r="H82" s="29" t="s">
        <v>347</v>
      </c>
      <c r="I82" s="51" t="s">
        <v>277</v>
      </c>
      <c r="J82" s="57">
        <v>13</v>
      </c>
      <c r="K82" s="58"/>
      <c r="L82"/>
      <c r="M82"/>
      <c r="N82"/>
      <c r="O82"/>
      <c r="P82"/>
    </row>
    <row r="83" spans="2:17" x14ac:dyDescent="0.35">
      <c r="B83" s="29" t="s">
        <v>347</v>
      </c>
      <c r="C83" s="51" t="s">
        <v>275</v>
      </c>
      <c r="D83" s="52">
        <v>1523166.67</v>
      </c>
      <c r="E83" s="52">
        <v>61000</v>
      </c>
      <c r="F83" s="52">
        <v>3100000</v>
      </c>
      <c r="H83" s="29" t="s">
        <v>347</v>
      </c>
      <c r="I83" s="51" t="s">
        <v>275</v>
      </c>
      <c r="J83" s="57">
        <v>6</v>
      </c>
      <c r="K83" s="58"/>
      <c r="L83"/>
      <c r="M83"/>
      <c r="N83"/>
      <c r="O83"/>
      <c r="P83"/>
    </row>
    <row r="84" spans="2:17" x14ac:dyDescent="0.35">
      <c r="B84" s="29" t="s">
        <v>347</v>
      </c>
      <c r="C84" s="51" t="s">
        <v>279</v>
      </c>
      <c r="D84" s="52">
        <v>173000</v>
      </c>
      <c r="E84" s="52">
        <v>26000</v>
      </c>
      <c r="F84" s="52">
        <v>320000</v>
      </c>
      <c r="H84" s="29" t="s">
        <v>347</v>
      </c>
      <c r="I84" s="51" t="s">
        <v>279</v>
      </c>
      <c r="J84" s="57">
        <v>2</v>
      </c>
      <c r="K84" s="58"/>
      <c r="L84"/>
      <c r="M84"/>
      <c r="N84"/>
      <c r="O84"/>
      <c r="P84"/>
    </row>
    <row r="85" spans="2:17" x14ac:dyDescent="0.35">
      <c r="B85" s="29" t="s">
        <v>347</v>
      </c>
      <c r="C85" s="51" t="s">
        <v>38</v>
      </c>
      <c r="D85" s="52">
        <v>9000</v>
      </c>
      <c r="E85" s="52">
        <v>9000</v>
      </c>
      <c r="F85" s="52">
        <v>9000</v>
      </c>
      <c r="H85" s="29" t="s">
        <v>347</v>
      </c>
      <c r="I85" s="51" t="s">
        <v>38</v>
      </c>
      <c r="J85" s="57">
        <v>1</v>
      </c>
      <c r="K85"/>
      <c r="L85"/>
      <c r="M85"/>
      <c r="N85"/>
      <c r="O85"/>
      <c r="P85"/>
      <c r="Q85"/>
    </row>
    <row r="86" spans="2:17" x14ac:dyDescent="0.35">
      <c r="K86"/>
      <c r="L86"/>
      <c r="M86"/>
      <c r="N86"/>
      <c r="O86"/>
      <c r="P86"/>
      <c r="Q86"/>
    </row>
    <row r="87" spans="2:17" x14ac:dyDescent="0.35">
      <c r="B87" s="29" t="s">
        <v>348</v>
      </c>
      <c r="C87" s="51"/>
      <c r="D87" s="54">
        <v>28502.796999999999</v>
      </c>
      <c r="E87" s="63">
        <v>0</v>
      </c>
      <c r="F87" s="54">
        <v>2700000</v>
      </c>
      <c r="H87" s="29" t="s">
        <v>348</v>
      </c>
      <c r="I87" s="51"/>
      <c r="J87" s="57">
        <v>310</v>
      </c>
      <c r="K87"/>
      <c r="L87"/>
      <c r="M87"/>
      <c r="N87"/>
      <c r="O87"/>
      <c r="P87"/>
      <c r="Q87"/>
    </row>
    <row r="88" spans="2:17" x14ac:dyDescent="0.35">
      <c r="B88" s="29" t="s">
        <v>348</v>
      </c>
      <c r="C88" s="51" t="s">
        <v>332</v>
      </c>
      <c r="D88" s="53" t="s">
        <v>333</v>
      </c>
      <c r="E88" s="53" t="s">
        <v>333</v>
      </c>
      <c r="F88" s="53" t="s">
        <v>333</v>
      </c>
      <c r="H88" s="29" t="s">
        <v>348</v>
      </c>
      <c r="I88" s="51" t="s">
        <v>332</v>
      </c>
      <c r="J88" s="57">
        <v>19</v>
      </c>
      <c r="K88"/>
      <c r="L88"/>
      <c r="M88"/>
      <c r="N88"/>
      <c r="O88"/>
      <c r="P88"/>
      <c r="Q88"/>
    </row>
    <row r="89" spans="2:17" x14ac:dyDescent="0.35">
      <c r="B89" s="29" t="s">
        <v>348</v>
      </c>
      <c r="C89" s="51" t="s">
        <v>276</v>
      </c>
      <c r="D89" s="52">
        <v>103375</v>
      </c>
      <c r="E89" s="52">
        <v>2000</v>
      </c>
      <c r="F89" s="52">
        <v>860000</v>
      </c>
      <c r="H89" s="29" t="s">
        <v>348</v>
      </c>
      <c r="I89" s="51" t="s">
        <v>276</v>
      </c>
      <c r="J89" s="57">
        <v>72</v>
      </c>
      <c r="K89"/>
      <c r="L89"/>
      <c r="M89"/>
      <c r="N89"/>
      <c r="O89"/>
      <c r="P89"/>
      <c r="Q89"/>
    </row>
    <row r="90" spans="2:17" x14ac:dyDescent="0.35">
      <c r="B90" s="29" t="s">
        <v>348</v>
      </c>
      <c r="C90" s="51" t="s">
        <v>334</v>
      </c>
      <c r="D90" s="52">
        <v>5166.6670000000004</v>
      </c>
      <c r="E90" s="52">
        <v>2000</v>
      </c>
      <c r="F90" s="52">
        <v>11000</v>
      </c>
      <c r="H90" s="29" t="s">
        <v>348</v>
      </c>
      <c r="I90" s="51" t="s">
        <v>334</v>
      </c>
      <c r="J90" s="57">
        <v>6</v>
      </c>
      <c r="K90"/>
      <c r="L90"/>
      <c r="M90"/>
      <c r="N90"/>
      <c r="O90"/>
      <c r="P90"/>
      <c r="Q90"/>
    </row>
    <row r="91" spans="2:17" x14ac:dyDescent="0.35">
      <c r="B91" s="29" t="s">
        <v>348</v>
      </c>
      <c r="C91" s="51" t="s">
        <v>278</v>
      </c>
      <c r="D91" s="52">
        <v>11000</v>
      </c>
      <c r="E91" s="52">
        <v>10000</v>
      </c>
      <c r="F91" s="52">
        <v>12000</v>
      </c>
      <c r="H91" s="29" t="s">
        <v>348</v>
      </c>
      <c r="I91" s="51" t="s">
        <v>278</v>
      </c>
      <c r="J91" s="57">
        <v>2</v>
      </c>
      <c r="K91"/>
      <c r="L91"/>
      <c r="M91"/>
      <c r="N91"/>
      <c r="O91"/>
      <c r="P91"/>
      <c r="Q91"/>
    </row>
    <row r="92" spans="2:17" x14ac:dyDescent="0.35">
      <c r="B92" s="29" t="s">
        <v>348</v>
      </c>
      <c r="C92" s="51" t="s">
        <v>352</v>
      </c>
      <c r="D92" s="52">
        <v>11000</v>
      </c>
      <c r="E92" s="52">
        <v>11000</v>
      </c>
      <c r="F92" s="52">
        <v>11000</v>
      </c>
      <c r="H92" s="29" t="s">
        <v>348</v>
      </c>
      <c r="I92" s="51" t="s">
        <v>352</v>
      </c>
      <c r="J92" s="57">
        <v>1</v>
      </c>
      <c r="K92"/>
      <c r="L92"/>
      <c r="M92"/>
      <c r="N92"/>
      <c r="O92"/>
      <c r="P92"/>
      <c r="Q92"/>
    </row>
    <row r="93" spans="2:17" x14ac:dyDescent="0.35">
      <c r="B93" s="29" t="s">
        <v>348</v>
      </c>
      <c r="C93" s="29" t="s">
        <v>353</v>
      </c>
      <c r="D93" s="52">
        <v>121500</v>
      </c>
      <c r="E93" s="52">
        <v>43000</v>
      </c>
      <c r="F93" s="52">
        <v>200000</v>
      </c>
      <c r="H93" s="29" t="s">
        <v>348</v>
      </c>
      <c r="I93" s="29" t="s">
        <v>353</v>
      </c>
      <c r="J93" s="57">
        <v>2</v>
      </c>
      <c r="K93"/>
      <c r="L93"/>
      <c r="M93"/>
      <c r="N93"/>
      <c r="O93"/>
      <c r="P93"/>
      <c r="Q93"/>
    </row>
    <row r="94" spans="2:17" x14ac:dyDescent="0.35">
      <c r="B94" s="29" t="s">
        <v>348</v>
      </c>
      <c r="C94" s="51" t="s">
        <v>277</v>
      </c>
      <c r="D94" s="52">
        <v>500000</v>
      </c>
      <c r="E94" s="52">
        <v>170000</v>
      </c>
      <c r="F94" s="52">
        <v>680000</v>
      </c>
      <c r="H94" s="29" t="s">
        <v>348</v>
      </c>
      <c r="I94" s="51" t="s">
        <v>277</v>
      </c>
      <c r="J94" s="57">
        <v>3</v>
      </c>
      <c r="K94"/>
      <c r="L94"/>
      <c r="M94"/>
      <c r="N94"/>
      <c r="O94"/>
      <c r="P94"/>
      <c r="Q94"/>
    </row>
    <row r="95" spans="2:17" x14ac:dyDescent="0.35">
      <c r="B95" s="29" t="s">
        <v>348</v>
      </c>
      <c r="C95" s="51" t="s">
        <v>275</v>
      </c>
      <c r="D95" s="52">
        <v>1276500</v>
      </c>
      <c r="E95" s="52">
        <v>6000</v>
      </c>
      <c r="F95" s="52">
        <v>2400000</v>
      </c>
      <c r="H95" s="29" t="s">
        <v>348</v>
      </c>
      <c r="I95" s="51" t="s">
        <v>275</v>
      </c>
      <c r="J95" s="57">
        <v>4</v>
      </c>
      <c r="K95"/>
      <c r="L95"/>
      <c r="M95"/>
      <c r="N95"/>
      <c r="O95"/>
      <c r="P95"/>
      <c r="Q95"/>
    </row>
    <row r="96" spans="2:17" x14ac:dyDescent="0.35">
      <c r="B96" s="29" t="s">
        <v>348</v>
      </c>
      <c r="C96" s="51" t="s">
        <v>279</v>
      </c>
      <c r="D96" s="52">
        <v>39000</v>
      </c>
      <c r="E96" s="52">
        <v>6000</v>
      </c>
      <c r="F96" s="52">
        <v>72000</v>
      </c>
      <c r="H96" s="29" t="s">
        <v>348</v>
      </c>
      <c r="I96" s="51" t="s">
        <v>279</v>
      </c>
      <c r="J96" s="57">
        <v>2</v>
      </c>
    </row>
    <row r="98" spans="2:12" x14ac:dyDescent="0.35">
      <c r="B98" s="29" t="s">
        <v>349</v>
      </c>
      <c r="C98" s="51"/>
      <c r="D98" s="54">
        <v>51361.9</v>
      </c>
      <c r="E98" s="63">
        <v>0</v>
      </c>
      <c r="F98" s="54">
        <v>4200000</v>
      </c>
      <c r="H98" s="29" t="s">
        <v>349</v>
      </c>
      <c r="I98" s="51"/>
      <c r="J98" s="57">
        <v>315</v>
      </c>
      <c r="K98" s="58"/>
      <c r="L98" s="58"/>
    </row>
    <row r="99" spans="2:12" x14ac:dyDescent="0.35">
      <c r="B99" s="29" t="s">
        <v>349</v>
      </c>
      <c r="C99" s="51" t="s">
        <v>276</v>
      </c>
      <c r="D99" s="52">
        <v>175338.71</v>
      </c>
      <c r="E99" s="62">
        <v>0</v>
      </c>
      <c r="F99" s="52">
        <v>1300000</v>
      </c>
      <c r="H99" s="29" t="s">
        <v>349</v>
      </c>
      <c r="I99" s="51" t="s">
        <v>276</v>
      </c>
      <c r="J99" s="57">
        <v>62</v>
      </c>
      <c r="K99" s="58"/>
      <c r="L99" s="58"/>
    </row>
    <row r="100" spans="2:12" x14ac:dyDescent="0.35">
      <c r="B100" s="29" t="s">
        <v>349</v>
      </c>
      <c r="C100" s="51" t="s">
        <v>334</v>
      </c>
      <c r="D100" s="52">
        <v>68933.33</v>
      </c>
      <c r="E100" s="52">
        <v>5000</v>
      </c>
      <c r="F100" s="52">
        <v>200000</v>
      </c>
      <c r="H100" s="29" t="s">
        <v>349</v>
      </c>
      <c r="I100" s="51" t="s">
        <v>334</v>
      </c>
      <c r="J100" s="57">
        <v>15</v>
      </c>
      <c r="K100" s="58"/>
      <c r="L100" s="58"/>
    </row>
    <row r="101" spans="2:12" x14ac:dyDescent="0.35">
      <c r="B101" s="29" t="s">
        <v>349</v>
      </c>
      <c r="C101" s="51" t="s">
        <v>278</v>
      </c>
      <c r="D101" s="52">
        <v>1200000</v>
      </c>
      <c r="E101" s="52">
        <v>1200000</v>
      </c>
      <c r="F101" s="52">
        <v>1200000</v>
      </c>
      <c r="H101" s="29" t="s">
        <v>349</v>
      </c>
      <c r="I101" s="51" t="s">
        <v>278</v>
      </c>
      <c r="J101" s="57">
        <v>1</v>
      </c>
      <c r="K101" s="58"/>
      <c r="L101" s="58"/>
    </row>
    <row r="102" spans="2:12" x14ac:dyDescent="0.35">
      <c r="B102" s="29" t="s">
        <v>349</v>
      </c>
      <c r="C102" s="29" t="s">
        <v>354</v>
      </c>
      <c r="D102" s="52">
        <v>290000</v>
      </c>
      <c r="E102" s="52">
        <v>58000</v>
      </c>
      <c r="F102" s="52">
        <v>1800000</v>
      </c>
      <c r="H102" s="29" t="s">
        <v>349</v>
      </c>
      <c r="I102" s="29" t="s">
        <v>354</v>
      </c>
      <c r="J102" s="57">
        <v>14</v>
      </c>
      <c r="K102" s="58"/>
      <c r="L102" s="58"/>
    </row>
    <row r="103" spans="2:12" x14ac:dyDescent="0.35">
      <c r="B103" s="29" t="s">
        <v>349</v>
      </c>
      <c r="C103" s="29" t="s">
        <v>355</v>
      </c>
      <c r="D103" s="52">
        <v>7000</v>
      </c>
      <c r="E103" s="52">
        <v>7000</v>
      </c>
      <c r="F103" s="52">
        <v>7000</v>
      </c>
      <c r="H103" s="29" t="s">
        <v>349</v>
      </c>
      <c r="I103" s="29" t="s">
        <v>355</v>
      </c>
      <c r="J103" s="57">
        <v>1</v>
      </c>
      <c r="K103" s="58"/>
      <c r="L103" s="58"/>
    </row>
    <row r="104" spans="2:12" x14ac:dyDescent="0.35">
      <c r="B104" s="29" t="s">
        <v>349</v>
      </c>
      <c r="C104" s="51" t="s">
        <v>304</v>
      </c>
      <c r="D104" s="52">
        <v>2200000</v>
      </c>
      <c r="E104" s="52">
        <v>2200000</v>
      </c>
      <c r="F104" s="52">
        <v>2200000</v>
      </c>
      <c r="H104" s="29" t="s">
        <v>349</v>
      </c>
      <c r="I104" s="51" t="s">
        <v>304</v>
      </c>
      <c r="J104" s="57">
        <v>1</v>
      </c>
      <c r="K104" s="58"/>
      <c r="L104" s="58"/>
    </row>
    <row r="105" spans="2:12" x14ac:dyDescent="0.35">
      <c r="B105" s="29" t="s">
        <v>349</v>
      </c>
      <c r="C105" s="51" t="s">
        <v>277</v>
      </c>
      <c r="D105" s="52">
        <v>1673000</v>
      </c>
      <c r="E105" s="52">
        <v>919000</v>
      </c>
      <c r="F105" s="52">
        <v>3000000</v>
      </c>
      <c r="H105" s="29" t="s">
        <v>349</v>
      </c>
      <c r="I105" s="51" t="s">
        <v>277</v>
      </c>
      <c r="J105" s="57">
        <v>3</v>
      </c>
      <c r="K105" s="58"/>
      <c r="L105" s="58"/>
    </row>
    <row r="106" spans="2:12" x14ac:dyDescent="0.35">
      <c r="B106" s="29" t="s">
        <v>349</v>
      </c>
      <c r="C106" s="51" t="s">
        <v>275</v>
      </c>
      <c r="D106" s="52">
        <v>459500</v>
      </c>
      <c r="E106" s="52">
        <v>3000</v>
      </c>
      <c r="F106" s="52">
        <v>1800000</v>
      </c>
      <c r="H106" s="29" t="s">
        <v>349</v>
      </c>
      <c r="I106" s="51" t="s">
        <v>275</v>
      </c>
      <c r="J106" s="57">
        <v>12</v>
      </c>
    </row>
    <row r="108" spans="2:12" x14ac:dyDescent="0.35">
      <c r="B108" s="29" t="s">
        <v>350</v>
      </c>
      <c r="C108" s="51"/>
      <c r="D108" s="54">
        <v>313891.59999999998</v>
      </c>
      <c r="E108" s="54">
        <v>3000</v>
      </c>
      <c r="F108" s="54">
        <v>8400000</v>
      </c>
      <c r="H108" s="29" t="s">
        <v>350</v>
      </c>
      <c r="I108" s="51"/>
      <c r="J108" s="57">
        <v>203</v>
      </c>
      <c r="K108" s="58"/>
      <c r="L108" s="58"/>
    </row>
    <row r="109" spans="2:12" x14ac:dyDescent="0.35">
      <c r="B109" s="29" t="s">
        <v>350</v>
      </c>
      <c r="C109" s="51" t="s">
        <v>332</v>
      </c>
      <c r="D109" s="53" t="s">
        <v>333</v>
      </c>
      <c r="E109" s="53" t="s">
        <v>333</v>
      </c>
      <c r="F109" s="53" t="s">
        <v>333</v>
      </c>
      <c r="H109" s="29" t="s">
        <v>350</v>
      </c>
      <c r="I109" s="51" t="s">
        <v>332</v>
      </c>
      <c r="J109" s="57">
        <v>2</v>
      </c>
      <c r="K109" s="58"/>
      <c r="L109" s="58"/>
    </row>
    <row r="110" spans="2:12" x14ac:dyDescent="0.35">
      <c r="B110" s="29" t="s">
        <v>350</v>
      </c>
      <c r="C110" s="51" t="s">
        <v>276</v>
      </c>
      <c r="D110" s="52">
        <v>632191.5</v>
      </c>
      <c r="E110" s="52">
        <v>15000</v>
      </c>
      <c r="F110" s="52">
        <v>6100000</v>
      </c>
      <c r="H110" s="29" t="s">
        <v>350</v>
      </c>
      <c r="I110" s="51" t="s">
        <v>276</v>
      </c>
      <c r="J110" s="57">
        <v>47</v>
      </c>
      <c r="K110" s="58"/>
      <c r="L110" s="58"/>
    </row>
    <row r="111" spans="2:12" x14ac:dyDescent="0.35">
      <c r="B111" s="29" t="s">
        <v>350</v>
      </c>
      <c r="C111" s="51" t="s">
        <v>334</v>
      </c>
      <c r="D111" s="52">
        <v>595875</v>
      </c>
      <c r="E111" s="52">
        <v>37000</v>
      </c>
      <c r="F111" s="52">
        <v>1800000</v>
      </c>
      <c r="H111" s="29" t="s">
        <v>350</v>
      </c>
      <c r="I111" s="51" t="s">
        <v>334</v>
      </c>
      <c r="J111" s="57">
        <v>8</v>
      </c>
      <c r="K111" s="58"/>
      <c r="L111" s="58"/>
    </row>
    <row r="112" spans="2:12" x14ac:dyDescent="0.35">
      <c r="B112" s="29" t="s">
        <v>350</v>
      </c>
      <c r="C112" s="51" t="s">
        <v>278</v>
      </c>
      <c r="D112" s="52">
        <v>44000</v>
      </c>
      <c r="E112" s="52">
        <v>10000</v>
      </c>
      <c r="F112" s="52">
        <v>78000</v>
      </c>
      <c r="H112" s="29" t="s">
        <v>350</v>
      </c>
      <c r="I112" s="51" t="s">
        <v>278</v>
      </c>
      <c r="J112" s="57">
        <v>2</v>
      </c>
      <c r="K112" s="58"/>
      <c r="L112" s="58"/>
    </row>
    <row r="113" spans="2:12" x14ac:dyDescent="0.35">
      <c r="B113" s="29" t="s">
        <v>350</v>
      </c>
      <c r="C113" s="51" t="s">
        <v>277</v>
      </c>
      <c r="D113" s="52">
        <v>223666.7</v>
      </c>
      <c r="E113" s="52">
        <v>94000</v>
      </c>
      <c r="F113" s="52">
        <v>330000</v>
      </c>
      <c r="H113" s="29" t="s">
        <v>350</v>
      </c>
      <c r="I113" s="51" t="s">
        <v>277</v>
      </c>
      <c r="J113" s="57">
        <v>3</v>
      </c>
      <c r="K113" s="58"/>
      <c r="L113" s="58"/>
    </row>
    <row r="114" spans="2:12" x14ac:dyDescent="0.35">
      <c r="B114" s="29" t="s">
        <v>350</v>
      </c>
      <c r="C114" s="51" t="s">
        <v>39</v>
      </c>
      <c r="D114" s="52">
        <v>10000000</v>
      </c>
      <c r="E114" s="52">
        <v>10000000</v>
      </c>
      <c r="F114" s="52">
        <v>10000000</v>
      </c>
      <c r="H114" s="29" t="s">
        <v>350</v>
      </c>
      <c r="I114" s="51" t="s">
        <v>39</v>
      </c>
      <c r="J114" s="57">
        <v>1</v>
      </c>
      <c r="K114" s="58"/>
      <c r="L114" s="58"/>
    </row>
    <row r="115" spans="2:12" x14ac:dyDescent="0.35">
      <c r="B115" s="29" t="s">
        <v>350</v>
      </c>
      <c r="C115" s="51" t="s">
        <v>279</v>
      </c>
      <c r="D115" s="52">
        <v>135000</v>
      </c>
      <c r="E115" s="52">
        <v>135000</v>
      </c>
      <c r="F115" s="52">
        <v>135000</v>
      </c>
      <c r="H115" s="29" t="s">
        <v>350</v>
      </c>
      <c r="I115" s="51" t="s">
        <v>279</v>
      </c>
      <c r="J115" s="57">
        <v>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E98C4-CC3E-456D-A2FD-5DC3BB069DE3}">
  <dimension ref="A1:G36"/>
  <sheetViews>
    <sheetView topLeftCell="A7" zoomScale="82" workbookViewId="0">
      <selection activeCell="J12" sqref="J12"/>
    </sheetView>
  </sheetViews>
  <sheetFormatPr defaultRowHeight="14.5" x14ac:dyDescent="0.35"/>
  <cols>
    <col min="1" max="1" width="39.7265625" customWidth="1"/>
    <col min="2" max="2" width="10.7265625" customWidth="1"/>
    <col min="3" max="3" width="2.7265625" customWidth="1"/>
    <col min="4" max="4" width="39.08984375" customWidth="1"/>
    <col min="5" max="5" width="14.36328125" customWidth="1"/>
    <col min="7" max="7" width="11.6328125" customWidth="1"/>
    <col min="8" max="8" width="2.08984375" customWidth="1"/>
  </cols>
  <sheetData>
    <row r="1" spans="1:7" ht="19" customHeight="1" x14ac:dyDescent="0.35">
      <c r="A1" s="136" t="s">
        <v>342</v>
      </c>
      <c r="D1" s="64"/>
      <c r="E1" s="64"/>
      <c r="G1" s="81"/>
    </row>
    <row r="2" spans="1:7" ht="24.5" customHeight="1" thickBot="1" x14ac:dyDescent="0.4">
      <c r="A2" s="137"/>
      <c r="D2" s="64"/>
      <c r="E2" s="64"/>
      <c r="F2" s="135" t="s">
        <v>340</v>
      </c>
      <c r="G2" s="135"/>
    </row>
    <row r="3" spans="1:7" ht="48" customHeight="1" thickBot="1" x14ac:dyDescent="0.4">
      <c r="A3" s="97" t="s">
        <v>375</v>
      </c>
      <c r="B3" s="98" t="s">
        <v>411</v>
      </c>
      <c r="C3" s="72"/>
      <c r="D3" s="97" t="s">
        <v>335</v>
      </c>
      <c r="E3" s="98" t="s">
        <v>409</v>
      </c>
      <c r="F3" s="99" t="s">
        <v>337</v>
      </c>
      <c r="G3" s="99" t="s">
        <v>338</v>
      </c>
    </row>
    <row r="4" spans="1:7" ht="14.5" customHeight="1" x14ac:dyDescent="0.35">
      <c r="A4" s="64" t="s">
        <v>276</v>
      </c>
      <c r="B4">
        <v>15</v>
      </c>
      <c r="D4" s="64" t="s">
        <v>370</v>
      </c>
      <c r="E4" s="65">
        <v>1205000</v>
      </c>
      <c r="F4" s="65">
        <v>810000</v>
      </c>
      <c r="G4" s="65">
        <v>1600000</v>
      </c>
    </row>
    <row r="5" spans="1:7" ht="14.5" customHeight="1" x14ac:dyDescent="0.35">
      <c r="A5" s="64" t="s">
        <v>278</v>
      </c>
      <c r="B5">
        <v>8</v>
      </c>
      <c r="D5" s="64" t="s">
        <v>277</v>
      </c>
      <c r="E5" s="65">
        <v>1157555.56</v>
      </c>
      <c r="F5" s="65">
        <v>62000</v>
      </c>
      <c r="G5" s="65">
        <v>4100000</v>
      </c>
    </row>
    <row r="6" spans="1:7" x14ac:dyDescent="0.35">
      <c r="A6" s="64" t="s">
        <v>279</v>
      </c>
      <c r="B6">
        <v>6</v>
      </c>
      <c r="D6" s="64" t="s">
        <v>276</v>
      </c>
      <c r="E6" s="65">
        <v>298705.88</v>
      </c>
      <c r="F6" s="65">
        <v>3000</v>
      </c>
      <c r="G6" s="65">
        <v>2000000</v>
      </c>
    </row>
    <row r="7" spans="1:7" x14ac:dyDescent="0.35">
      <c r="A7" s="64" t="s">
        <v>277</v>
      </c>
      <c r="B7">
        <v>4</v>
      </c>
      <c r="D7" s="64" t="s">
        <v>275</v>
      </c>
      <c r="E7" s="65">
        <v>270000</v>
      </c>
      <c r="F7" s="65">
        <v>4000</v>
      </c>
      <c r="G7" s="65">
        <v>799000</v>
      </c>
    </row>
    <row r="8" spans="1:7" x14ac:dyDescent="0.35">
      <c r="A8" s="64" t="s">
        <v>303</v>
      </c>
      <c r="B8">
        <v>3</v>
      </c>
      <c r="D8" s="64" t="s">
        <v>283</v>
      </c>
      <c r="E8" s="65">
        <v>42000</v>
      </c>
      <c r="F8" s="65">
        <v>42000</v>
      </c>
      <c r="G8" s="65">
        <v>42000</v>
      </c>
    </row>
    <row r="9" spans="1:7" x14ac:dyDescent="0.35">
      <c r="A9" s="64" t="s">
        <v>275</v>
      </c>
      <c r="B9">
        <v>3</v>
      </c>
      <c r="D9" s="64" t="s">
        <v>279</v>
      </c>
      <c r="E9" s="65">
        <v>19500</v>
      </c>
      <c r="F9" s="65">
        <v>8000</v>
      </c>
      <c r="G9" s="65">
        <v>37000</v>
      </c>
    </row>
    <row r="10" spans="1:7" x14ac:dyDescent="0.35">
      <c r="A10" s="64" t="s">
        <v>370</v>
      </c>
      <c r="B10">
        <v>1</v>
      </c>
      <c r="D10" s="64" t="s">
        <v>278</v>
      </c>
      <c r="E10" s="65">
        <v>13000</v>
      </c>
      <c r="F10" s="65">
        <v>2000</v>
      </c>
      <c r="G10" s="65">
        <v>37000</v>
      </c>
    </row>
    <row r="11" spans="1:7" x14ac:dyDescent="0.35">
      <c r="A11" s="64" t="s">
        <v>283</v>
      </c>
      <c r="B11">
        <v>1</v>
      </c>
      <c r="D11" s="64" t="s">
        <v>410</v>
      </c>
      <c r="E11" s="65">
        <v>13000</v>
      </c>
      <c r="F11" s="65">
        <v>13000</v>
      </c>
      <c r="G11" s="65">
        <v>13000</v>
      </c>
    </row>
    <row r="12" spans="1:7" x14ac:dyDescent="0.35">
      <c r="A12" s="64" t="s">
        <v>410</v>
      </c>
      <c r="B12">
        <v>1</v>
      </c>
      <c r="D12" s="64" t="s">
        <v>303</v>
      </c>
      <c r="E12" s="65">
        <v>7000</v>
      </c>
      <c r="F12" s="65">
        <v>4000</v>
      </c>
      <c r="G12" s="65">
        <v>10000</v>
      </c>
    </row>
    <row r="13" spans="1:7" ht="13.5" customHeight="1" thickBot="1" x14ac:dyDescent="0.4"/>
    <row r="14" spans="1:7" ht="14.5" customHeight="1" x14ac:dyDescent="0.35">
      <c r="A14" s="138" t="s">
        <v>419</v>
      </c>
      <c r="B14" s="139"/>
      <c r="C14" s="139"/>
      <c r="D14" s="139"/>
      <c r="E14" s="139"/>
      <c r="F14" s="139"/>
      <c r="G14" s="140"/>
    </row>
    <row r="15" spans="1:7" x14ac:dyDescent="0.35">
      <c r="A15" s="141"/>
      <c r="B15" s="142"/>
      <c r="C15" s="142"/>
      <c r="D15" s="142"/>
      <c r="E15" s="142"/>
      <c r="F15" s="142"/>
      <c r="G15" s="143"/>
    </row>
    <row r="16" spans="1:7" x14ac:dyDescent="0.35">
      <c r="A16" s="141"/>
      <c r="B16" s="142"/>
      <c r="C16" s="142"/>
      <c r="D16" s="142"/>
      <c r="E16" s="142"/>
      <c r="F16" s="142"/>
      <c r="G16" s="143"/>
    </row>
    <row r="17" spans="1:7" x14ac:dyDescent="0.35">
      <c r="A17" s="141"/>
      <c r="B17" s="142"/>
      <c r="C17" s="142"/>
      <c r="D17" s="142"/>
      <c r="E17" s="142"/>
      <c r="F17" s="142"/>
      <c r="G17" s="143"/>
    </row>
    <row r="18" spans="1:7" x14ac:dyDescent="0.35">
      <c r="A18" s="141"/>
      <c r="B18" s="142"/>
      <c r="C18" s="142"/>
      <c r="D18" s="142"/>
      <c r="E18" s="142"/>
      <c r="F18" s="142"/>
      <c r="G18" s="143"/>
    </row>
    <row r="19" spans="1:7" x14ac:dyDescent="0.35">
      <c r="A19" s="141"/>
      <c r="B19" s="142"/>
      <c r="C19" s="142"/>
      <c r="D19" s="142"/>
      <c r="E19" s="142"/>
      <c r="F19" s="142"/>
      <c r="G19" s="143"/>
    </row>
    <row r="20" spans="1:7" x14ac:dyDescent="0.35">
      <c r="A20" s="141"/>
      <c r="B20" s="142"/>
      <c r="C20" s="142"/>
      <c r="D20" s="142"/>
      <c r="E20" s="142"/>
      <c r="F20" s="142"/>
      <c r="G20" s="143"/>
    </row>
    <row r="21" spans="1:7" ht="15" thickBot="1" x14ac:dyDescent="0.4">
      <c r="A21" s="144"/>
      <c r="B21" s="145"/>
      <c r="C21" s="145"/>
      <c r="D21" s="145"/>
      <c r="E21" s="145"/>
      <c r="F21" s="145"/>
      <c r="G21" s="146"/>
    </row>
    <row r="22" spans="1:7" ht="15" thickBot="1" x14ac:dyDescent="0.4"/>
    <row r="23" spans="1:7" x14ac:dyDescent="0.35">
      <c r="A23" s="138" t="s">
        <v>412</v>
      </c>
      <c r="B23" s="139"/>
      <c r="C23" s="139"/>
      <c r="D23" s="139"/>
      <c r="E23" s="139"/>
      <c r="F23" s="139"/>
      <c r="G23" s="140"/>
    </row>
    <row r="24" spans="1:7" ht="15.5" customHeight="1" x14ac:dyDescent="0.35">
      <c r="A24" s="141"/>
      <c r="B24" s="142"/>
      <c r="C24" s="142"/>
      <c r="D24" s="142"/>
      <c r="E24" s="142"/>
      <c r="F24" s="142"/>
      <c r="G24" s="143"/>
    </row>
    <row r="25" spans="1:7" ht="14.5" customHeight="1" x14ac:dyDescent="0.35">
      <c r="A25" s="141"/>
      <c r="B25" s="142"/>
      <c r="C25" s="142"/>
      <c r="D25" s="142"/>
      <c r="E25" s="142"/>
      <c r="F25" s="142"/>
      <c r="G25" s="143"/>
    </row>
    <row r="26" spans="1:7" ht="14.5" customHeight="1" x14ac:dyDescent="0.35">
      <c r="A26" s="141"/>
      <c r="B26" s="142"/>
      <c r="C26" s="142"/>
      <c r="D26" s="142"/>
      <c r="E26" s="142"/>
      <c r="F26" s="142"/>
      <c r="G26" s="143"/>
    </row>
    <row r="27" spans="1:7" x14ac:dyDescent="0.35">
      <c r="A27" s="141"/>
      <c r="B27" s="142"/>
      <c r="C27" s="142"/>
      <c r="D27" s="142"/>
      <c r="E27" s="142"/>
      <c r="F27" s="142"/>
      <c r="G27" s="143"/>
    </row>
    <row r="28" spans="1:7" x14ac:dyDescent="0.35">
      <c r="A28" s="141"/>
      <c r="B28" s="142"/>
      <c r="C28" s="142"/>
      <c r="D28" s="142"/>
      <c r="E28" s="142"/>
      <c r="F28" s="142"/>
      <c r="G28" s="143"/>
    </row>
    <row r="29" spans="1:7" ht="15" thickBot="1" x14ac:dyDescent="0.4">
      <c r="A29" s="144"/>
      <c r="B29" s="145"/>
      <c r="C29" s="145"/>
      <c r="D29" s="145"/>
      <c r="E29" s="145"/>
      <c r="F29" s="145"/>
      <c r="G29" s="146"/>
    </row>
    <row r="31" spans="1:7" ht="156" customHeight="1" x14ac:dyDescent="0.35"/>
    <row r="36" ht="14.5" customHeight="1" x14ac:dyDescent="0.35"/>
  </sheetData>
  <sortState xmlns:xlrd2="http://schemas.microsoft.com/office/spreadsheetml/2017/richdata2" ref="A4:B12">
    <sortCondition descending="1" ref="B4:B12"/>
  </sortState>
  <mergeCells count="4">
    <mergeCell ref="F2:G2"/>
    <mergeCell ref="A1:A2"/>
    <mergeCell ref="A14:G21"/>
    <mergeCell ref="A23:G29"/>
  </mergeCells>
  <printOptions gridLines="1"/>
  <pageMargins left="0.25" right="0.25"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85B45-4BA3-426C-A53D-1B34995232EE}">
  <dimension ref="A1:E409"/>
  <sheetViews>
    <sheetView topLeftCell="A391" zoomScale="86" workbookViewId="0">
      <selection activeCell="D412" sqref="D412"/>
    </sheetView>
  </sheetViews>
  <sheetFormatPr defaultColWidth="9.6328125" defaultRowHeight="14.5" x14ac:dyDescent="0.35"/>
  <cols>
    <col min="1" max="1" width="15.36328125" customWidth="1"/>
    <col min="2" max="2" width="14" customWidth="1"/>
    <col min="3" max="3" width="8.08984375" customWidth="1"/>
    <col min="4" max="4" width="39.08984375" customWidth="1"/>
    <col min="5" max="5" width="11.453125" style="25" customWidth="1"/>
  </cols>
  <sheetData>
    <row r="1" spans="1:5" s="10" customFormat="1" ht="65" customHeight="1" thickBot="1" x14ac:dyDescent="0.4">
      <c r="A1" s="37" t="s">
        <v>290</v>
      </c>
      <c r="B1" s="37" t="s">
        <v>288</v>
      </c>
      <c r="C1" s="37" t="s">
        <v>289</v>
      </c>
      <c r="D1" s="37" t="s">
        <v>280</v>
      </c>
      <c r="E1" s="38" t="s">
        <v>284</v>
      </c>
    </row>
    <row r="2" spans="1:5" ht="15" thickTop="1" x14ac:dyDescent="0.35">
      <c r="A2" s="1">
        <v>43832</v>
      </c>
      <c r="B2" t="s">
        <v>262</v>
      </c>
      <c r="C2" t="s">
        <v>0</v>
      </c>
      <c r="D2" s="3" t="s">
        <v>277</v>
      </c>
      <c r="E2" s="25">
        <v>8900000</v>
      </c>
    </row>
    <row r="3" spans="1:5" x14ac:dyDescent="0.35">
      <c r="A3" s="1">
        <v>43832</v>
      </c>
      <c r="B3" t="s">
        <v>262</v>
      </c>
      <c r="C3" t="s">
        <v>1</v>
      </c>
      <c r="E3" s="25">
        <v>200000</v>
      </c>
    </row>
    <row r="4" spans="1:5" x14ac:dyDescent="0.35">
      <c r="A4" s="1">
        <v>43832</v>
      </c>
      <c r="B4" t="s">
        <v>262</v>
      </c>
      <c r="C4" t="s">
        <v>2</v>
      </c>
      <c r="D4" s="3" t="s">
        <v>277</v>
      </c>
      <c r="E4" s="25">
        <v>320000</v>
      </c>
    </row>
    <row r="5" spans="1:5" x14ac:dyDescent="0.35">
      <c r="A5" s="1">
        <v>43832</v>
      </c>
      <c r="B5" s="2" t="s">
        <v>262</v>
      </c>
      <c r="C5" s="2" t="s">
        <v>3</v>
      </c>
      <c r="D5" s="5" t="s">
        <v>277</v>
      </c>
      <c r="E5" s="26">
        <v>3800000</v>
      </c>
    </row>
    <row r="6" spans="1:5" x14ac:dyDescent="0.35">
      <c r="A6" s="18">
        <v>43865</v>
      </c>
      <c r="B6" s="6" t="s">
        <v>262</v>
      </c>
      <c r="C6" s="6" t="s">
        <v>0</v>
      </c>
      <c r="D6" t="s">
        <v>277</v>
      </c>
      <c r="E6" s="31">
        <v>1100000</v>
      </c>
    </row>
    <row r="7" spans="1:5" x14ac:dyDescent="0.35">
      <c r="A7" s="18">
        <v>43865</v>
      </c>
      <c r="B7" s="6" t="s">
        <v>262</v>
      </c>
      <c r="C7" s="6" t="s">
        <v>1</v>
      </c>
      <c r="D7" s="6"/>
      <c r="E7" s="31">
        <v>22000</v>
      </c>
    </row>
    <row r="8" spans="1:5" x14ac:dyDescent="0.35">
      <c r="A8" s="18">
        <v>43865</v>
      </c>
      <c r="B8" s="6" t="s">
        <v>262</v>
      </c>
      <c r="C8" s="6" t="s">
        <v>2</v>
      </c>
      <c r="D8" s="6"/>
      <c r="E8" s="31">
        <v>420000</v>
      </c>
    </row>
    <row r="9" spans="1:5" x14ac:dyDescent="0.35">
      <c r="A9" s="18">
        <v>43865</v>
      </c>
      <c r="B9" s="5" t="s">
        <v>262</v>
      </c>
      <c r="C9" s="5" t="s">
        <v>3</v>
      </c>
      <c r="D9" s="2" t="s">
        <v>277</v>
      </c>
      <c r="E9" s="32">
        <v>4400000</v>
      </c>
    </row>
    <row r="10" spans="1:5" x14ac:dyDescent="0.35">
      <c r="A10" s="1">
        <v>43893</v>
      </c>
      <c r="B10" t="s">
        <v>262</v>
      </c>
      <c r="C10" t="s">
        <v>0</v>
      </c>
      <c r="D10" t="s">
        <v>277</v>
      </c>
      <c r="E10" s="25">
        <v>190000</v>
      </c>
    </row>
    <row r="11" spans="1:5" x14ac:dyDescent="0.35">
      <c r="A11" s="1">
        <v>43893</v>
      </c>
      <c r="B11" t="s">
        <v>262</v>
      </c>
      <c r="C11" t="s">
        <v>1</v>
      </c>
      <c r="E11" s="25">
        <v>9000</v>
      </c>
    </row>
    <row r="12" spans="1:5" x14ac:dyDescent="0.35">
      <c r="A12" s="1">
        <v>43893</v>
      </c>
      <c r="B12" t="s">
        <v>262</v>
      </c>
      <c r="C12" t="s">
        <v>2</v>
      </c>
      <c r="D12" t="s">
        <v>277</v>
      </c>
      <c r="E12" s="25">
        <v>900000</v>
      </c>
    </row>
    <row r="13" spans="1:5" x14ac:dyDescent="0.35">
      <c r="A13" s="1">
        <v>43893</v>
      </c>
      <c r="B13" s="2" t="s">
        <v>262</v>
      </c>
      <c r="C13" s="2" t="s">
        <v>3</v>
      </c>
      <c r="D13" s="2" t="s">
        <v>277</v>
      </c>
      <c r="E13" s="26">
        <v>2700000</v>
      </c>
    </row>
    <row r="14" spans="1:5" x14ac:dyDescent="0.35">
      <c r="A14" s="1">
        <v>43865</v>
      </c>
      <c r="B14" t="s">
        <v>147</v>
      </c>
      <c r="C14" t="s">
        <v>0</v>
      </c>
      <c r="E14" s="25">
        <v>4000</v>
      </c>
    </row>
    <row r="15" spans="1:5" x14ac:dyDescent="0.35">
      <c r="A15" s="1">
        <v>43865</v>
      </c>
      <c r="B15" t="s">
        <v>147</v>
      </c>
      <c r="C15" t="s">
        <v>1</v>
      </c>
      <c r="E15" s="25">
        <v>4000000</v>
      </c>
    </row>
    <row r="16" spans="1:5" x14ac:dyDescent="0.35">
      <c r="A16" s="1">
        <v>43865</v>
      </c>
      <c r="B16" t="s">
        <v>147</v>
      </c>
      <c r="C16" t="s">
        <v>2</v>
      </c>
      <c r="E16" s="25">
        <v>84000</v>
      </c>
    </row>
    <row r="17" spans="1:5" x14ac:dyDescent="0.35">
      <c r="A17" s="1">
        <v>43865</v>
      </c>
      <c r="B17" s="2" t="s">
        <v>147</v>
      </c>
      <c r="C17" s="2" t="s">
        <v>3</v>
      </c>
      <c r="D17" s="2"/>
      <c r="E17" s="26">
        <v>19000</v>
      </c>
    </row>
    <row r="18" spans="1:5" x14ac:dyDescent="0.35">
      <c r="A18" s="1">
        <v>43893</v>
      </c>
      <c r="B18" t="s">
        <v>147</v>
      </c>
      <c r="C18" t="s">
        <v>0</v>
      </c>
      <c r="E18" s="88" t="s">
        <v>407</v>
      </c>
    </row>
    <row r="19" spans="1:5" x14ac:dyDescent="0.35">
      <c r="A19" s="1">
        <v>43893</v>
      </c>
      <c r="B19" t="s">
        <v>147</v>
      </c>
      <c r="C19" t="s">
        <v>1</v>
      </c>
      <c r="E19" s="25">
        <v>7000</v>
      </c>
    </row>
    <row r="20" spans="1:5" x14ac:dyDescent="0.35">
      <c r="A20" s="1">
        <v>43893</v>
      </c>
      <c r="B20" t="s">
        <v>147</v>
      </c>
      <c r="C20" t="s">
        <v>2</v>
      </c>
      <c r="E20" s="25">
        <v>24000</v>
      </c>
    </row>
    <row r="21" spans="1:5" x14ac:dyDescent="0.35">
      <c r="A21" s="1">
        <v>43893</v>
      </c>
      <c r="B21" s="2" t="s">
        <v>147</v>
      </c>
      <c r="C21" s="2" t="s">
        <v>3</v>
      </c>
      <c r="D21" s="2"/>
      <c r="E21" s="26">
        <v>480000</v>
      </c>
    </row>
    <row r="22" spans="1:5" x14ac:dyDescent="0.35">
      <c r="A22" s="1">
        <v>43832</v>
      </c>
      <c r="B22" t="s">
        <v>117</v>
      </c>
      <c r="C22" t="s">
        <v>0</v>
      </c>
      <c r="E22" s="25">
        <v>2000</v>
      </c>
    </row>
    <row r="23" spans="1:5" x14ac:dyDescent="0.35">
      <c r="A23" s="1">
        <v>43832</v>
      </c>
      <c r="B23" t="s">
        <v>117</v>
      </c>
      <c r="C23" t="s">
        <v>1</v>
      </c>
      <c r="D23" t="s">
        <v>276</v>
      </c>
      <c r="E23" s="25">
        <v>61000</v>
      </c>
    </row>
    <row r="24" spans="1:5" x14ac:dyDescent="0.35">
      <c r="A24" s="1">
        <v>43832</v>
      </c>
      <c r="B24" t="s">
        <v>117</v>
      </c>
      <c r="C24" t="s">
        <v>2</v>
      </c>
      <c r="D24" t="s">
        <v>276</v>
      </c>
      <c r="E24" s="25">
        <v>78000</v>
      </c>
    </row>
    <row r="25" spans="1:5" x14ac:dyDescent="0.35">
      <c r="A25" s="1">
        <v>43832</v>
      </c>
      <c r="B25" s="2" t="s">
        <v>117</v>
      </c>
      <c r="C25" s="2" t="s">
        <v>3</v>
      </c>
      <c r="D25" s="2"/>
      <c r="E25" s="26">
        <v>5000</v>
      </c>
    </row>
    <row r="26" spans="1:5" x14ac:dyDescent="0.35">
      <c r="A26" s="1">
        <v>43865</v>
      </c>
      <c r="B26" t="s">
        <v>117</v>
      </c>
      <c r="C26" t="s">
        <v>0</v>
      </c>
      <c r="E26" s="25">
        <v>4000</v>
      </c>
    </row>
    <row r="27" spans="1:5" x14ac:dyDescent="0.35">
      <c r="A27" s="1">
        <v>43865</v>
      </c>
      <c r="B27" t="s">
        <v>117</v>
      </c>
      <c r="C27" t="s">
        <v>1</v>
      </c>
      <c r="E27" s="25">
        <v>200000</v>
      </c>
    </row>
    <row r="28" spans="1:5" x14ac:dyDescent="0.35">
      <c r="A28" s="1">
        <v>43865</v>
      </c>
      <c r="B28" t="s">
        <v>117</v>
      </c>
      <c r="C28" t="s">
        <v>2</v>
      </c>
      <c r="D28" t="s">
        <v>276</v>
      </c>
      <c r="E28" s="25">
        <v>1300000</v>
      </c>
    </row>
    <row r="29" spans="1:5" x14ac:dyDescent="0.35">
      <c r="A29" s="1">
        <v>43865</v>
      </c>
      <c r="B29" s="2" t="s">
        <v>117</v>
      </c>
      <c r="C29" s="2" t="s">
        <v>3</v>
      </c>
      <c r="D29" s="2"/>
      <c r="E29" s="26">
        <v>27000</v>
      </c>
    </row>
    <row r="30" spans="1:5" x14ac:dyDescent="0.35">
      <c r="A30" s="1">
        <v>43893</v>
      </c>
      <c r="B30" t="s">
        <v>117</v>
      </c>
      <c r="C30" t="s">
        <v>0</v>
      </c>
      <c r="E30" s="25">
        <v>3000</v>
      </c>
    </row>
    <row r="31" spans="1:5" x14ac:dyDescent="0.35">
      <c r="A31" s="1">
        <v>43893</v>
      </c>
      <c r="B31" t="s">
        <v>117</v>
      </c>
      <c r="C31" t="s">
        <v>1</v>
      </c>
      <c r="D31" t="s">
        <v>276</v>
      </c>
      <c r="E31" s="25">
        <v>58000</v>
      </c>
    </row>
    <row r="32" spans="1:5" x14ac:dyDescent="0.35">
      <c r="A32" s="1">
        <v>43893</v>
      </c>
      <c r="B32" t="s">
        <v>117</v>
      </c>
      <c r="C32" t="s">
        <v>2</v>
      </c>
      <c r="D32" t="s">
        <v>276</v>
      </c>
      <c r="E32" s="25">
        <v>300000</v>
      </c>
    </row>
    <row r="33" spans="1:5" x14ac:dyDescent="0.35">
      <c r="A33" s="1">
        <v>43893</v>
      </c>
      <c r="B33" s="2" t="s">
        <v>117</v>
      </c>
      <c r="C33" s="2" t="s">
        <v>3</v>
      </c>
      <c r="D33" s="2"/>
      <c r="E33" s="26">
        <v>8000</v>
      </c>
    </row>
    <row r="34" spans="1:5" x14ac:dyDescent="0.35">
      <c r="A34" s="1">
        <v>43832</v>
      </c>
      <c r="B34" t="s">
        <v>118</v>
      </c>
      <c r="C34" t="s">
        <v>0</v>
      </c>
      <c r="E34" s="25">
        <v>27000</v>
      </c>
    </row>
    <row r="35" spans="1:5" x14ac:dyDescent="0.35">
      <c r="A35" s="1">
        <v>43832</v>
      </c>
      <c r="B35" t="s">
        <v>118</v>
      </c>
      <c r="C35" t="s">
        <v>1</v>
      </c>
      <c r="E35" s="25">
        <v>20000</v>
      </c>
    </row>
    <row r="36" spans="1:5" x14ac:dyDescent="0.35">
      <c r="A36" s="1">
        <v>43832</v>
      </c>
      <c r="B36" t="s">
        <v>118</v>
      </c>
      <c r="C36" t="s">
        <v>2</v>
      </c>
      <c r="E36" s="25">
        <v>61000</v>
      </c>
    </row>
    <row r="37" spans="1:5" x14ac:dyDescent="0.35">
      <c r="A37" s="1">
        <v>43832</v>
      </c>
      <c r="B37" s="2" t="s">
        <v>118</v>
      </c>
      <c r="C37" s="2" t="s">
        <v>3</v>
      </c>
      <c r="D37" s="2"/>
      <c r="E37" s="26">
        <v>22000</v>
      </c>
    </row>
    <row r="38" spans="1:5" x14ac:dyDescent="0.35">
      <c r="A38" s="1">
        <v>43865</v>
      </c>
      <c r="B38" t="s">
        <v>118</v>
      </c>
      <c r="C38" t="s">
        <v>0</v>
      </c>
      <c r="E38" s="25">
        <v>28000</v>
      </c>
    </row>
    <row r="39" spans="1:5" x14ac:dyDescent="0.35">
      <c r="A39" s="1">
        <v>43865</v>
      </c>
      <c r="B39" t="s">
        <v>118</v>
      </c>
      <c r="C39" t="s">
        <v>1</v>
      </c>
      <c r="E39" s="25">
        <v>28000</v>
      </c>
    </row>
    <row r="40" spans="1:5" x14ac:dyDescent="0.35">
      <c r="A40" s="1">
        <v>43865</v>
      </c>
      <c r="B40" t="s">
        <v>118</v>
      </c>
      <c r="C40" t="s">
        <v>2</v>
      </c>
      <c r="E40" s="25">
        <v>42000</v>
      </c>
    </row>
    <row r="41" spans="1:5" x14ac:dyDescent="0.35">
      <c r="A41" s="1">
        <v>43865</v>
      </c>
      <c r="B41" s="2" t="s">
        <v>118</v>
      </c>
      <c r="C41" s="2" t="s">
        <v>3</v>
      </c>
      <c r="D41" s="2"/>
      <c r="E41" s="26">
        <v>24000</v>
      </c>
    </row>
    <row r="42" spans="1:5" x14ac:dyDescent="0.35">
      <c r="A42" s="1">
        <v>43893</v>
      </c>
      <c r="B42" t="s">
        <v>118</v>
      </c>
      <c r="C42" t="s">
        <v>0</v>
      </c>
      <c r="D42" t="s">
        <v>276</v>
      </c>
      <c r="E42" s="25">
        <v>16000</v>
      </c>
    </row>
    <row r="43" spans="1:5" x14ac:dyDescent="0.35">
      <c r="A43" s="1">
        <v>43893</v>
      </c>
      <c r="B43" t="s">
        <v>118</v>
      </c>
      <c r="C43" t="s">
        <v>1</v>
      </c>
      <c r="E43" s="25">
        <v>12000</v>
      </c>
    </row>
    <row r="44" spans="1:5" x14ac:dyDescent="0.35">
      <c r="A44" s="1">
        <v>43893</v>
      </c>
      <c r="B44" t="s">
        <v>118</v>
      </c>
      <c r="C44" t="s">
        <v>2</v>
      </c>
      <c r="E44" s="25">
        <v>30000</v>
      </c>
    </row>
    <row r="45" spans="1:5" x14ac:dyDescent="0.35">
      <c r="A45" s="1">
        <v>43893</v>
      </c>
      <c r="B45" s="2" t="s">
        <v>118</v>
      </c>
      <c r="C45" s="2" t="s">
        <v>3</v>
      </c>
      <c r="D45" s="2"/>
      <c r="E45" s="26">
        <v>34000</v>
      </c>
    </row>
    <row r="46" spans="1:5" x14ac:dyDescent="0.35">
      <c r="A46" s="1">
        <v>43832</v>
      </c>
      <c r="B46" t="s">
        <v>119</v>
      </c>
      <c r="C46" t="s">
        <v>0</v>
      </c>
      <c r="D46" s="29" t="s">
        <v>293</v>
      </c>
      <c r="E46" s="25">
        <v>5000</v>
      </c>
    </row>
    <row r="47" spans="1:5" x14ac:dyDescent="0.35">
      <c r="A47" s="1">
        <v>43832</v>
      </c>
      <c r="B47" t="s">
        <v>119</v>
      </c>
      <c r="C47" t="s">
        <v>1</v>
      </c>
      <c r="E47" s="25">
        <v>10000</v>
      </c>
    </row>
    <row r="48" spans="1:5" x14ac:dyDescent="0.35">
      <c r="A48" s="1">
        <v>43832</v>
      </c>
      <c r="B48" t="s">
        <v>119</v>
      </c>
      <c r="C48" t="s">
        <v>2</v>
      </c>
      <c r="D48" t="s">
        <v>38</v>
      </c>
      <c r="E48" s="25">
        <v>140000</v>
      </c>
    </row>
    <row r="49" spans="1:5" x14ac:dyDescent="0.35">
      <c r="A49" s="1">
        <v>43832</v>
      </c>
      <c r="B49" s="2" t="s">
        <v>119</v>
      </c>
      <c r="C49" s="2" t="s">
        <v>3</v>
      </c>
      <c r="D49" s="2" t="s">
        <v>276</v>
      </c>
      <c r="E49" s="26">
        <v>310000</v>
      </c>
    </row>
    <row r="50" spans="1:5" x14ac:dyDescent="0.35">
      <c r="A50" s="18">
        <v>43865</v>
      </c>
      <c r="B50" s="6" t="s">
        <v>119</v>
      </c>
      <c r="C50" s="6" t="s">
        <v>0</v>
      </c>
      <c r="D50" s="6"/>
      <c r="E50" s="31">
        <v>220000</v>
      </c>
    </row>
    <row r="51" spans="1:5" x14ac:dyDescent="0.35">
      <c r="A51" s="18">
        <v>43865</v>
      </c>
      <c r="B51" s="6" t="s">
        <v>119</v>
      </c>
      <c r="C51" s="6" t="s">
        <v>1</v>
      </c>
      <c r="D51" s="6"/>
      <c r="E51" s="31">
        <v>10000</v>
      </c>
    </row>
    <row r="52" spans="1:5" x14ac:dyDescent="0.35">
      <c r="A52" s="18">
        <v>43865</v>
      </c>
      <c r="B52" s="6" t="s">
        <v>119</v>
      </c>
      <c r="C52" s="6" t="s">
        <v>2</v>
      </c>
      <c r="D52" s="6"/>
      <c r="E52" s="31">
        <v>290000</v>
      </c>
    </row>
    <row r="53" spans="1:5" x14ac:dyDescent="0.35">
      <c r="A53" s="18">
        <v>43865</v>
      </c>
      <c r="B53" s="5" t="s">
        <v>119</v>
      </c>
      <c r="C53" s="5" t="s">
        <v>3</v>
      </c>
      <c r="D53" s="2" t="s">
        <v>276</v>
      </c>
      <c r="E53" s="32">
        <v>290000</v>
      </c>
    </row>
    <row r="54" spans="1:5" x14ac:dyDescent="0.35">
      <c r="A54" s="1">
        <v>43893</v>
      </c>
      <c r="B54" t="s">
        <v>119</v>
      </c>
      <c r="C54" t="s">
        <v>0</v>
      </c>
      <c r="E54" s="25">
        <v>2000</v>
      </c>
    </row>
    <row r="55" spans="1:5" x14ac:dyDescent="0.35">
      <c r="A55" s="1">
        <v>43893</v>
      </c>
      <c r="B55" t="s">
        <v>119</v>
      </c>
      <c r="C55" t="s">
        <v>1</v>
      </c>
      <c r="E55" s="25">
        <v>4000</v>
      </c>
    </row>
    <row r="56" spans="1:5" x14ac:dyDescent="0.35">
      <c r="A56" s="1">
        <v>43893</v>
      </c>
      <c r="B56" t="s">
        <v>119</v>
      </c>
      <c r="C56" t="s">
        <v>2</v>
      </c>
      <c r="E56" s="25">
        <v>35000</v>
      </c>
    </row>
    <row r="57" spans="1:5" x14ac:dyDescent="0.35">
      <c r="A57" s="1">
        <v>43893</v>
      </c>
      <c r="B57" s="4" t="s">
        <v>119</v>
      </c>
      <c r="C57" s="2" t="s">
        <v>3</v>
      </c>
      <c r="D57" s="2" t="s">
        <v>276</v>
      </c>
      <c r="E57" s="26">
        <v>62000</v>
      </c>
    </row>
    <row r="58" spans="1:5" x14ac:dyDescent="0.35">
      <c r="A58" s="1">
        <v>43832</v>
      </c>
      <c r="B58" t="s">
        <v>120</v>
      </c>
      <c r="C58" t="s">
        <v>0</v>
      </c>
      <c r="D58" t="s">
        <v>276</v>
      </c>
      <c r="E58" s="25">
        <v>280000</v>
      </c>
    </row>
    <row r="59" spans="1:5" x14ac:dyDescent="0.35">
      <c r="A59" s="1">
        <v>43832</v>
      </c>
      <c r="B59" t="s">
        <v>120</v>
      </c>
      <c r="C59" t="s">
        <v>1</v>
      </c>
      <c r="D59" t="s">
        <v>276</v>
      </c>
      <c r="E59" s="25">
        <v>160000</v>
      </c>
    </row>
    <row r="60" spans="1:5" x14ac:dyDescent="0.35">
      <c r="A60" s="1">
        <v>43832</v>
      </c>
      <c r="B60" t="s">
        <v>120</v>
      </c>
      <c r="C60" t="s">
        <v>2</v>
      </c>
      <c r="D60" s="20" t="s">
        <v>282</v>
      </c>
      <c r="E60" s="25">
        <v>79000</v>
      </c>
    </row>
    <row r="61" spans="1:5" x14ac:dyDescent="0.35">
      <c r="A61" s="1">
        <v>43832</v>
      </c>
      <c r="B61" s="2" t="s">
        <v>120</v>
      </c>
      <c r="C61" s="2" t="s">
        <v>3</v>
      </c>
      <c r="D61" s="2" t="s">
        <v>276</v>
      </c>
      <c r="E61" s="26">
        <v>120000</v>
      </c>
    </row>
    <row r="62" spans="1:5" x14ac:dyDescent="0.35">
      <c r="A62" s="18">
        <v>43865</v>
      </c>
      <c r="B62" s="6" t="s">
        <v>120</v>
      </c>
      <c r="C62" s="6" t="s">
        <v>0</v>
      </c>
      <c r="D62" t="s">
        <v>276</v>
      </c>
      <c r="E62" s="31">
        <v>490000</v>
      </c>
    </row>
    <row r="63" spans="1:5" x14ac:dyDescent="0.35">
      <c r="A63" s="18">
        <v>43865</v>
      </c>
      <c r="B63" s="6" t="s">
        <v>120</v>
      </c>
      <c r="C63" s="6" t="s">
        <v>1</v>
      </c>
      <c r="D63" t="s">
        <v>276</v>
      </c>
      <c r="E63" s="31">
        <v>390000</v>
      </c>
    </row>
    <row r="64" spans="1:5" x14ac:dyDescent="0.35">
      <c r="A64" s="18">
        <v>43865</v>
      </c>
      <c r="B64" s="6" t="s">
        <v>120</v>
      </c>
      <c r="C64" s="6" t="s">
        <v>2</v>
      </c>
      <c r="D64" t="s">
        <v>276</v>
      </c>
      <c r="E64" s="31">
        <v>470000</v>
      </c>
    </row>
    <row r="65" spans="1:5" x14ac:dyDescent="0.35">
      <c r="A65" s="18">
        <v>43865</v>
      </c>
      <c r="B65" s="5" t="s">
        <v>120</v>
      </c>
      <c r="C65" s="5" t="s">
        <v>3</v>
      </c>
      <c r="D65" s="2" t="s">
        <v>276</v>
      </c>
      <c r="E65" s="32">
        <v>140000</v>
      </c>
    </row>
    <row r="66" spans="1:5" x14ac:dyDescent="0.35">
      <c r="A66" s="1">
        <v>43832</v>
      </c>
      <c r="B66" t="s">
        <v>121</v>
      </c>
      <c r="C66" t="s">
        <v>0</v>
      </c>
      <c r="D66" t="s">
        <v>276</v>
      </c>
      <c r="E66" s="25">
        <v>470000</v>
      </c>
    </row>
    <row r="67" spans="1:5" x14ac:dyDescent="0.35">
      <c r="A67" s="1">
        <v>43832</v>
      </c>
      <c r="B67" t="s">
        <v>121</v>
      </c>
      <c r="C67" t="s">
        <v>1</v>
      </c>
      <c r="D67" t="s">
        <v>276</v>
      </c>
      <c r="E67" s="25">
        <v>74000</v>
      </c>
    </row>
    <row r="68" spans="1:5" x14ac:dyDescent="0.35">
      <c r="A68" s="1">
        <v>43832</v>
      </c>
      <c r="B68" t="s">
        <v>121</v>
      </c>
      <c r="C68" t="s">
        <v>2</v>
      </c>
      <c r="D68" t="s">
        <v>276</v>
      </c>
      <c r="E68" s="25">
        <v>170000</v>
      </c>
    </row>
    <row r="69" spans="1:5" x14ac:dyDescent="0.35">
      <c r="A69" s="1">
        <v>43832</v>
      </c>
      <c r="B69" s="2" t="s">
        <v>121</v>
      </c>
      <c r="C69" s="2" t="s">
        <v>3</v>
      </c>
      <c r="D69" s="2"/>
      <c r="E69" s="26">
        <v>39000</v>
      </c>
    </row>
    <row r="70" spans="1:5" x14ac:dyDescent="0.35">
      <c r="A70" s="1">
        <v>43865</v>
      </c>
      <c r="B70" t="s">
        <v>148</v>
      </c>
      <c r="C70" t="s">
        <v>0</v>
      </c>
      <c r="D70" t="s">
        <v>277</v>
      </c>
      <c r="E70" s="25">
        <v>570000</v>
      </c>
    </row>
    <row r="71" spans="1:5" x14ac:dyDescent="0.35">
      <c r="A71" s="18">
        <v>43865</v>
      </c>
      <c r="B71" s="6" t="s">
        <v>148</v>
      </c>
      <c r="C71" s="6" t="s">
        <v>1</v>
      </c>
      <c r="D71" s="6"/>
      <c r="E71" s="31">
        <v>27000</v>
      </c>
    </row>
    <row r="72" spans="1:5" x14ac:dyDescent="0.35">
      <c r="A72" s="18">
        <v>43865</v>
      </c>
      <c r="B72" s="6" t="s">
        <v>148</v>
      </c>
      <c r="C72" s="6" t="s">
        <v>2</v>
      </c>
      <c r="D72" s="6"/>
      <c r="E72" s="31">
        <v>9000</v>
      </c>
    </row>
    <row r="73" spans="1:5" x14ac:dyDescent="0.35">
      <c r="A73" s="18">
        <v>43865</v>
      </c>
      <c r="B73" s="5" t="s">
        <v>148</v>
      </c>
      <c r="C73" s="5" t="s">
        <v>3</v>
      </c>
      <c r="D73" s="2" t="s">
        <v>275</v>
      </c>
      <c r="E73" s="32">
        <v>8700000</v>
      </c>
    </row>
    <row r="74" spans="1:5" x14ac:dyDescent="0.35">
      <c r="A74" s="1">
        <v>43893</v>
      </c>
      <c r="B74" t="s">
        <v>148</v>
      </c>
      <c r="C74" t="s">
        <v>0</v>
      </c>
      <c r="E74" s="25">
        <v>810000</v>
      </c>
    </row>
    <row r="75" spans="1:5" x14ac:dyDescent="0.35">
      <c r="A75" s="1">
        <v>43893</v>
      </c>
      <c r="B75" t="s">
        <v>148</v>
      </c>
      <c r="C75" t="s">
        <v>1</v>
      </c>
      <c r="E75" s="25">
        <v>23000</v>
      </c>
    </row>
    <row r="76" spans="1:5" x14ac:dyDescent="0.35">
      <c r="A76" s="1">
        <v>43893</v>
      </c>
      <c r="B76" t="s">
        <v>148</v>
      </c>
      <c r="C76" t="s">
        <v>2</v>
      </c>
      <c r="E76" s="25">
        <v>3000</v>
      </c>
    </row>
    <row r="77" spans="1:5" x14ac:dyDescent="0.35">
      <c r="A77" s="1">
        <v>43893</v>
      </c>
      <c r="B77" s="2" t="s">
        <v>148</v>
      </c>
      <c r="C77" s="2" t="s">
        <v>3</v>
      </c>
      <c r="D77" s="2" t="s">
        <v>275</v>
      </c>
      <c r="E77" s="26">
        <v>920000</v>
      </c>
    </row>
    <row r="78" spans="1:5" x14ac:dyDescent="0.35">
      <c r="A78" s="1">
        <v>43893</v>
      </c>
      <c r="B78" t="s">
        <v>150</v>
      </c>
      <c r="C78" t="s">
        <v>0</v>
      </c>
      <c r="E78" s="25">
        <v>11000</v>
      </c>
    </row>
    <row r="79" spans="1:5" x14ac:dyDescent="0.35">
      <c r="A79" s="1">
        <v>43893</v>
      </c>
      <c r="B79" t="s">
        <v>150</v>
      </c>
      <c r="C79" t="s">
        <v>1</v>
      </c>
      <c r="E79" s="88" t="s">
        <v>407</v>
      </c>
    </row>
    <row r="80" spans="1:5" x14ac:dyDescent="0.35">
      <c r="A80" s="1">
        <v>43893</v>
      </c>
      <c r="B80" t="s">
        <v>150</v>
      </c>
      <c r="C80" t="s">
        <v>2</v>
      </c>
      <c r="E80" s="25">
        <v>36000</v>
      </c>
    </row>
    <row r="81" spans="1:5" x14ac:dyDescent="0.35">
      <c r="A81" s="1">
        <v>43893</v>
      </c>
      <c r="B81" s="2" t="s">
        <v>150</v>
      </c>
      <c r="C81" s="2" t="s">
        <v>3</v>
      </c>
      <c r="D81" s="2" t="s">
        <v>279</v>
      </c>
      <c r="E81" s="26">
        <v>8000</v>
      </c>
    </row>
    <row r="82" spans="1:5" x14ac:dyDescent="0.35">
      <c r="A82" s="1">
        <v>43832</v>
      </c>
      <c r="B82" t="s">
        <v>122</v>
      </c>
      <c r="C82" t="s">
        <v>0</v>
      </c>
      <c r="D82" s="19" t="s">
        <v>281</v>
      </c>
      <c r="E82" s="25" t="s">
        <v>273</v>
      </c>
    </row>
    <row r="83" spans="1:5" x14ac:dyDescent="0.35">
      <c r="A83" s="1">
        <v>43832</v>
      </c>
      <c r="B83" t="s">
        <v>122</v>
      </c>
      <c r="C83" t="s">
        <v>1</v>
      </c>
      <c r="E83" s="25">
        <v>10000</v>
      </c>
    </row>
    <row r="84" spans="1:5" x14ac:dyDescent="0.35">
      <c r="A84" s="1">
        <v>43832</v>
      </c>
      <c r="B84" t="s">
        <v>122</v>
      </c>
      <c r="C84" t="s">
        <v>2</v>
      </c>
      <c r="E84" s="25">
        <v>12000</v>
      </c>
    </row>
    <row r="85" spans="1:5" x14ac:dyDescent="0.35">
      <c r="A85" s="1">
        <v>43832</v>
      </c>
      <c r="B85" s="2" t="s">
        <v>122</v>
      </c>
      <c r="C85" s="2" t="s">
        <v>3</v>
      </c>
      <c r="D85" s="2"/>
      <c r="E85" s="26">
        <v>8000</v>
      </c>
    </row>
    <row r="86" spans="1:5" x14ac:dyDescent="0.35">
      <c r="A86" s="1">
        <v>43865</v>
      </c>
      <c r="B86" t="s">
        <v>122</v>
      </c>
      <c r="C86" t="s">
        <v>0</v>
      </c>
      <c r="D86" s="19" t="s">
        <v>281</v>
      </c>
      <c r="E86" s="25" t="s">
        <v>274</v>
      </c>
    </row>
    <row r="87" spans="1:5" x14ac:dyDescent="0.35">
      <c r="A87" s="1">
        <v>43865</v>
      </c>
      <c r="B87" t="s">
        <v>122</v>
      </c>
      <c r="C87" t="s">
        <v>1</v>
      </c>
      <c r="E87" s="25">
        <v>12000</v>
      </c>
    </row>
    <row r="88" spans="1:5" x14ac:dyDescent="0.35">
      <c r="A88" s="1">
        <v>43865</v>
      </c>
      <c r="B88" t="s">
        <v>122</v>
      </c>
      <c r="C88" t="s">
        <v>2</v>
      </c>
      <c r="E88" s="25">
        <v>21000</v>
      </c>
    </row>
    <row r="89" spans="1:5" x14ac:dyDescent="0.35">
      <c r="A89" s="1">
        <v>43865</v>
      </c>
      <c r="B89" s="2" t="s">
        <v>122</v>
      </c>
      <c r="C89" s="2" t="s">
        <v>3</v>
      </c>
      <c r="D89" s="2"/>
      <c r="E89" s="26">
        <v>14000</v>
      </c>
    </row>
    <row r="90" spans="1:5" x14ac:dyDescent="0.35">
      <c r="A90" s="1">
        <v>43893</v>
      </c>
      <c r="B90" t="s">
        <v>122</v>
      </c>
      <c r="C90" t="s">
        <v>0</v>
      </c>
      <c r="D90" s="19" t="s">
        <v>281</v>
      </c>
      <c r="E90" s="25" t="s">
        <v>274</v>
      </c>
    </row>
    <row r="91" spans="1:5" x14ac:dyDescent="0.35">
      <c r="A91" s="1">
        <v>43893</v>
      </c>
      <c r="B91" t="s">
        <v>122</v>
      </c>
      <c r="C91" t="s">
        <v>1</v>
      </c>
      <c r="E91" s="25">
        <v>8000</v>
      </c>
    </row>
    <row r="92" spans="1:5" x14ac:dyDescent="0.35">
      <c r="A92" s="1">
        <v>43893</v>
      </c>
      <c r="B92" t="s">
        <v>122</v>
      </c>
      <c r="C92" t="s">
        <v>2</v>
      </c>
      <c r="E92" s="25">
        <v>21000</v>
      </c>
    </row>
    <row r="93" spans="1:5" x14ac:dyDescent="0.35">
      <c r="A93" s="1">
        <v>43893</v>
      </c>
      <c r="B93" s="2" t="s">
        <v>122</v>
      </c>
      <c r="C93" s="2" t="s">
        <v>3</v>
      </c>
      <c r="D93" s="2"/>
      <c r="E93" s="26">
        <v>13000</v>
      </c>
    </row>
    <row r="94" spans="1:5" x14ac:dyDescent="0.35">
      <c r="A94" s="1">
        <v>43832</v>
      </c>
      <c r="B94" t="s">
        <v>123</v>
      </c>
      <c r="C94" t="s">
        <v>0</v>
      </c>
      <c r="E94" s="25">
        <v>31000</v>
      </c>
    </row>
    <row r="95" spans="1:5" x14ac:dyDescent="0.35">
      <c r="A95" s="1">
        <v>43832</v>
      </c>
      <c r="B95" t="s">
        <v>123</v>
      </c>
      <c r="C95" t="s">
        <v>1</v>
      </c>
      <c r="E95" s="25">
        <v>20000</v>
      </c>
    </row>
    <row r="96" spans="1:5" x14ac:dyDescent="0.35">
      <c r="A96" s="1">
        <v>43832</v>
      </c>
      <c r="B96" t="s">
        <v>123</v>
      </c>
      <c r="C96" t="s">
        <v>2</v>
      </c>
      <c r="D96" t="s">
        <v>276</v>
      </c>
      <c r="E96" s="25">
        <v>99000</v>
      </c>
    </row>
    <row r="97" spans="1:5" x14ac:dyDescent="0.35">
      <c r="A97" s="1">
        <v>43832</v>
      </c>
      <c r="B97" s="2" t="s">
        <v>123</v>
      </c>
      <c r="C97" s="2" t="s">
        <v>3</v>
      </c>
      <c r="D97" s="2"/>
      <c r="E97" s="26">
        <v>24000</v>
      </c>
    </row>
    <row r="98" spans="1:5" x14ac:dyDescent="0.35">
      <c r="A98" s="1">
        <v>43865</v>
      </c>
      <c r="B98" t="s">
        <v>123</v>
      </c>
      <c r="C98" t="s">
        <v>0</v>
      </c>
      <c r="E98" s="25">
        <v>39000</v>
      </c>
    </row>
    <row r="99" spans="1:5" x14ac:dyDescent="0.35">
      <c r="A99" s="1">
        <v>43865</v>
      </c>
      <c r="B99" t="s">
        <v>123</v>
      </c>
      <c r="C99" t="s">
        <v>1</v>
      </c>
      <c r="E99" s="25">
        <v>33000</v>
      </c>
    </row>
    <row r="100" spans="1:5" x14ac:dyDescent="0.35">
      <c r="A100" s="1">
        <v>43865</v>
      </c>
      <c r="B100" t="s">
        <v>123</v>
      </c>
      <c r="C100" t="s">
        <v>2</v>
      </c>
      <c r="D100" t="s">
        <v>276</v>
      </c>
      <c r="E100" s="25">
        <v>120000</v>
      </c>
    </row>
    <row r="101" spans="1:5" x14ac:dyDescent="0.35">
      <c r="A101" s="1">
        <v>43865</v>
      </c>
      <c r="B101" s="2" t="s">
        <v>123</v>
      </c>
      <c r="C101" s="2" t="s">
        <v>3</v>
      </c>
      <c r="D101" s="2"/>
      <c r="E101" s="26">
        <v>35000</v>
      </c>
    </row>
    <row r="102" spans="1:5" x14ac:dyDescent="0.35">
      <c r="A102" s="1">
        <v>43893</v>
      </c>
      <c r="B102" t="s">
        <v>123</v>
      </c>
      <c r="C102" t="s">
        <v>0</v>
      </c>
      <c r="E102" s="25">
        <v>28000</v>
      </c>
    </row>
    <row r="103" spans="1:5" x14ac:dyDescent="0.35">
      <c r="A103" s="1">
        <v>43893</v>
      </c>
      <c r="B103" t="s">
        <v>123</v>
      </c>
      <c r="C103" t="s">
        <v>1</v>
      </c>
      <c r="E103" s="25">
        <v>18000</v>
      </c>
    </row>
    <row r="104" spans="1:5" x14ac:dyDescent="0.35">
      <c r="A104" s="1">
        <v>43893</v>
      </c>
      <c r="B104" t="s">
        <v>123</v>
      </c>
      <c r="C104" t="s">
        <v>2</v>
      </c>
      <c r="D104" t="s">
        <v>276</v>
      </c>
      <c r="E104" s="25">
        <v>43000</v>
      </c>
    </row>
    <row r="105" spans="1:5" x14ac:dyDescent="0.35">
      <c r="A105" s="1">
        <v>43893</v>
      </c>
      <c r="B105" s="2" t="s">
        <v>123</v>
      </c>
      <c r="C105" s="2" t="s">
        <v>3</v>
      </c>
      <c r="D105" s="2"/>
      <c r="E105" s="26">
        <v>19000</v>
      </c>
    </row>
    <row r="106" spans="1:5" x14ac:dyDescent="0.35">
      <c r="A106" s="1">
        <v>43893</v>
      </c>
      <c r="B106" t="s">
        <v>151</v>
      </c>
      <c r="C106" t="s">
        <v>0</v>
      </c>
      <c r="E106" s="25">
        <v>16000</v>
      </c>
    </row>
    <row r="107" spans="1:5" x14ac:dyDescent="0.35">
      <c r="A107" s="1">
        <v>43893</v>
      </c>
      <c r="B107" t="s">
        <v>151</v>
      </c>
      <c r="C107" t="s">
        <v>1</v>
      </c>
      <c r="E107" s="25">
        <v>10000</v>
      </c>
    </row>
    <row r="108" spans="1:5" x14ac:dyDescent="0.35">
      <c r="A108" s="1">
        <v>43893</v>
      </c>
      <c r="B108" t="s">
        <v>151</v>
      </c>
      <c r="C108" t="s">
        <v>2</v>
      </c>
      <c r="E108" s="25">
        <v>14000</v>
      </c>
    </row>
    <row r="109" spans="1:5" x14ac:dyDescent="0.35">
      <c r="A109" s="1">
        <v>43893</v>
      </c>
      <c r="B109" s="2" t="s">
        <v>151</v>
      </c>
      <c r="C109" s="2" t="s">
        <v>3</v>
      </c>
      <c r="D109" s="2"/>
      <c r="E109" s="26">
        <v>12000</v>
      </c>
    </row>
    <row r="110" spans="1:5" x14ac:dyDescent="0.35">
      <c r="A110" s="1">
        <v>43832</v>
      </c>
      <c r="B110" t="s">
        <v>124</v>
      </c>
      <c r="C110" t="s">
        <v>0</v>
      </c>
      <c r="D110" s="29" t="s">
        <v>275</v>
      </c>
      <c r="E110" s="25">
        <v>41000</v>
      </c>
    </row>
    <row r="111" spans="1:5" x14ac:dyDescent="0.35">
      <c r="A111" s="1">
        <v>43832</v>
      </c>
      <c r="B111" t="s">
        <v>124</v>
      </c>
      <c r="C111" t="s">
        <v>1</v>
      </c>
      <c r="D111" s="29" t="s">
        <v>275</v>
      </c>
      <c r="E111" s="25">
        <v>44000</v>
      </c>
    </row>
    <row r="112" spans="1:5" x14ac:dyDescent="0.35">
      <c r="A112" s="1">
        <v>43832</v>
      </c>
      <c r="B112" t="s">
        <v>124</v>
      </c>
      <c r="C112" t="s">
        <v>2</v>
      </c>
      <c r="E112" s="25">
        <v>42000</v>
      </c>
    </row>
    <row r="113" spans="1:5" x14ac:dyDescent="0.35">
      <c r="A113" s="1">
        <v>43832</v>
      </c>
      <c r="B113" s="2" t="s">
        <v>124</v>
      </c>
      <c r="C113" s="2" t="s">
        <v>3</v>
      </c>
      <c r="D113" s="2" t="s">
        <v>276</v>
      </c>
      <c r="E113" s="26">
        <v>180000</v>
      </c>
    </row>
    <row r="114" spans="1:5" x14ac:dyDescent="0.35">
      <c r="A114" s="1">
        <v>43865</v>
      </c>
      <c r="B114" t="s">
        <v>124</v>
      </c>
      <c r="C114" t="s">
        <v>0</v>
      </c>
      <c r="E114" s="25">
        <v>45000</v>
      </c>
    </row>
    <row r="115" spans="1:5" x14ac:dyDescent="0.35">
      <c r="A115" s="1">
        <v>43865</v>
      </c>
      <c r="B115" t="s">
        <v>124</v>
      </c>
      <c r="C115" t="s">
        <v>1</v>
      </c>
      <c r="E115" s="25">
        <v>95000</v>
      </c>
    </row>
    <row r="116" spans="1:5" x14ac:dyDescent="0.35">
      <c r="A116" s="1">
        <v>43865</v>
      </c>
      <c r="B116" t="s">
        <v>124</v>
      </c>
      <c r="C116" t="s">
        <v>2</v>
      </c>
      <c r="E116" s="25">
        <v>84000</v>
      </c>
    </row>
    <row r="117" spans="1:5" x14ac:dyDescent="0.35">
      <c r="A117" s="1">
        <v>43865</v>
      </c>
      <c r="B117" s="2" t="s">
        <v>124</v>
      </c>
      <c r="C117" s="2" t="s">
        <v>3</v>
      </c>
      <c r="D117" s="2" t="s">
        <v>276</v>
      </c>
      <c r="E117" s="26">
        <v>240000</v>
      </c>
    </row>
    <row r="118" spans="1:5" x14ac:dyDescent="0.35">
      <c r="A118" s="1">
        <v>43832</v>
      </c>
      <c r="B118" t="s">
        <v>125</v>
      </c>
      <c r="C118" t="s">
        <v>0</v>
      </c>
      <c r="E118" s="25">
        <v>31000</v>
      </c>
    </row>
    <row r="119" spans="1:5" x14ac:dyDescent="0.35">
      <c r="A119" s="1">
        <v>43832</v>
      </c>
      <c r="B119" t="s">
        <v>125</v>
      </c>
      <c r="C119" t="s">
        <v>1</v>
      </c>
      <c r="E119" s="25">
        <v>12000</v>
      </c>
    </row>
    <row r="120" spans="1:5" x14ac:dyDescent="0.35">
      <c r="A120" s="1">
        <v>43832</v>
      </c>
      <c r="B120" t="s">
        <v>125</v>
      </c>
      <c r="C120" t="s">
        <v>2</v>
      </c>
      <c r="E120" s="25">
        <v>130000</v>
      </c>
    </row>
    <row r="121" spans="1:5" x14ac:dyDescent="0.35">
      <c r="A121" s="1">
        <v>43832</v>
      </c>
      <c r="B121" s="2" t="s">
        <v>125</v>
      </c>
      <c r="C121" s="2" t="s">
        <v>3</v>
      </c>
      <c r="D121" s="2"/>
      <c r="E121" s="26">
        <v>12000</v>
      </c>
    </row>
    <row r="122" spans="1:5" x14ac:dyDescent="0.35">
      <c r="A122" s="1">
        <v>43865</v>
      </c>
      <c r="B122" t="s">
        <v>125</v>
      </c>
      <c r="C122" t="s">
        <v>0</v>
      </c>
      <c r="E122" s="25">
        <v>12000</v>
      </c>
    </row>
    <row r="123" spans="1:5" x14ac:dyDescent="0.35">
      <c r="A123" s="1">
        <v>43865</v>
      </c>
      <c r="B123" t="s">
        <v>125</v>
      </c>
      <c r="C123" t="s">
        <v>1</v>
      </c>
      <c r="E123" s="25">
        <v>6000</v>
      </c>
    </row>
    <row r="124" spans="1:5" x14ac:dyDescent="0.35">
      <c r="A124" s="1">
        <v>43865</v>
      </c>
      <c r="B124" t="s">
        <v>125</v>
      </c>
      <c r="C124" t="s">
        <v>2</v>
      </c>
      <c r="E124" s="25">
        <v>460000</v>
      </c>
    </row>
    <row r="125" spans="1:5" x14ac:dyDescent="0.35">
      <c r="A125" s="1">
        <v>43865</v>
      </c>
      <c r="B125" s="2" t="s">
        <v>125</v>
      </c>
      <c r="C125" s="2" t="s">
        <v>3</v>
      </c>
      <c r="D125" s="2"/>
      <c r="E125" s="26">
        <v>19000</v>
      </c>
    </row>
    <row r="126" spans="1:5" x14ac:dyDescent="0.35">
      <c r="A126" s="1">
        <v>43893</v>
      </c>
      <c r="B126" t="s">
        <v>125</v>
      </c>
      <c r="C126" t="s">
        <v>0</v>
      </c>
      <c r="E126" s="25">
        <v>6000</v>
      </c>
    </row>
    <row r="127" spans="1:5" x14ac:dyDescent="0.35">
      <c r="A127" s="1">
        <v>43893</v>
      </c>
      <c r="B127" t="s">
        <v>125</v>
      </c>
      <c r="C127" t="s">
        <v>1</v>
      </c>
      <c r="E127" s="25">
        <v>3000</v>
      </c>
    </row>
    <row r="128" spans="1:5" x14ac:dyDescent="0.35">
      <c r="A128" s="1">
        <v>43893</v>
      </c>
      <c r="B128" t="s">
        <v>125</v>
      </c>
      <c r="C128" t="s">
        <v>2</v>
      </c>
      <c r="E128" s="25">
        <v>74000</v>
      </c>
    </row>
    <row r="129" spans="1:5" x14ac:dyDescent="0.35">
      <c r="A129" s="1">
        <v>43893</v>
      </c>
      <c r="B129" s="2" t="s">
        <v>125</v>
      </c>
      <c r="C129" s="2" t="s">
        <v>3</v>
      </c>
      <c r="D129" s="2"/>
      <c r="E129" s="26">
        <v>4000</v>
      </c>
    </row>
    <row r="130" spans="1:5" x14ac:dyDescent="0.35">
      <c r="A130" s="1">
        <v>43832</v>
      </c>
      <c r="B130" t="s">
        <v>21</v>
      </c>
      <c r="C130" t="s">
        <v>0</v>
      </c>
      <c r="E130" s="25">
        <v>13000</v>
      </c>
    </row>
    <row r="131" spans="1:5" x14ac:dyDescent="0.35">
      <c r="A131" s="1">
        <v>43832</v>
      </c>
      <c r="B131" t="s">
        <v>21</v>
      </c>
      <c r="C131" t="s">
        <v>1</v>
      </c>
      <c r="E131" s="25">
        <v>25000</v>
      </c>
    </row>
    <row r="132" spans="1:5" x14ac:dyDescent="0.35">
      <c r="A132" s="1">
        <v>43832</v>
      </c>
      <c r="B132" t="s">
        <v>21</v>
      </c>
      <c r="C132" t="s">
        <v>2</v>
      </c>
      <c r="D132" s="3" t="s">
        <v>277</v>
      </c>
      <c r="E132" s="25">
        <v>3700000</v>
      </c>
    </row>
    <row r="133" spans="1:5" x14ac:dyDescent="0.35">
      <c r="A133" s="1">
        <v>43832</v>
      </c>
      <c r="B133" s="2" t="s">
        <v>21</v>
      </c>
      <c r="C133" s="2" t="s">
        <v>3</v>
      </c>
      <c r="D133" s="2"/>
      <c r="E133" s="26">
        <v>90000</v>
      </c>
    </row>
    <row r="134" spans="1:5" x14ac:dyDescent="0.35">
      <c r="A134" s="18">
        <v>43865</v>
      </c>
      <c r="B134" s="6" t="s">
        <v>21</v>
      </c>
      <c r="C134" s="6" t="s">
        <v>0</v>
      </c>
      <c r="D134" s="6"/>
      <c r="E134" s="31">
        <v>10000</v>
      </c>
    </row>
    <row r="135" spans="1:5" x14ac:dyDescent="0.35">
      <c r="A135" s="18">
        <v>43865</v>
      </c>
      <c r="B135" s="6" t="s">
        <v>21</v>
      </c>
      <c r="C135" s="6" t="s">
        <v>1</v>
      </c>
      <c r="D135" s="6"/>
      <c r="E135" s="31">
        <v>6000</v>
      </c>
    </row>
    <row r="136" spans="1:5" x14ac:dyDescent="0.35">
      <c r="A136" s="18">
        <v>43865</v>
      </c>
      <c r="B136" s="6" t="s">
        <v>21</v>
      </c>
      <c r="C136" s="6" t="s">
        <v>2</v>
      </c>
      <c r="D136" t="s">
        <v>277</v>
      </c>
      <c r="E136" s="31">
        <v>6800000</v>
      </c>
    </row>
    <row r="137" spans="1:5" x14ac:dyDescent="0.35">
      <c r="A137" s="18">
        <v>43865</v>
      </c>
      <c r="B137" s="5" t="s">
        <v>21</v>
      </c>
      <c r="C137" s="5" t="s">
        <v>3</v>
      </c>
      <c r="D137" s="5"/>
      <c r="E137" s="32">
        <v>120000</v>
      </c>
    </row>
    <row r="138" spans="1:5" x14ac:dyDescent="0.35">
      <c r="A138" s="1">
        <v>43893</v>
      </c>
      <c r="B138" t="s">
        <v>21</v>
      </c>
      <c r="C138" t="s">
        <v>0</v>
      </c>
      <c r="D138" s="4" t="s">
        <v>303</v>
      </c>
      <c r="E138" s="25">
        <v>560000</v>
      </c>
    </row>
    <row r="139" spans="1:5" x14ac:dyDescent="0.35">
      <c r="A139" s="1">
        <v>43893</v>
      </c>
      <c r="B139" t="s">
        <v>21</v>
      </c>
      <c r="C139" t="s">
        <v>1</v>
      </c>
      <c r="E139" s="25">
        <v>43000</v>
      </c>
    </row>
    <row r="140" spans="1:5" x14ac:dyDescent="0.35">
      <c r="A140" s="1">
        <v>43893</v>
      </c>
      <c r="B140" t="s">
        <v>21</v>
      </c>
      <c r="C140" t="s">
        <v>2</v>
      </c>
      <c r="D140" t="s">
        <v>277</v>
      </c>
      <c r="E140" s="25">
        <v>810000</v>
      </c>
    </row>
    <row r="141" spans="1:5" x14ac:dyDescent="0.35">
      <c r="A141" s="1">
        <v>43893</v>
      </c>
      <c r="B141" s="2" t="s">
        <v>21</v>
      </c>
      <c r="C141" s="2" t="s">
        <v>3</v>
      </c>
      <c r="D141" s="2"/>
      <c r="E141" s="26">
        <v>45000</v>
      </c>
    </row>
    <row r="142" spans="1:5" x14ac:dyDescent="0.35">
      <c r="A142" s="1">
        <v>43832</v>
      </c>
      <c r="B142" t="s">
        <v>126</v>
      </c>
      <c r="C142" t="s">
        <v>0</v>
      </c>
      <c r="D142" t="s">
        <v>278</v>
      </c>
      <c r="E142" s="25">
        <v>4000</v>
      </c>
    </row>
    <row r="143" spans="1:5" x14ac:dyDescent="0.35">
      <c r="A143" s="1">
        <v>43832</v>
      </c>
      <c r="B143" t="s">
        <v>126</v>
      </c>
      <c r="C143" t="s">
        <v>1</v>
      </c>
      <c r="E143" s="25">
        <v>21000</v>
      </c>
    </row>
    <row r="144" spans="1:5" x14ac:dyDescent="0.35">
      <c r="A144" s="1">
        <v>43832</v>
      </c>
      <c r="B144" t="s">
        <v>126</v>
      </c>
      <c r="C144" t="s">
        <v>2</v>
      </c>
      <c r="E144" s="25">
        <v>13000</v>
      </c>
    </row>
    <row r="145" spans="1:5" x14ac:dyDescent="0.35">
      <c r="A145" s="1">
        <v>43832</v>
      </c>
      <c r="B145" s="2" t="s">
        <v>126</v>
      </c>
      <c r="C145" s="2" t="s">
        <v>3</v>
      </c>
      <c r="D145" s="2" t="s">
        <v>276</v>
      </c>
      <c r="E145" s="26">
        <v>3000</v>
      </c>
    </row>
    <row r="146" spans="1:5" x14ac:dyDescent="0.35">
      <c r="A146" s="1">
        <v>43865</v>
      </c>
      <c r="B146" t="s">
        <v>126</v>
      </c>
      <c r="C146" t="s">
        <v>0</v>
      </c>
      <c r="E146" s="88" t="s">
        <v>407</v>
      </c>
    </row>
    <row r="147" spans="1:5" x14ac:dyDescent="0.35">
      <c r="A147" s="1">
        <v>43865</v>
      </c>
      <c r="B147" t="s">
        <v>126</v>
      </c>
      <c r="C147" t="s">
        <v>1</v>
      </c>
      <c r="E147" s="25">
        <v>6000</v>
      </c>
    </row>
    <row r="148" spans="1:5" x14ac:dyDescent="0.35">
      <c r="A148" s="1">
        <v>43865</v>
      </c>
      <c r="B148" t="s">
        <v>126</v>
      </c>
      <c r="C148" t="s">
        <v>2</v>
      </c>
      <c r="E148" s="25">
        <v>3000</v>
      </c>
    </row>
    <row r="149" spans="1:5" x14ac:dyDescent="0.35">
      <c r="A149" s="1">
        <v>43865</v>
      </c>
      <c r="B149" s="2" t="s">
        <v>126</v>
      </c>
      <c r="C149" s="2" t="s">
        <v>3</v>
      </c>
      <c r="D149" s="2"/>
      <c r="E149" s="26">
        <v>4000</v>
      </c>
    </row>
    <row r="150" spans="1:5" x14ac:dyDescent="0.35">
      <c r="A150" s="1">
        <v>43893</v>
      </c>
      <c r="B150" t="s">
        <v>126</v>
      </c>
      <c r="C150" t="s">
        <v>0</v>
      </c>
      <c r="E150" s="25">
        <v>96000</v>
      </c>
    </row>
    <row r="151" spans="1:5" x14ac:dyDescent="0.35">
      <c r="A151" s="1">
        <v>43893</v>
      </c>
      <c r="B151" t="s">
        <v>126</v>
      </c>
      <c r="C151" t="s">
        <v>1</v>
      </c>
      <c r="E151" s="25">
        <v>91000</v>
      </c>
    </row>
    <row r="152" spans="1:5" x14ac:dyDescent="0.35">
      <c r="A152" s="1">
        <v>43893</v>
      </c>
      <c r="B152" t="s">
        <v>126</v>
      </c>
      <c r="C152" t="s">
        <v>2</v>
      </c>
      <c r="E152" s="25">
        <v>71000</v>
      </c>
    </row>
    <row r="153" spans="1:5" x14ac:dyDescent="0.35">
      <c r="A153" s="1">
        <v>43893</v>
      </c>
      <c r="B153" s="2" t="s">
        <v>126</v>
      </c>
      <c r="C153" s="2" t="s">
        <v>3</v>
      </c>
      <c r="D153" s="2"/>
      <c r="E153" s="26">
        <v>49000</v>
      </c>
    </row>
    <row r="154" spans="1:5" x14ac:dyDescent="0.35">
      <c r="A154" s="1">
        <v>43832</v>
      </c>
      <c r="B154" t="s">
        <v>127</v>
      </c>
      <c r="C154" t="s">
        <v>0</v>
      </c>
      <c r="D154" t="s">
        <v>276</v>
      </c>
      <c r="E154" s="25">
        <v>240000</v>
      </c>
    </row>
    <row r="155" spans="1:5" x14ac:dyDescent="0.35">
      <c r="A155" s="1">
        <v>43832</v>
      </c>
      <c r="B155" t="s">
        <v>127</v>
      </c>
      <c r="C155" t="s">
        <v>1</v>
      </c>
      <c r="E155" s="25">
        <v>49000</v>
      </c>
    </row>
    <row r="156" spans="1:5" x14ac:dyDescent="0.35">
      <c r="A156" s="1">
        <v>43832</v>
      </c>
      <c r="B156" t="s">
        <v>127</v>
      </c>
      <c r="C156" t="s">
        <v>2</v>
      </c>
      <c r="D156" t="s">
        <v>278</v>
      </c>
      <c r="E156" s="25">
        <v>29000</v>
      </c>
    </row>
    <row r="157" spans="1:5" x14ac:dyDescent="0.35">
      <c r="A157" s="1">
        <v>43832</v>
      </c>
      <c r="B157" s="2" t="s">
        <v>127</v>
      </c>
      <c r="C157" s="2" t="s">
        <v>3</v>
      </c>
      <c r="D157" s="2"/>
      <c r="E157" s="26">
        <v>16000</v>
      </c>
    </row>
    <row r="158" spans="1:5" x14ac:dyDescent="0.35">
      <c r="A158" s="1">
        <v>43865</v>
      </c>
      <c r="B158" t="s">
        <v>127</v>
      </c>
      <c r="C158" t="s">
        <v>0</v>
      </c>
      <c r="D158" t="s">
        <v>279</v>
      </c>
      <c r="E158" s="25">
        <v>440000</v>
      </c>
    </row>
    <row r="159" spans="1:5" x14ac:dyDescent="0.35">
      <c r="A159" s="1">
        <v>43865</v>
      </c>
      <c r="B159" t="s">
        <v>127</v>
      </c>
      <c r="C159" t="s">
        <v>1</v>
      </c>
      <c r="E159" s="25">
        <v>320000</v>
      </c>
    </row>
    <row r="160" spans="1:5" x14ac:dyDescent="0.35">
      <c r="A160" s="1">
        <v>43865</v>
      </c>
      <c r="B160" t="s">
        <v>127</v>
      </c>
      <c r="C160" t="s">
        <v>2</v>
      </c>
      <c r="E160" s="25">
        <v>170000</v>
      </c>
    </row>
    <row r="161" spans="1:5" x14ac:dyDescent="0.35">
      <c r="A161" s="1">
        <v>43865</v>
      </c>
      <c r="B161" s="2" t="s">
        <v>127</v>
      </c>
      <c r="C161" s="2" t="s">
        <v>3</v>
      </c>
      <c r="D161" s="2"/>
      <c r="E161" s="26">
        <v>41000</v>
      </c>
    </row>
    <row r="162" spans="1:5" x14ac:dyDescent="0.35">
      <c r="A162" s="1">
        <v>43832</v>
      </c>
      <c r="B162" t="s">
        <v>128</v>
      </c>
      <c r="C162" t="s">
        <v>0</v>
      </c>
      <c r="D162" s="20" t="s">
        <v>282</v>
      </c>
      <c r="E162" s="25">
        <v>2000</v>
      </c>
    </row>
    <row r="163" spans="1:5" x14ac:dyDescent="0.35">
      <c r="A163" s="1">
        <v>43832</v>
      </c>
      <c r="B163" t="s">
        <v>128</v>
      </c>
      <c r="C163" t="s">
        <v>1</v>
      </c>
      <c r="E163" s="25">
        <v>3000</v>
      </c>
    </row>
    <row r="164" spans="1:5" x14ac:dyDescent="0.35">
      <c r="A164" s="1">
        <v>43832</v>
      </c>
      <c r="B164" t="s">
        <v>128</v>
      </c>
      <c r="C164" t="s">
        <v>2</v>
      </c>
      <c r="D164" s="20" t="s">
        <v>282</v>
      </c>
      <c r="E164" s="25">
        <v>2000</v>
      </c>
    </row>
    <row r="165" spans="1:5" x14ac:dyDescent="0.35">
      <c r="A165" s="1">
        <v>43832</v>
      </c>
      <c r="B165" s="2" t="s">
        <v>128</v>
      </c>
      <c r="C165" s="2" t="s">
        <v>3</v>
      </c>
      <c r="D165" s="2"/>
      <c r="E165" s="26">
        <v>3000</v>
      </c>
    </row>
    <row r="166" spans="1:5" x14ac:dyDescent="0.35">
      <c r="A166" s="1">
        <v>43865</v>
      </c>
      <c r="B166" t="s">
        <v>128</v>
      </c>
      <c r="C166" t="s">
        <v>0</v>
      </c>
      <c r="E166" s="25">
        <v>4000</v>
      </c>
    </row>
    <row r="167" spans="1:5" x14ac:dyDescent="0.35">
      <c r="A167" s="1">
        <v>43865</v>
      </c>
      <c r="B167" t="s">
        <v>128</v>
      </c>
      <c r="C167" t="s">
        <v>1</v>
      </c>
      <c r="E167" s="25">
        <v>6000</v>
      </c>
    </row>
    <row r="168" spans="1:5" x14ac:dyDescent="0.35">
      <c r="A168" s="1">
        <v>43865</v>
      </c>
      <c r="B168" t="s">
        <v>128</v>
      </c>
      <c r="C168" t="s">
        <v>2</v>
      </c>
      <c r="E168" s="25">
        <v>4000</v>
      </c>
    </row>
    <row r="169" spans="1:5" x14ac:dyDescent="0.35">
      <c r="A169" s="1">
        <v>43865</v>
      </c>
      <c r="B169" s="2" t="s">
        <v>128</v>
      </c>
      <c r="C169" s="2" t="s">
        <v>3</v>
      </c>
      <c r="D169" s="2"/>
      <c r="E169" s="26">
        <v>5000</v>
      </c>
    </row>
    <row r="170" spans="1:5" x14ac:dyDescent="0.35">
      <c r="A170" s="1">
        <v>43893</v>
      </c>
      <c r="B170" t="s">
        <v>128</v>
      </c>
      <c r="C170" t="s">
        <v>0</v>
      </c>
      <c r="E170" s="25">
        <v>4000</v>
      </c>
    </row>
    <row r="171" spans="1:5" x14ac:dyDescent="0.35">
      <c r="A171" s="1">
        <v>43893</v>
      </c>
      <c r="B171" t="s">
        <v>128</v>
      </c>
      <c r="C171" t="s">
        <v>1</v>
      </c>
      <c r="E171" s="25">
        <v>3000</v>
      </c>
    </row>
    <row r="172" spans="1:5" x14ac:dyDescent="0.35">
      <c r="A172" s="1">
        <v>43893</v>
      </c>
      <c r="B172" t="s">
        <v>128</v>
      </c>
      <c r="C172" t="s">
        <v>2</v>
      </c>
      <c r="E172" s="88" t="s">
        <v>407</v>
      </c>
    </row>
    <row r="173" spans="1:5" x14ac:dyDescent="0.35">
      <c r="A173" s="1">
        <v>43893</v>
      </c>
      <c r="B173" s="2" t="s">
        <v>128</v>
      </c>
      <c r="C173" s="2" t="s">
        <v>3</v>
      </c>
      <c r="D173" s="2"/>
      <c r="E173" s="26">
        <v>3000</v>
      </c>
    </row>
    <row r="174" spans="1:5" x14ac:dyDescent="0.35">
      <c r="A174" s="1">
        <v>43832</v>
      </c>
      <c r="B174" t="s">
        <v>129</v>
      </c>
      <c r="C174" t="s">
        <v>0</v>
      </c>
      <c r="D174" t="s">
        <v>276</v>
      </c>
      <c r="E174" s="25">
        <v>210000</v>
      </c>
    </row>
    <row r="175" spans="1:5" x14ac:dyDescent="0.35">
      <c r="A175" s="1">
        <v>43832</v>
      </c>
      <c r="B175" t="s">
        <v>129</v>
      </c>
      <c r="C175" t="s">
        <v>1</v>
      </c>
      <c r="D175" t="s">
        <v>277</v>
      </c>
      <c r="E175" s="25">
        <v>630000</v>
      </c>
    </row>
    <row r="176" spans="1:5" x14ac:dyDescent="0.35">
      <c r="A176" s="1">
        <v>43832</v>
      </c>
      <c r="B176" t="s">
        <v>129</v>
      </c>
      <c r="C176" t="s">
        <v>2</v>
      </c>
      <c r="D176" t="s">
        <v>276</v>
      </c>
      <c r="E176" s="25">
        <v>61000</v>
      </c>
    </row>
    <row r="177" spans="1:5" x14ac:dyDescent="0.35">
      <c r="A177" s="1">
        <v>43832</v>
      </c>
      <c r="B177" s="2" t="s">
        <v>129</v>
      </c>
      <c r="C177" s="2" t="s">
        <v>3</v>
      </c>
      <c r="D177" s="2" t="s">
        <v>276</v>
      </c>
      <c r="E177" s="26">
        <v>43000</v>
      </c>
    </row>
    <row r="178" spans="1:5" x14ac:dyDescent="0.35">
      <c r="A178" s="1">
        <v>43865</v>
      </c>
      <c r="B178" t="s">
        <v>129</v>
      </c>
      <c r="C178" t="s">
        <v>0</v>
      </c>
      <c r="D178" t="s">
        <v>276</v>
      </c>
      <c r="E178" s="25">
        <v>470000</v>
      </c>
    </row>
    <row r="179" spans="1:5" x14ac:dyDescent="0.35">
      <c r="A179" s="1">
        <v>43865</v>
      </c>
      <c r="B179" t="s">
        <v>129</v>
      </c>
      <c r="C179" t="s">
        <v>1</v>
      </c>
      <c r="D179" t="s">
        <v>277</v>
      </c>
      <c r="E179" s="25">
        <v>610000</v>
      </c>
    </row>
    <row r="180" spans="1:5" x14ac:dyDescent="0.35">
      <c r="A180" s="1">
        <v>43865</v>
      </c>
      <c r="B180" t="s">
        <v>129</v>
      </c>
      <c r="C180" t="s">
        <v>2</v>
      </c>
      <c r="D180" t="s">
        <v>276</v>
      </c>
      <c r="E180" s="25">
        <v>51000</v>
      </c>
    </row>
    <row r="181" spans="1:5" x14ac:dyDescent="0.35">
      <c r="A181" s="1">
        <v>43865</v>
      </c>
      <c r="B181" s="2" t="s">
        <v>129</v>
      </c>
      <c r="C181" s="2" t="s">
        <v>3</v>
      </c>
      <c r="D181" s="2" t="s">
        <v>276</v>
      </c>
      <c r="E181" s="26">
        <v>65000</v>
      </c>
    </row>
    <row r="182" spans="1:5" x14ac:dyDescent="0.35">
      <c r="A182" s="1">
        <v>43893</v>
      </c>
      <c r="B182" t="s">
        <v>129</v>
      </c>
      <c r="C182" t="s">
        <v>0</v>
      </c>
      <c r="D182" t="s">
        <v>276</v>
      </c>
      <c r="E182" s="25">
        <v>94000</v>
      </c>
    </row>
    <row r="183" spans="1:5" x14ac:dyDescent="0.35">
      <c r="A183" s="1">
        <v>43893</v>
      </c>
      <c r="B183" t="s">
        <v>129</v>
      </c>
      <c r="C183" t="s">
        <v>1</v>
      </c>
      <c r="D183" t="s">
        <v>277</v>
      </c>
      <c r="E183" s="25">
        <v>1000000</v>
      </c>
    </row>
    <row r="184" spans="1:5" x14ac:dyDescent="0.35">
      <c r="A184" s="1">
        <v>43893</v>
      </c>
      <c r="B184" t="s">
        <v>129</v>
      </c>
      <c r="C184" t="s">
        <v>2</v>
      </c>
      <c r="D184" t="s">
        <v>276</v>
      </c>
      <c r="E184" s="25">
        <v>67000</v>
      </c>
    </row>
    <row r="185" spans="1:5" x14ac:dyDescent="0.35">
      <c r="A185" s="1">
        <v>43893</v>
      </c>
      <c r="B185" s="2" t="s">
        <v>129</v>
      </c>
      <c r="C185" s="2" t="s">
        <v>3</v>
      </c>
      <c r="D185" s="2" t="s">
        <v>276</v>
      </c>
      <c r="E185" s="26">
        <v>49000</v>
      </c>
    </row>
    <row r="186" spans="1:5" x14ac:dyDescent="0.35">
      <c r="A186" s="1">
        <v>43832</v>
      </c>
      <c r="B186" t="s">
        <v>130</v>
      </c>
      <c r="C186" t="s">
        <v>0</v>
      </c>
      <c r="D186" s="20" t="s">
        <v>282</v>
      </c>
      <c r="E186" s="25">
        <v>27000</v>
      </c>
    </row>
    <row r="187" spans="1:5" x14ac:dyDescent="0.35">
      <c r="A187" s="1">
        <v>43832</v>
      </c>
      <c r="B187" t="s">
        <v>130</v>
      </c>
      <c r="C187" t="s">
        <v>1</v>
      </c>
      <c r="D187" s="20" t="s">
        <v>282</v>
      </c>
      <c r="E187" s="25">
        <v>34000</v>
      </c>
    </row>
    <row r="188" spans="1:5" x14ac:dyDescent="0.35">
      <c r="A188" s="1">
        <v>43832</v>
      </c>
      <c r="B188" t="s">
        <v>130</v>
      </c>
      <c r="C188" t="s">
        <v>2</v>
      </c>
      <c r="D188" t="s">
        <v>276</v>
      </c>
      <c r="E188" s="25">
        <v>130000</v>
      </c>
    </row>
    <row r="189" spans="1:5" x14ac:dyDescent="0.35">
      <c r="A189" s="1">
        <v>43832</v>
      </c>
      <c r="B189" s="2" t="s">
        <v>130</v>
      </c>
      <c r="C189" s="2" t="s">
        <v>3</v>
      </c>
      <c r="D189" s="27" t="s">
        <v>282</v>
      </c>
      <c r="E189" s="26">
        <v>32000</v>
      </c>
    </row>
    <row r="190" spans="1:5" x14ac:dyDescent="0.35">
      <c r="A190" s="1">
        <v>43865</v>
      </c>
      <c r="B190" t="s">
        <v>130</v>
      </c>
      <c r="C190" t="s">
        <v>0</v>
      </c>
      <c r="E190" s="25">
        <v>18000</v>
      </c>
    </row>
    <row r="191" spans="1:5" x14ac:dyDescent="0.35">
      <c r="A191" s="1">
        <v>43865</v>
      </c>
      <c r="B191" t="s">
        <v>130</v>
      </c>
      <c r="C191" t="s">
        <v>1</v>
      </c>
      <c r="E191" s="25">
        <v>24000</v>
      </c>
    </row>
    <row r="192" spans="1:5" x14ac:dyDescent="0.35">
      <c r="A192" s="1">
        <v>43865</v>
      </c>
      <c r="B192" t="s">
        <v>130</v>
      </c>
      <c r="C192" t="s">
        <v>2</v>
      </c>
      <c r="D192" t="s">
        <v>276</v>
      </c>
      <c r="E192" s="25">
        <v>240000</v>
      </c>
    </row>
    <row r="193" spans="1:5" x14ac:dyDescent="0.35">
      <c r="A193" s="1">
        <v>43865</v>
      </c>
      <c r="B193" s="2" t="s">
        <v>130</v>
      </c>
      <c r="C193" s="2" t="s">
        <v>3</v>
      </c>
      <c r="D193" s="2"/>
      <c r="E193" s="26">
        <v>22000</v>
      </c>
    </row>
    <row r="194" spans="1:5" x14ac:dyDescent="0.35">
      <c r="A194" s="1">
        <v>43893</v>
      </c>
      <c r="B194" t="s">
        <v>130</v>
      </c>
      <c r="C194" t="s">
        <v>0</v>
      </c>
      <c r="E194" s="25">
        <v>12000</v>
      </c>
    </row>
    <row r="195" spans="1:5" x14ac:dyDescent="0.35">
      <c r="A195" s="1">
        <v>43893</v>
      </c>
      <c r="B195" t="s">
        <v>130</v>
      </c>
      <c r="C195" t="s">
        <v>1</v>
      </c>
      <c r="E195" s="25">
        <v>15000</v>
      </c>
    </row>
    <row r="196" spans="1:5" x14ac:dyDescent="0.35">
      <c r="A196" s="1">
        <v>43893</v>
      </c>
      <c r="B196" t="s">
        <v>130</v>
      </c>
      <c r="C196" t="s">
        <v>2</v>
      </c>
      <c r="D196" t="s">
        <v>276</v>
      </c>
      <c r="E196" s="25">
        <v>150000</v>
      </c>
    </row>
    <row r="197" spans="1:5" x14ac:dyDescent="0.35">
      <c r="A197" s="1">
        <v>43893</v>
      </c>
      <c r="B197" s="2" t="s">
        <v>130</v>
      </c>
      <c r="C197" s="2" t="s">
        <v>3</v>
      </c>
      <c r="D197" s="2"/>
      <c r="E197" s="26">
        <v>19000</v>
      </c>
    </row>
    <row r="198" spans="1:5" x14ac:dyDescent="0.35">
      <c r="A198" s="1">
        <v>43832</v>
      </c>
      <c r="B198" t="s">
        <v>131</v>
      </c>
      <c r="C198" t="s">
        <v>0</v>
      </c>
      <c r="D198" s="20" t="s">
        <v>282</v>
      </c>
      <c r="E198" s="25">
        <v>26000</v>
      </c>
    </row>
    <row r="199" spans="1:5" x14ac:dyDescent="0.35">
      <c r="A199" s="1">
        <v>43832</v>
      </c>
      <c r="B199" t="s">
        <v>131</v>
      </c>
      <c r="C199" t="s">
        <v>1</v>
      </c>
      <c r="D199" s="20" t="s">
        <v>282</v>
      </c>
      <c r="E199" s="25">
        <v>35000</v>
      </c>
    </row>
    <row r="200" spans="1:5" x14ac:dyDescent="0.35">
      <c r="A200" s="1">
        <v>43832</v>
      </c>
      <c r="B200" t="s">
        <v>131</v>
      </c>
      <c r="C200" t="s">
        <v>2</v>
      </c>
      <c r="E200" s="25">
        <v>38000</v>
      </c>
    </row>
    <row r="201" spans="1:5" x14ac:dyDescent="0.35">
      <c r="A201" s="1">
        <v>43832</v>
      </c>
      <c r="B201" s="2" t="s">
        <v>131</v>
      </c>
      <c r="C201" s="2" t="s">
        <v>3</v>
      </c>
      <c r="D201" s="27" t="s">
        <v>282</v>
      </c>
      <c r="E201" s="26">
        <v>1000000</v>
      </c>
    </row>
    <row r="202" spans="1:5" x14ac:dyDescent="0.35">
      <c r="A202" s="1">
        <v>43865</v>
      </c>
      <c r="B202" t="s">
        <v>131</v>
      </c>
      <c r="C202" t="s">
        <v>0</v>
      </c>
      <c r="E202" s="25">
        <v>40000</v>
      </c>
    </row>
    <row r="203" spans="1:5" x14ac:dyDescent="0.35">
      <c r="A203" s="1">
        <v>43865</v>
      </c>
      <c r="B203" t="s">
        <v>131</v>
      </c>
      <c r="C203" t="s">
        <v>1</v>
      </c>
      <c r="E203" s="25">
        <v>40000</v>
      </c>
    </row>
    <row r="204" spans="1:5" x14ac:dyDescent="0.35">
      <c r="A204" s="1">
        <v>43865</v>
      </c>
      <c r="B204" t="s">
        <v>131</v>
      </c>
      <c r="C204" t="s">
        <v>2</v>
      </c>
      <c r="E204" s="25">
        <v>33000</v>
      </c>
    </row>
    <row r="205" spans="1:5" x14ac:dyDescent="0.35">
      <c r="A205" s="1">
        <v>43865</v>
      </c>
      <c r="B205" s="2" t="s">
        <v>131</v>
      </c>
      <c r="C205" s="2" t="s">
        <v>3</v>
      </c>
      <c r="D205" s="2" t="s">
        <v>276</v>
      </c>
      <c r="E205" s="26">
        <v>67000</v>
      </c>
    </row>
    <row r="206" spans="1:5" x14ac:dyDescent="0.35">
      <c r="A206" s="1">
        <v>43893</v>
      </c>
      <c r="B206" t="s">
        <v>131</v>
      </c>
      <c r="C206" t="s">
        <v>0</v>
      </c>
      <c r="E206" s="88" t="s">
        <v>407</v>
      </c>
    </row>
    <row r="207" spans="1:5" x14ac:dyDescent="0.35">
      <c r="A207" s="1">
        <v>43893</v>
      </c>
      <c r="B207" t="s">
        <v>131</v>
      </c>
      <c r="C207" t="s">
        <v>1</v>
      </c>
      <c r="E207" s="88" t="s">
        <v>407</v>
      </c>
    </row>
    <row r="208" spans="1:5" x14ac:dyDescent="0.35">
      <c r="A208" s="1">
        <v>43893</v>
      </c>
      <c r="B208" t="s">
        <v>131</v>
      </c>
      <c r="C208" t="s">
        <v>2</v>
      </c>
      <c r="E208" s="88" t="s">
        <v>407</v>
      </c>
    </row>
    <row r="209" spans="1:5" x14ac:dyDescent="0.35">
      <c r="A209" s="1">
        <v>43893</v>
      </c>
      <c r="B209" s="2" t="s">
        <v>131</v>
      </c>
      <c r="C209" s="2" t="s">
        <v>3</v>
      </c>
      <c r="D209" s="2" t="s">
        <v>276</v>
      </c>
      <c r="E209" s="87" t="s">
        <v>407</v>
      </c>
    </row>
    <row r="210" spans="1:5" x14ac:dyDescent="0.35">
      <c r="A210" s="1">
        <v>43832</v>
      </c>
      <c r="B210" t="s">
        <v>132</v>
      </c>
      <c r="C210" t="s">
        <v>0</v>
      </c>
      <c r="D210" t="s">
        <v>276</v>
      </c>
      <c r="E210" s="25">
        <v>310000</v>
      </c>
    </row>
    <row r="211" spans="1:5" x14ac:dyDescent="0.35">
      <c r="A211" s="1">
        <v>43832</v>
      </c>
      <c r="B211" t="s">
        <v>132</v>
      </c>
      <c r="C211" t="s">
        <v>1</v>
      </c>
      <c r="E211" s="25">
        <v>9000</v>
      </c>
    </row>
    <row r="212" spans="1:5" x14ac:dyDescent="0.35">
      <c r="A212" s="1">
        <v>43832</v>
      </c>
      <c r="B212" t="s">
        <v>132</v>
      </c>
      <c r="C212" t="s">
        <v>2</v>
      </c>
      <c r="E212" s="25">
        <v>3000</v>
      </c>
    </row>
    <row r="213" spans="1:5" x14ac:dyDescent="0.35">
      <c r="A213" s="1">
        <v>43832</v>
      </c>
      <c r="B213" s="2" t="s">
        <v>132</v>
      </c>
      <c r="C213" s="2" t="s">
        <v>3</v>
      </c>
      <c r="D213" s="2"/>
      <c r="E213" s="87" t="s">
        <v>407</v>
      </c>
    </row>
    <row r="214" spans="1:5" x14ac:dyDescent="0.35">
      <c r="A214" s="1">
        <v>43865</v>
      </c>
      <c r="B214" t="s">
        <v>132</v>
      </c>
      <c r="C214" t="s">
        <v>0</v>
      </c>
      <c r="D214" t="s">
        <v>276</v>
      </c>
      <c r="E214" s="25">
        <v>160000</v>
      </c>
    </row>
    <row r="215" spans="1:5" x14ac:dyDescent="0.35">
      <c r="A215" s="1">
        <v>43865</v>
      </c>
      <c r="B215" t="s">
        <v>132</v>
      </c>
      <c r="C215" t="s">
        <v>1</v>
      </c>
      <c r="E215" s="25">
        <v>6000</v>
      </c>
    </row>
    <row r="216" spans="1:5" x14ac:dyDescent="0.35">
      <c r="A216" s="1">
        <v>43865</v>
      </c>
      <c r="B216" t="s">
        <v>132</v>
      </c>
      <c r="C216" t="s">
        <v>2</v>
      </c>
      <c r="E216" s="25">
        <v>3000</v>
      </c>
    </row>
    <row r="217" spans="1:5" x14ac:dyDescent="0.35">
      <c r="A217" s="1">
        <v>43865</v>
      </c>
      <c r="B217" s="2" t="s">
        <v>132</v>
      </c>
      <c r="C217" s="2" t="s">
        <v>3</v>
      </c>
      <c r="D217" s="2"/>
      <c r="E217" s="26">
        <v>5000</v>
      </c>
    </row>
    <row r="218" spans="1:5" x14ac:dyDescent="0.35">
      <c r="A218" s="1">
        <v>43893</v>
      </c>
      <c r="B218" t="s">
        <v>132</v>
      </c>
      <c r="C218" t="s">
        <v>0</v>
      </c>
      <c r="D218" t="s">
        <v>276</v>
      </c>
      <c r="E218" s="25">
        <v>150000</v>
      </c>
    </row>
    <row r="219" spans="1:5" x14ac:dyDescent="0.35">
      <c r="A219" s="1">
        <v>43893</v>
      </c>
      <c r="B219" t="s">
        <v>132</v>
      </c>
      <c r="C219" t="s">
        <v>1</v>
      </c>
      <c r="E219" s="25">
        <v>7000</v>
      </c>
    </row>
    <row r="220" spans="1:5" x14ac:dyDescent="0.35">
      <c r="A220" s="1">
        <v>43893</v>
      </c>
      <c r="B220" t="s">
        <v>132</v>
      </c>
      <c r="C220" t="s">
        <v>2</v>
      </c>
      <c r="E220" s="25">
        <v>5000</v>
      </c>
    </row>
    <row r="221" spans="1:5" x14ac:dyDescent="0.35">
      <c r="A221" s="1">
        <v>43893</v>
      </c>
      <c r="B221" s="2" t="s">
        <v>132</v>
      </c>
      <c r="C221" s="2" t="s">
        <v>3</v>
      </c>
      <c r="D221" s="2"/>
      <c r="E221" s="26">
        <v>7000</v>
      </c>
    </row>
    <row r="222" spans="1:5" x14ac:dyDescent="0.35">
      <c r="A222" s="1">
        <v>43832</v>
      </c>
      <c r="B222" t="s">
        <v>133</v>
      </c>
      <c r="C222" t="s">
        <v>0</v>
      </c>
      <c r="D222" t="s">
        <v>291</v>
      </c>
      <c r="E222" s="25">
        <v>250000</v>
      </c>
    </row>
    <row r="223" spans="1:5" x14ac:dyDescent="0.35">
      <c r="A223" s="1">
        <v>43832</v>
      </c>
      <c r="B223" t="s">
        <v>133</v>
      </c>
      <c r="C223" t="s">
        <v>1</v>
      </c>
      <c r="E223" s="25">
        <v>11000</v>
      </c>
    </row>
    <row r="224" spans="1:5" x14ac:dyDescent="0.35">
      <c r="A224" s="1">
        <v>43832</v>
      </c>
      <c r="B224" t="s">
        <v>133</v>
      </c>
      <c r="C224" t="s">
        <v>2</v>
      </c>
      <c r="D224" t="s">
        <v>276</v>
      </c>
      <c r="E224" s="25">
        <v>350000</v>
      </c>
    </row>
    <row r="225" spans="1:5" x14ac:dyDescent="0.35">
      <c r="A225" s="1">
        <v>43832</v>
      </c>
      <c r="B225" s="2" t="s">
        <v>133</v>
      </c>
      <c r="C225" s="2" t="s">
        <v>3</v>
      </c>
      <c r="D225" s="2"/>
      <c r="E225" s="26">
        <v>15000</v>
      </c>
    </row>
    <row r="226" spans="1:5" x14ac:dyDescent="0.35">
      <c r="A226" s="1">
        <v>43865</v>
      </c>
      <c r="B226" t="s">
        <v>133</v>
      </c>
      <c r="C226" t="s">
        <v>0</v>
      </c>
      <c r="D226" t="s">
        <v>276</v>
      </c>
      <c r="E226" s="25">
        <v>400000</v>
      </c>
    </row>
    <row r="227" spans="1:5" x14ac:dyDescent="0.35">
      <c r="A227" s="1">
        <v>43865</v>
      </c>
      <c r="B227" t="s">
        <v>133</v>
      </c>
      <c r="C227" t="s">
        <v>1</v>
      </c>
      <c r="E227" s="25">
        <v>11000</v>
      </c>
    </row>
    <row r="228" spans="1:5" x14ac:dyDescent="0.35">
      <c r="A228" s="1">
        <v>43865</v>
      </c>
      <c r="B228" t="s">
        <v>133</v>
      </c>
      <c r="C228" t="s">
        <v>2</v>
      </c>
      <c r="D228" t="s">
        <v>276</v>
      </c>
      <c r="E228" s="25">
        <v>280000</v>
      </c>
    </row>
    <row r="229" spans="1:5" x14ac:dyDescent="0.35">
      <c r="A229" s="1">
        <v>43865</v>
      </c>
      <c r="B229" s="2" t="s">
        <v>133</v>
      </c>
      <c r="C229" s="2" t="s">
        <v>3</v>
      </c>
      <c r="D229" s="2"/>
      <c r="E229" s="26">
        <v>7000</v>
      </c>
    </row>
    <row r="230" spans="1:5" x14ac:dyDescent="0.35">
      <c r="A230" s="1">
        <v>43893</v>
      </c>
      <c r="B230" t="s">
        <v>133</v>
      </c>
      <c r="C230" t="s">
        <v>0</v>
      </c>
      <c r="D230" t="s">
        <v>276</v>
      </c>
      <c r="E230" s="88" t="s">
        <v>407</v>
      </c>
    </row>
    <row r="231" spans="1:5" x14ac:dyDescent="0.35">
      <c r="A231" s="1">
        <v>43893</v>
      </c>
      <c r="B231" t="s">
        <v>133</v>
      </c>
      <c r="C231" t="s">
        <v>1</v>
      </c>
      <c r="D231" t="s">
        <v>278</v>
      </c>
      <c r="E231" s="88" t="s">
        <v>407</v>
      </c>
    </row>
    <row r="232" spans="1:5" x14ac:dyDescent="0.35">
      <c r="A232" s="1">
        <v>43893</v>
      </c>
      <c r="B232" t="s">
        <v>133</v>
      </c>
      <c r="C232" t="s">
        <v>2</v>
      </c>
      <c r="D232" t="s">
        <v>276</v>
      </c>
      <c r="E232" s="88" t="s">
        <v>407</v>
      </c>
    </row>
    <row r="233" spans="1:5" x14ac:dyDescent="0.35">
      <c r="A233" s="1">
        <v>43893</v>
      </c>
      <c r="B233" s="2" t="s">
        <v>133</v>
      </c>
      <c r="C233" s="2" t="s">
        <v>3</v>
      </c>
      <c r="D233" s="2"/>
      <c r="E233" s="87" t="s">
        <v>407</v>
      </c>
    </row>
    <row r="234" spans="1:5" x14ac:dyDescent="0.35">
      <c r="A234" s="1">
        <v>43832</v>
      </c>
      <c r="B234" t="s">
        <v>134</v>
      </c>
      <c r="C234" t="s">
        <v>0</v>
      </c>
      <c r="D234" t="s">
        <v>287</v>
      </c>
      <c r="E234" s="25">
        <v>12000</v>
      </c>
    </row>
    <row r="235" spans="1:5" x14ac:dyDescent="0.35">
      <c r="A235" s="1">
        <v>43832</v>
      </c>
      <c r="B235" t="s">
        <v>134</v>
      </c>
      <c r="C235" t="s">
        <v>1</v>
      </c>
      <c r="E235" s="25">
        <v>36000</v>
      </c>
    </row>
    <row r="236" spans="1:5" x14ac:dyDescent="0.35">
      <c r="A236" s="1">
        <v>43832</v>
      </c>
      <c r="B236" t="s">
        <v>134</v>
      </c>
      <c r="C236" t="s">
        <v>2</v>
      </c>
      <c r="D236" s="20" t="s">
        <v>282</v>
      </c>
      <c r="E236" s="25">
        <v>15000</v>
      </c>
    </row>
    <row r="237" spans="1:5" x14ac:dyDescent="0.35">
      <c r="A237" s="1">
        <v>43832</v>
      </c>
      <c r="B237" s="2" t="s">
        <v>134</v>
      </c>
      <c r="C237" s="2" t="s">
        <v>3</v>
      </c>
      <c r="D237" s="27" t="s">
        <v>282</v>
      </c>
      <c r="E237" s="26">
        <v>15000</v>
      </c>
    </row>
    <row r="238" spans="1:5" x14ac:dyDescent="0.35">
      <c r="A238" s="1">
        <v>43865</v>
      </c>
      <c r="B238" t="s">
        <v>134</v>
      </c>
      <c r="C238" t="s">
        <v>0</v>
      </c>
      <c r="E238" s="25">
        <v>15000</v>
      </c>
    </row>
    <row r="239" spans="1:5" x14ac:dyDescent="0.35">
      <c r="A239" s="1">
        <v>43865</v>
      </c>
      <c r="B239" t="s">
        <v>134</v>
      </c>
      <c r="C239" t="s">
        <v>1</v>
      </c>
      <c r="E239" s="25">
        <v>23000</v>
      </c>
    </row>
    <row r="240" spans="1:5" x14ac:dyDescent="0.35">
      <c r="A240" s="1">
        <v>43865</v>
      </c>
      <c r="B240" t="s">
        <v>134</v>
      </c>
      <c r="C240" t="s">
        <v>2</v>
      </c>
      <c r="E240" s="25">
        <v>17000</v>
      </c>
    </row>
    <row r="241" spans="1:5" x14ac:dyDescent="0.35">
      <c r="A241" s="1">
        <v>43865</v>
      </c>
      <c r="B241" s="2" t="s">
        <v>134</v>
      </c>
      <c r="C241" s="2" t="s">
        <v>3</v>
      </c>
      <c r="D241" s="2"/>
      <c r="E241" s="26">
        <v>39000</v>
      </c>
    </row>
    <row r="242" spans="1:5" x14ac:dyDescent="0.35">
      <c r="A242" s="1">
        <v>43893</v>
      </c>
      <c r="B242" t="s">
        <v>134</v>
      </c>
      <c r="C242" t="s">
        <v>0</v>
      </c>
      <c r="E242" s="25">
        <v>2000</v>
      </c>
    </row>
    <row r="243" spans="1:5" x14ac:dyDescent="0.35">
      <c r="A243" s="1">
        <v>43893</v>
      </c>
      <c r="B243" t="s">
        <v>134</v>
      </c>
      <c r="C243" t="s">
        <v>1</v>
      </c>
      <c r="E243" s="25">
        <v>5000</v>
      </c>
    </row>
    <row r="244" spans="1:5" x14ac:dyDescent="0.35">
      <c r="A244" s="1">
        <v>43893</v>
      </c>
      <c r="B244" t="s">
        <v>134</v>
      </c>
      <c r="C244" t="s">
        <v>2</v>
      </c>
      <c r="E244" s="25">
        <v>11000</v>
      </c>
    </row>
    <row r="245" spans="1:5" x14ac:dyDescent="0.35">
      <c r="A245" s="1">
        <v>43893</v>
      </c>
      <c r="B245" s="2" t="s">
        <v>134</v>
      </c>
      <c r="C245" s="2" t="s">
        <v>3</v>
      </c>
      <c r="D245" s="2"/>
      <c r="E245" s="26">
        <v>7000</v>
      </c>
    </row>
    <row r="246" spans="1:5" x14ac:dyDescent="0.35">
      <c r="A246" s="1">
        <v>43832</v>
      </c>
      <c r="B246" t="s">
        <v>135</v>
      </c>
      <c r="C246" t="s">
        <v>0</v>
      </c>
      <c r="D246" s="29" t="s">
        <v>275</v>
      </c>
      <c r="E246" s="25">
        <v>65000</v>
      </c>
    </row>
    <row r="247" spans="1:5" x14ac:dyDescent="0.35">
      <c r="A247" s="1">
        <v>43832</v>
      </c>
      <c r="B247" t="s">
        <v>135</v>
      </c>
      <c r="C247" t="s">
        <v>1</v>
      </c>
      <c r="D247" t="s">
        <v>276</v>
      </c>
      <c r="E247" s="25">
        <v>55000</v>
      </c>
    </row>
    <row r="248" spans="1:5" x14ac:dyDescent="0.35">
      <c r="A248" s="1">
        <v>43832</v>
      </c>
      <c r="B248" t="s">
        <v>135</v>
      </c>
      <c r="C248" t="s">
        <v>2</v>
      </c>
      <c r="D248" t="s">
        <v>278</v>
      </c>
      <c r="E248" s="25">
        <v>21000</v>
      </c>
    </row>
    <row r="249" spans="1:5" x14ac:dyDescent="0.35">
      <c r="A249" s="1">
        <v>43832</v>
      </c>
      <c r="B249" s="2" t="s">
        <v>135</v>
      </c>
      <c r="C249" s="2" t="s">
        <v>3</v>
      </c>
      <c r="D249" s="2" t="s">
        <v>276</v>
      </c>
      <c r="E249" s="26">
        <v>260000</v>
      </c>
    </row>
    <row r="250" spans="1:5" x14ac:dyDescent="0.35">
      <c r="A250" s="1">
        <v>43865</v>
      </c>
      <c r="B250" t="s">
        <v>135</v>
      </c>
      <c r="C250" t="s">
        <v>0</v>
      </c>
      <c r="E250" s="25">
        <v>300000</v>
      </c>
    </row>
    <row r="251" spans="1:5" s="6" customFormat="1" x14ac:dyDescent="0.35">
      <c r="A251" s="1">
        <v>43865</v>
      </c>
      <c r="B251" t="s">
        <v>135</v>
      </c>
      <c r="C251" t="s">
        <v>1</v>
      </c>
      <c r="D251" t="s">
        <v>276</v>
      </c>
      <c r="E251" s="25">
        <v>240000</v>
      </c>
    </row>
    <row r="252" spans="1:5" s="6" customFormat="1" x14ac:dyDescent="0.35">
      <c r="A252" s="1">
        <v>43865</v>
      </c>
      <c r="B252" t="s">
        <v>135</v>
      </c>
      <c r="C252" t="s">
        <v>2</v>
      </c>
      <c r="D252"/>
      <c r="E252" s="25">
        <v>95000</v>
      </c>
    </row>
    <row r="253" spans="1:5" s="6" customFormat="1" x14ac:dyDescent="0.35">
      <c r="A253" s="1">
        <v>43865</v>
      </c>
      <c r="B253" s="2" t="s">
        <v>135</v>
      </c>
      <c r="C253" s="2" t="s">
        <v>3</v>
      </c>
      <c r="D253" s="2" t="s">
        <v>276</v>
      </c>
      <c r="E253" s="26">
        <v>440000</v>
      </c>
    </row>
    <row r="254" spans="1:5" s="6" customFormat="1" x14ac:dyDescent="0.35">
      <c r="A254" s="1">
        <v>43893</v>
      </c>
      <c r="B254" t="s">
        <v>135</v>
      </c>
      <c r="C254" t="s">
        <v>0</v>
      </c>
      <c r="D254"/>
      <c r="E254" s="25">
        <v>55000</v>
      </c>
    </row>
    <row r="255" spans="1:5" s="6" customFormat="1" x14ac:dyDescent="0.35">
      <c r="A255" s="1">
        <v>43893</v>
      </c>
      <c r="B255" t="s">
        <v>135</v>
      </c>
      <c r="C255" t="s">
        <v>1</v>
      </c>
      <c r="D255" t="s">
        <v>276</v>
      </c>
      <c r="E255" s="25">
        <v>300000</v>
      </c>
    </row>
    <row r="256" spans="1:5" s="6" customFormat="1" x14ac:dyDescent="0.35">
      <c r="A256" s="1">
        <v>43893</v>
      </c>
      <c r="B256" t="s">
        <v>135</v>
      </c>
      <c r="C256" t="s">
        <v>2</v>
      </c>
      <c r="D256"/>
      <c r="E256" s="25">
        <v>79000</v>
      </c>
    </row>
    <row r="257" spans="1:5" s="6" customFormat="1" x14ac:dyDescent="0.35">
      <c r="A257" s="1">
        <v>43893</v>
      </c>
      <c r="B257" s="2" t="s">
        <v>135</v>
      </c>
      <c r="C257" s="2" t="s">
        <v>3</v>
      </c>
      <c r="D257" s="2" t="s">
        <v>276</v>
      </c>
      <c r="E257" s="26">
        <v>160000</v>
      </c>
    </row>
    <row r="258" spans="1:5" s="6" customFormat="1" x14ac:dyDescent="0.35">
      <c r="A258" s="1">
        <v>43832</v>
      </c>
      <c r="B258" t="s">
        <v>136</v>
      </c>
      <c r="C258" t="s">
        <v>0</v>
      </c>
      <c r="D258" s="20" t="s">
        <v>282</v>
      </c>
      <c r="E258" s="25">
        <v>36000</v>
      </c>
    </row>
    <row r="259" spans="1:5" s="6" customFormat="1" x14ac:dyDescent="0.35">
      <c r="A259" s="1">
        <v>43832</v>
      </c>
      <c r="B259" t="s">
        <v>136</v>
      </c>
      <c r="C259" t="s">
        <v>1</v>
      </c>
      <c r="D259" s="20" t="s">
        <v>282</v>
      </c>
      <c r="E259" s="25">
        <v>44000</v>
      </c>
    </row>
    <row r="260" spans="1:5" s="6" customFormat="1" x14ac:dyDescent="0.35">
      <c r="A260" s="1">
        <v>43832</v>
      </c>
      <c r="B260" t="s">
        <v>136</v>
      </c>
      <c r="C260" t="s">
        <v>2</v>
      </c>
      <c r="D260" t="s">
        <v>276</v>
      </c>
      <c r="E260" s="25">
        <v>290000</v>
      </c>
    </row>
    <row r="261" spans="1:5" s="6" customFormat="1" x14ac:dyDescent="0.35">
      <c r="A261" s="1">
        <v>43832</v>
      </c>
      <c r="B261" s="2" t="s">
        <v>136</v>
      </c>
      <c r="C261" s="2" t="s">
        <v>3</v>
      </c>
      <c r="D261" s="27" t="s">
        <v>282</v>
      </c>
      <c r="E261" s="26">
        <v>220000</v>
      </c>
    </row>
    <row r="262" spans="1:5" s="6" customFormat="1" x14ac:dyDescent="0.35">
      <c r="A262" s="1">
        <v>43865</v>
      </c>
      <c r="B262" t="s">
        <v>136</v>
      </c>
      <c r="C262" t="s">
        <v>0</v>
      </c>
      <c r="D262"/>
      <c r="E262" s="25">
        <v>38000</v>
      </c>
    </row>
    <row r="263" spans="1:5" s="6" customFormat="1" x14ac:dyDescent="0.35">
      <c r="A263" s="1">
        <v>43865</v>
      </c>
      <c r="B263" t="s">
        <v>136</v>
      </c>
      <c r="C263" t="s">
        <v>1</v>
      </c>
      <c r="D263"/>
      <c r="E263" s="25">
        <v>42000</v>
      </c>
    </row>
    <row r="264" spans="1:5" s="6" customFormat="1" x14ac:dyDescent="0.35">
      <c r="A264" s="1">
        <v>43865</v>
      </c>
      <c r="B264" t="s">
        <v>136</v>
      </c>
      <c r="C264" t="s">
        <v>2</v>
      </c>
      <c r="D264" t="s">
        <v>276</v>
      </c>
      <c r="E264" s="25">
        <v>460000</v>
      </c>
    </row>
    <row r="265" spans="1:5" s="6" customFormat="1" x14ac:dyDescent="0.35">
      <c r="A265" s="1">
        <v>43865</v>
      </c>
      <c r="B265" s="2" t="s">
        <v>136</v>
      </c>
      <c r="C265" s="2" t="s">
        <v>3</v>
      </c>
      <c r="D265" s="2"/>
      <c r="E265" s="26">
        <v>130000</v>
      </c>
    </row>
    <row r="266" spans="1:5" s="6" customFormat="1" x14ac:dyDescent="0.35">
      <c r="A266" s="1">
        <v>43893</v>
      </c>
      <c r="B266" t="s">
        <v>136</v>
      </c>
      <c r="C266" t="s">
        <v>0</v>
      </c>
      <c r="D266"/>
      <c r="E266" s="25">
        <v>4000</v>
      </c>
    </row>
    <row r="267" spans="1:5" s="6" customFormat="1" x14ac:dyDescent="0.35">
      <c r="A267" s="1">
        <v>43893</v>
      </c>
      <c r="B267" t="s">
        <v>136</v>
      </c>
      <c r="C267" t="s">
        <v>1</v>
      </c>
      <c r="D267"/>
      <c r="E267" s="25">
        <v>6000</v>
      </c>
    </row>
    <row r="268" spans="1:5" s="6" customFormat="1" x14ac:dyDescent="0.35">
      <c r="A268" s="1">
        <v>43893</v>
      </c>
      <c r="B268" t="s">
        <v>136</v>
      </c>
      <c r="C268" t="s">
        <v>2</v>
      </c>
      <c r="D268" t="s">
        <v>276</v>
      </c>
      <c r="E268" s="25">
        <v>44000</v>
      </c>
    </row>
    <row r="269" spans="1:5" s="6" customFormat="1" x14ac:dyDescent="0.35">
      <c r="A269" s="1">
        <v>43893</v>
      </c>
      <c r="B269" s="2" t="s">
        <v>136</v>
      </c>
      <c r="C269" s="2" t="s">
        <v>3</v>
      </c>
      <c r="D269" s="2"/>
      <c r="E269" s="26">
        <v>39000</v>
      </c>
    </row>
    <row r="270" spans="1:5" x14ac:dyDescent="0.35">
      <c r="A270" s="1">
        <v>43832</v>
      </c>
      <c r="B270" t="s">
        <v>137</v>
      </c>
      <c r="C270" t="s">
        <v>0</v>
      </c>
      <c r="D270" s="20" t="s">
        <v>282</v>
      </c>
      <c r="E270" s="25">
        <v>110000</v>
      </c>
    </row>
    <row r="271" spans="1:5" x14ac:dyDescent="0.35">
      <c r="A271" s="1">
        <v>43832</v>
      </c>
      <c r="B271" t="s">
        <v>137</v>
      </c>
      <c r="C271" t="s">
        <v>1</v>
      </c>
      <c r="E271" s="25">
        <v>9000</v>
      </c>
    </row>
    <row r="272" spans="1:5" x14ac:dyDescent="0.35">
      <c r="A272" s="1">
        <v>43832</v>
      </c>
      <c r="B272" t="s">
        <v>137</v>
      </c>
      <c r="C272" t="s">
        <v>2</v>
      </c>
      <c r="D272" t="s">
        <v>276</v>
      </c>
      <c r="E272" s="25">
        <v>160000</v>
      </c>
    </row>
    <row r="273" spans="1:5" x14ac:dyDescent="0.35">
      <c r="A273" s="1">
        <v>43832</v>
      </c>
      <c r="B273" s="2" t="s">
        <v>137</v>
      </c>
      <c r="C273" s="2" t="s">
        <v>3</v>
      </c>
      <c r="D273" s="17" t="s">
        <v>275</v>
      </c>
      <c r="E273" s="26">
        <v>7800000</v>
      </c>
    </row>
    <row r="274" spans="1:5" x14ac:dyDescent="0.35">
      <c r="A274" s="1">
        <v>43865</v>
      </c>
      <c r="B274" t="s">
        <v>137</v>
      </c>
      <c r="C274" t="s">
        <v>0</v>
      </c>
      <c r="D274" t="s">
        <v>276</v>
      </c>
      <c r="E274" s="25">
        <v>240000</v>
      </c>
    </row>
    <row r="275" spans="1:5" x14ac:dyDescent="0.35">
      <c r="A275" s="1">
        <v>43865</v>
      </c>
      <c r="B275" t="s">
        <v>137</v>
      </c>
      <c r="C275" t="s">
        <v>1</v>
      </c>
      <c r="E275" s="25">
        <v>9000</v>
      </c>
    </row>
    <row r="276" spans="1:5" x14ac:dyDescent="0.35">
      <c r="A276" s="1">
        <v>43865</v>
      </c>
      <c r="B276" t="s">
        <v>137</v>
      </c>
      <c r="C276" t="s">
        <v>2</v>
      </c>
      <c r="D276" t="s">
        <v>276</v>
      </c>
      <c r="E276" s="25">
        <v>740000</v>
      </c>
    </row>
    <row r="277" spans="1:5" x14ac:dyDescent="0.35">
      <c r="A277" s="1">
        <v>43865</v>
      </c>
      <c r="B277" s="2" t="s">
        <v>137</v>
      </c>
      <c r="C277" s="2" t="s">
        <v>3</v>
      </c>
      <c r="D277" s="2" t="s">
        <v>293</v>
      </c>
      <c r="E277" s="26">
        <v>310000</v>
      </c>
    </row>
    <row r="278" spans="1:5" x14ac:dyDescent="0.35">
      <c r="A278" s="1">
        <v>43893</v>
      </c>
      <c r="B278" t="s">
        <v>137</v>
      </c>
      <c r="C278" t="s">
        <v>0</v>
      </c>
      <c r="D278" t="s">
        <v>276</v>
      </c>
      <c r="E278" s="25">
        <v>220000</v>
      </c>
    </row>
    <row r="279" spans="1:5" x14ac:dyDescent="0.35">
      <c r="A279" s="1">
        <v>43893</v>
      </c>
      <c r="B279" t="s">
        <v>137</v>
      </c>
      <c r="C279" t="s">
        <v>1</v>
      </c>
      <c r="E279" s="25">
        <v>16000</v>
      </c>
    </row>
    <row r="280" spans="1:5" x14ac:dyDescent="0.35">
      <c r="A280" s="1">
        <v>43893</v>
      </c>
      <c r="B280" t="s">
        <v>137</v>
      </c>
      <c r="C280" t="s">
        <v>2</v>
      </c>
      <c r="D280" t="s">
        <v>276</v>
      </c>
      <c r="E280" s="25">
        <v>730000</v>
      </c>
    </row>
    <row r="281" spans="1:5" x14ac:dyDescent="0.35">
      <c r="A281" s="1">
        <v>43893</v>
      </c>
      <c r="B281" s="2" t="s">
        <v>137</v>
      </c>
      <c r="C281" s="2" t="s">
        <v>3</v>
      </c>
      <c r="D281" s="2" t="s">
        <v>292</v>
      </c>
      <c r="E281" s="26">
        <v>230000</v>
      </c>
    </row>
    <row r="282" spans="1:5" x14ac:dyDescent="0.35">
      <c r="A282" s="1">
        <v>43865</v>
      </c>
      <c r="B282" t="s">
        <v>149</v>
      </c>
      <c r="C282" t="s">
        <v>0</v>
      </c>
      <c r="E282" s="25">
        <v>5000</v>
      </c>
    </row>
    <row r="283" spans="1:5" x14ac:dyDescent="0.35">
      <c r="A283" s="1">
        <v>43865</v>
      </c>
      <c r="B283" t="s">
        <v>149</v>
      </c>
      <c r="C283" t="s">
        <v>1</v>
      </c>
      <c r="D283" t="s">
        <v>276</v>
      </c>
      <c r="E283" s="25">
        <v>61000</v>
      </c>
    </row>
    <row r="284" spans="1:5" x14ac:dyDescent="0.35">
      <c r="A284" s="1">
        <v>43865</v>
      </c>
      <c r="B284" t="s">
        <v>149</v>
      </c>
      <c r="C284" t="s">
        <v>2</v>
      </c>
      <c r="E284" s="25">
        <v>6000</v>
      </c>
    </row>
    <row r="285" spans="1:5" x14ac:dyDescent="0.35">
      <c r="A285" s="1">
        <v>43865</v>
      </c>
      <c r="B285" s="2" t="s">
        <v>149</v>
      </c>
      <c r="C285" s="2" t="s">
        <v>3</v>
      </c>
      <c r="D285" s="2"/>
      <c r="E285" s="26">
        <v>7000</v>
      </c>
    </row>
    <row r="286" spans="1:5" x14ac:dyDescent="0.35">
      <c r="A286" s="1">
        <v>43893</v>
      </c>
      <c r="B286" t="s">
        <v>149</v>
      </c>
      <c r="C286" t="s">
        <v>0</v>
      </c>
      <c r="E286" s="25">
        <v>4000</v>
      </c>
    </row>
    <row r="287" spans="1:5" x14ac:dyDescent="0.35">
      <c r="A287" s="1">
        <v>43893</v>
      </c>
      <c r="B287" t="s">
        <v>149</v>
      </c>
      <c r="C287" t="s">
        <v>1</v>
      </c>
      <c r="D287" t="s">
        <v>276</v>
      </c>
      <c r="E287" s="25">
        <v>480000</v>
      </c>
    </row>
    <row r="288" spans="1:5" x14ac:dyDescent="0.35">
      <c r="A288" s="1">
        <v>43893</v>
      </c>
      <c r="B288" t="s">
        <v>149</v>
      </c>
      <c r="C288" t="s">
        <v>2</v>
      </c>
      <c r="E288" s="25">
        <v>12000</v>
      </c>
    </row>
    <row r="289" spans="1:5" x14ac:dyDescent="0.35">
      <c r="A289" s="1">
        <v>43893</v>
      </c>
      <c r="B289" s="2" t="s">
        <v>149</v>
      </c>
      <c r="C289" s="2" t="s">
        <v>3</v>
      </c>
      <c r="D289" s="2"/>
      <c r="E289" s="26">
        <v>3000</v>
      </c>
    </row>
    <row r="290" spans="1:5" x14ac:dyDescent="0.35">
      <c r="A290" s="1">
        <v>43832</v>
      </c>
      <c r="B290" t="s">
        <v>138</v>
      </c>
      <c r="C290" t="s">
        <v>0</v>
      </c>
      <c r="E290" s="25">
        <v>60000</v>
      </c>
    </row>
    <row r="291" spans="1:5" x14ac:dyDescent="0.35">
      <c r="A291" s="1">
        <v>43832</v>
      </c>
      <c r="B291" t="s">
        <v>138</v>
      </c>
      <c r="C291" t="s">
        <v>1</v>
      </c>
      <c r="D291" s="20" t="s">
        <v>282</v>
      </c>
      <c r="E291" s="25">
        <v>52000</v>
      </c>
    </row>
    <row r="292" spans="1:5" x14ac:dyDescent="0.35">
      <c r="A292" s="1">
        <v>43832</v>
      </c>
      <c r="B292" t="s">
        <v>138</v>
      </c>
      <c r="C292" t="s">
        <v>2</v>
      </c>
      <c r="E292" s="25">
        <v>40000</v>
      </c>
    </row>
    <row r="293" spans="1:5" x14ac:dyDescent="0.35">
      <c r="A293" s="1">
        <v>43832</v>
      </c>
      <c r="B293" s="2" t="s">
        <v>138</v>
      </c>
      <c r="C293" s="2" t="s">
        <v>3</v>
      </c>
      <c r="D293" s="27" t="s">
        <v>282</v>
      </c>
      <c r="E293" s="26">
        <v>55000</v>
      </c>
    </row>
    <row r="294" spans="1:5" x14ac:dyDescent="0.35">
      <c r="A294" s="1">
        <v>43865</v>
      </c>
      <c r="B294" t="s">
        <v>138</v>
      </c>
      <c r="C294" t="s">
        <v>0</v>
      </c>
      <c r="E294" s="25">
        <v>69000</v>
      </c>
    </row>
    <row r="295" spans="1:5" x14ac:dyDescent="0.35">
      <c r="A295" s="1">
        <v>43865</v>
      </c>
      <c r="B295" t="s">
        <v>138</v>
      </c>
      <c r="C295" t="s">
        <v>1</v>
      </c>
      <c r="E295" s="25">
        <v>24000</v>
      </c>
    </row>
    <row r="296" spans="1:5" x14ac:dyDescent="0.35">
      <c r="A296" s="1">
        <v>43865</v>
      </c>
      <c r="B296" t="s">
        <v>138</v>
      </c>
      <c r="C296" t="s">
        <v>2</v>
      </c>
      <c r="E296" s="25">
        <v>43000</v>
      </c>
    </row>
    <row r="297" spans="1:5" x14ac:dyDescent="0.35">
      <c r="A297" s="1">
        <v>43865</v>
      </c>
      <c r="B297" s="2" t="s">
        <v>138</v>
      </c>
      <c r="C297" s="2" t="s">
        <v>3</v>
      </c>
      <c r="D297" s="2"/>
      <c r="E297" s="26">
        <v>24000</v>
      </c>
    </row>
    <row r="298" spans="1:5" x14ac:dyDescent="0.35">
      <c r="A298" s="1">
        <v>43893</v>
      </c>
      <c r="B298" t="s">
        <v>138</v>
      </c>
      <c r="C298" t="s">
        <v>0</v>
      </c>
      <c r="E298" s="25">
        <v>41000</v>
      </c>
    </row>
    <row r="299" spans="1:5" x14ac:dyDescent="0.35">
      <c r="A299" s="1">
        <v>43893</v>
      </c>
      <c r="B299" t="s">
        <v>138</v>
      </c>
      <c r="C299" t="s">
        <v>1</v>
      </c>
      <c r="E299" s="25">
        <v>26000</v>
      </c>
    </row>
    <row r="300" spans="1:5" x14ac:dyDescent="0.35">
      <c r="A300" s="1">
        <v>43893</v>
      </c>
      <c r="B300" t="s">
        <v>138</v>
      </c>
      <c r="C300" t="s">
        <v>2</v>
      </c>
      <c r="E300" s="25">
        <v>34000</v>
      </c>
    </row>
    <row r="301" spans="1:5" x14ac:dyDescent="0.35">
      <c r="A301" s="1">
        <v>43893</v>
      </c>
      <c r="B301" s="2" t="s">
        <v>138</v>
      </c>
      <c r="C301" s="2" t="s">
        <v>3</v>
      </c>
      <c r="D301" s="2"/>
      <c r="E301" s="26">
        <v>32000</v>
      </c>
    </row>
    <row r="302" spans="1:5" x14ac:dyDescent="0.35">
      <c r="A302" s="1">
        <v>43893</v>
      </c>
      <c r="B302" t="s">
        <v>152</v>
      </c>
      <c r="C302" t="s">
        <v>0</v>
      </c>
      <c r="D302" t="s">
        <v>275</v>
      </c>
      <c r="E302" s="25">
        <v>69000</v>
      </c>
    </row>
    <row r="303" spans="1:5" x14ac:dyDescent="0.35">
      <c r="A303" s="1">
        <v>43893</v>
      </c>
      <c r="B303" t="s">
        <v>152</v>
      </c>
      <c r="C303" t="s">
        <v>1</v>
      </c>
      <c r="D303" s="19" t="s">
        <v>281</v>
      </c>
      <c r="E303" s="25" t="s">
        <v>274</v>
      </c>
    </row>
    <row r="304" spans="1:5" x14ac:dyDescent="0.35">
      <c r="A304" s="1">
        <v>43893</v>
      </c>
      <c r="B304" t="s">
        <v>152</v>
      </c>
      <c r="C304" t="s">
        <v>2</v>
      </c>
      <c r="E304" s="25">
        <v>3000</v>
      </c>
    </row>
    <row r="305" spans="1:5" x14ac:dyDescent="0.35">
      <c r="A305" s="1">
        <v>43893</v>
      </c>
      <c r="B305" s="2" t="s">
        <v>152</v>
      </c>
      <c r="C305" s="2" t="s">
        <v>3</v>
      </c>
      <c r="D305" s="2" t="s">
        <v>275</v>
      </c>
      <c r="E305" s="26">
        <v>710000</v>
      </c>
    </row>
    <row r="306" spans="1:5" x14ac:dyDescent="0.35">
      <c r="A306" s="1">
        <v>43832</v>
      </c>
      <c r="B306" t="s">
        <v>139</v>
      </c>
      <c r="C306" t="s">
        <v>0</v>
      </c>
      <c r="D306" s="20" t="s">
        <v>282</v>
      </c>
      <c r="E306" s="25">
        <v>9000</v>
      </c>
    </row>
    <row r="307" spans="1:5" x14ac:dyDescent="0.35">
      <c r="A307" s="1">
        <v>43832</v>
      </c>
      <c r="B307" t="s">
        <v>139</v>
      </c>
      <c r="C307" t="s">
        <v>1</v>
      </c>
      <c r="D307" s="3" t="s">
        <v>277</v>
      </c>
      <c r="E307" s="25">
        <v>350000</v>
      </c>
    </row>
    <row r="308" spans="1:5" x14ac:dyDescent="0.35">
      <c r="A308" s="1">
        <v>43832</v>
      </c>
      <c r="B308" t="s">
        <v>139</v>
      </c>
      <c r="C308" t="s">
        <v>2</v>
      </c>
      <c r="E308" s="25">
        <v>14000</v>
      </c>
    </row>
    <row r="309" spans="1:5" x14ac:dyDescent="0.35">
      <c r="A309" s="1">
        <v>43832</v>
      </c>
      <c r="B309" s="2" t="s">
        <v>139</v>
      </c>
      <c r="C309" s="2" t="s">
        <v>3</v>
      </c>
      <c r="D309" s="27" t="s">
        <v>282</v>
      </c>
      <c r="E309" s="26">
        <v>7000</v>
      </c>
    </row>
    <row r="310" spans="1:5" x14ac:dyDescent="0.35">
      <c r="A310" s="1">
        <v>43865</v>
      </c>
      <c r="B310" t="s">
        <v>139</v>
      </c>
      <c r="C310" t="s">
        <v>0</v>
      </c>
      <c r="E310" s="25">
        <v>11000</v>
      </c>
    </row>
    <row r="311" spans="1:5" x14ac:dyDescent="0.35">
      <c r="A311" s="1">
        <v>43865</v>
      </c>
      <c r="B311" t="s">
        <v>139</v>
      </c>
      <c r="C311" t="s">
        <v>1</v>
      </c>
      <c r="D311" t="s">
        <v>277</v>
      </c>
      <c r="E311" s="25">
        <v>2000000</v>
      </c>
    </row>
    <row r="312" spans="1:5" x14ac:dyDescent="0.35">
      <c r="A312" s="1">
        <v>43865</v>
      </c>
      <c r="B312" t="s">
        <v>139</v>
      </c>
      <c r="C312" t="s">
        <v>2</v>
      </c>
      <c r="E312" s="25">
        <v>42000</v>
      </c>
    </row>
    <row r="313" spans="1:5" x14ac:dyDescent="0.35">
      <c r="A313" s="1">
        <v>43865</v>
      </c>
      <c r="B313" s="2" t="s">
        <v>139</v>
      </c>
      <c r="C313" s="2" t="s">
        <v>3</v>
      </c>
      <c r="D313" s="2"/>
      <c r="E313" s="26">
        <v>7000</v>
      </c>
    </row>
    <row r="314" spans="1:5" x14ac:dyDescent="0.35">
      <c r="A314" s="1">
        <v>43893</v>
      </c>
      <c r="B314" t="s">
        <v>139</v>
      </c>
      <c r="C314" t="s">
        <v>0</v>
      </c>
      <c r="E314" s="25">
        <v>32000</v>
      </c>
    </row>
    <row r="315" spans="1:5" x14ac:dyDescent="0.35">
      <c r="A315" s="1">
        <v>43893</v>
      </c>
      <c r="B315" t="s">
        <v>139</v>
      </c>
      <c r="C315" t="s">
        <v>1</v>
      </c>
      <c r="D315" t="s">
        <v>277</v>
      </c>
      <c r="E315" s="25">
        <v>1000000</v>
      </c>
    </row>
    <row r="316" spans="1:5" x14ac:dyDescent="0.35">
      <c r="A316" s="1">
        <v>43893</v>
      </c>
      <c r="B316" t="s">
        <v>139</v>
      </c>
      <c r="C316" t="s">
        <v>2</v>
      </c>
      <c r="E316" s="25">
        <v>38000</v>
      </c>
    </row>
    <row r="317" spans="1:5" x14ac:dyDescent="0.35">
      <c r="A317" s="1">
        <v>43893</v>
      </c>
      <c r="B317" s="2" t="s">
        <v>139</v>
      </c>
      <c r="C317" s="2" t="s">
        <v>3</v>
      </c>
      <c r="D317" s="2"/>
      <c r="E317" s="26">
        <v>6000</v>
      </c>
    </row>
    <row r="318" spans="1:5" x14ac:dyDescent="0.35">
      <c r="A318" s="1">
        <v>43832</v>
      </c>
      <c r="B318" t="s">
        <v>140</v>
      </c>
      <c r="C318" t="s">
        <v>0</v>
      </c>
      <c r="E318" s="25">
        <v>13000</v>
      </c>
    </row>
    <row r="319" spans="1:5" x14ac:dyDescent="0.35">
      <c r="A319" s="1">
        <v>43832</v>
      </c>
      <c r="B319" t="s">
        <v>140</v>
      </c>
      <c r="C319" t="s">
        <v>1</v>
      </c>
      <c r="E319" s="25">
        <v>190000</v>
      </c>
    </row>
    <row r="320" spans="1:5" x14ac:dyDescent="0.35">
      <c r="A320" s="1">
        <v>43832</v>
      </c>
      <c r="B320" t="s">
        <v>140</v>
      </c>
      <c r="C320" t="s">
        <v>2</v>
      </c>
      <c r="E320" s="25">
        <v>15000</v>
      </c>
    </row>
    <row r="321" spans="1:5" x14ac:dyDescent="0.35">
      <c r="A321" s="1">
        <v>43832</v>
      </c>
      <c r="B321" s="2" t="s">
        <v>140</v>
      </c>
      <c r="C321" s="2" t="s">
        <v>3</v>
      </c>
      <c r="D321" s="2"/>
      <c r="E321" s="26">
        <v>14000</v>
      </c>
    </row>
    <row r="322" spans="1:5" x14ac:dyDescent="0.35">
      <c r="A322" s="1">
        <v>43865</v>
      </c>
      <c r="B322" t="s">
        <v>140</v>
      </c>
      <c r="C322" t="s">
        <v>0</v>
      </c>
      <c r="E322" s="25">
        <v>45000</v>
      </c>
    </row>
    <row r="323" spans="1:5" x14ac:dyDescent="0.35">
      <c r="A323" s="1">
        <v>43865</v>
      </c>
      <c r="B323" t="s">
        <v>140</v>
      </c>
      <c r="C323" t="s">
        <v>1</v>
      </c>
      <c r="E323" s="25">
        <v>43000</v>
      </c>
    </row>
    <row r="324" spans="1:5" x14ac:dyDescent="0.35">
      <c r="A324" s="1">
        <v>43865</v>
      </c>
      <c r="B324" t="s">
        <v>140</v>
      </c>
      <c r="C324" t="s">
        <v>2</v>
      </c>
      <c r="E324" s="25">
        <v>36000</v>
      </c>
    </row>
    <row r="325" spans="1:5" x14ac:dyDescent="0.35">
      <c r="A325" s="1">
        <v>43865</v>
      </c>
      <c r="B325" s="2" t="s">
        <v>140</v>
      </c>
      <c r="C325" s="2" t="s">
        <v>3</v>
      </c>
      <c r="D325" s="2" t="s">
        <v>276</v>
      </c>
      <c r="E325" s="26">
        <v>86000</v>
      </c>
    </row>
    <row r="326" spans="1:5" x14ac:dyDescent="0.35">
      <c r="A326" s="1">
        <v>43893</v>
      </c>
      <c r="B326" t="s">
        <v>140</v>
      </c>
      <c r="C326" t="s">
        <v>0</v>
      </c>
      <c r="E326" s="25">
        <v>53000</v>
      </c>
    </row>
    <row r="327" spans="1:5" x14ac:dyDescent="0.35">
      <c r="A327" s="1">
        <v>43893</v>
      </c>
      <c r="B327" t="s">
        <v>140</v>
      </c>
      <c r="C327" t="s">
        <v>1</v>
      </c>
      <c r="D327" t="s">
        <v>276</v>
      </c>
      <c r="E327" s="25">
        <v>210000</v>
      </c>
    </row>
    <row r="328" spans="1:5" x14ac:dyDescent="0.35">
      <c r="A328" s="1">
        <v>43893</v>
      </c>
      <c r="B328" t="s">
        <v>140</v>
      </c>
      <c r="C328" t="s">
        <v>2</v>
      </c>
      <c r="E328" s="25">
        <v>44000</v>
      </c>
    </row>
    <row r="329" spans="1:5" x14ac:dyDescent="0.35">
      <c r="A329" s="1">
        <v>43893</v>
      </c>
      <c r="B329" s="2" t="s">
        <v>140</v>
      </c>
      <c r="C329" s="2" t="s">
        <v>3</v>
      </c>
      <c r="D329" s="2"/>
      <c r="E329" s="26">
        <v>100000</v>
      </c>
    </row>
    <row r="330" spans="1:5" x14ac:dyDescent="0.35">
      <c r="A330" s="1">
        <v>43832</v>
      </c>
      <c r="B330" t="s">
        <v>141</v>
      </c>
      <c r="C330" t="s">
        <v>0</v>
      </c>
      <c r="D330" t="s">
        <v>276</v>
      </c>
      <c r="E330" s="25">
        <v>83000</v>
      </c>
    </row>
    <row r="331" spans="1:5" x14ac:dyDescent="0.35">
      <c r="A331" s="1">
        <v>43832</v>
      </c>
      <c r="B331" t="s">
        <v>141</v>
      </c>
      <c r="C331" t="s">
        <v>1</v>
      </c>
      <c r="E331" s="25">
        <v>7000</v>
      </c>
    </row>
    <row r="332" spans="1:5" x14ac:dyDescent="0.35">
      <c r="A332" s="1">
        <v>43832</v>
      </c>
      <c r="B332" t="s">
        <v>141</v>
      </c>
      <c r="C332" t="s">
        <v>2</v>
      </c>
      <c r="D332" s="29" t="s">
        <v>275</v>
      </c>
      <c r="E332" s="25">
        <v>3000000</v>
      </c>
    </row>
    <row r="333" spans="1:5" x14ac:dyDescent="0.35">
      <c r="A333" s="1">
        <v>43832</v>
      </c>
      <c r="B333" s="2" t="s">
        <v>141</v>
      </c>
      <c r="C333" s="2" t="s">
        <v>3</v>
      </c>
      <c r="D333" s="2"/>
      <c r="E333" s="26">
        <v>58000</v>
      </c>
    </row>
    <row r="334" spans="1:5" x14ac:dyDescent="0.35">
      <c r="A334" s="1">
        <v>43865</v>
      </c>
      <c r="B334" t="s">
        <v>141</v>
      </c>
      <c r="C334" t="s">
        <v>0</v>
      </c>
      <c r="D334" t="s">
        <v>276</v>
      </c>
      <c r="E334" s="25">
        <v>99000</v>
      </c>
    </row>
    <row r="335" spans="1:5" x14ac:dyDescent="0.35">
      <c r="A335" s="1">
        <v>43865</v>
      </c>
      <c r="B335" t="s">
        <v>141</v>
      </c>
      <c r="C335" t="s">
        <v>1</v>
      </c>
      <c r="E335" s="25">
        <v>10000</v>
      </c>
    </row>
    <row r="336" spans="1:5" x14ac:dyDescent="0.35">
      <c r="A336" s="1">
        <v>43865</v>
      </c>
      <c r="B336" t="s">
        <v>141</v>
      </c>
      <c r="C336" t="s">
        <v>2</v>
      </c>
      <c r="D336" t="s">
        <v>275</v>
      </c>
      <c r="E336" s="25">
        <v>18000000</v>
      </c>
    </row>
    <row r="337" spans="1:5" x14ac:dyDescent="0.35">
      <c r="A337" s="1">
        <v>43865</v>
      </c>
      <c r="B337" s="2" t="s">
        <v>141</v>
      </c>
      <c r="C337" s="2" t="s">
        <v>3</v>
      </c>
      <c r="D337" s="2"/>
      <c r="E337" s="26">
        <v>360000</v>
      </c>
    </row>
    <row r="338" spans="1:5" x14ac:dyDescent="0.35">
      <c r="A338" s="1">
        <v>43893</v>
      </c>
      <c r="B338" t="s">
        <v>141</v>
      </c>
      <c r="C338" t="s">
        <v>0</v>
      </c>
      <c r="D338" t="s">
        <v>276</v>
      </c>
      <c r="E338" s="25">
        <v>87000</v>
      </c>
    </row>
    <row r="339" spans="1:5" x14ac:dyDescent="0.35">
      <c r="A339" s="1">
        <v>43893</v>
      </c>
      <c r="B339" t="s">
        <v>141</v>
      </c>
      <c r="C339" t="s">
        <v>1</v>
      </c>
      <c r="E339" s="25">
        <v>10000</v>
      </c>
    </row>
    <row r="340" spans="1:5" x14ac:dyDescent="0.35">
      <c r="A340" s="1">
        <v>43893</v>
      </c>
      <c r="B340" t="s">
        <v>141</v>
      </c>
      <c r="C340" t="s">
        <v>2</v>
      </c>
      <c r="D340" t="s">
        <v>275</v>
      </c>
      <c r="E340" s="25">
        <v>6400000</v>
      </c>
    </row>
    <row r="341" spans="1:5" x14ac:dyDescent="0.35">
      <c r="A341" s="1">
        <v>43893</v>
      </c>
      <c r="B341" s="2" t="s">
        <v>141</v>
      </c>
      <c r="C341" s="2" t="s">
        <v>3</v>
      </c>
      <c r="D341" s="2"/>
      <c r="E341" s="26">
        <v>140000</v>
      </c>
    </row>
    <row r="342" spans="1:5" x14ac:dyDescent="0.35">
      <c r="A342" s="1">
        <v>43832</v>
      </c>
      <c r="B342" t="s">
        <v>142</v>
      </c>
      <c r="C342" t="s">
        <v>0</v>
      </c>
      <c r="D342" t="s">
        <v>276</v>
      </c>
      <c r="E342" s="25">
        <v>89000</v>
      </c>
    </row>
    <row r="343" spans="1:5" x14ac:dyDescent="0.35">
      <c r="A343" s="1">
        <v>43832</v>
      </c>
      <c r="B343" t="s">
        <v>142</v>
      </c>
      <c r="C343" t="s">
        <v>1</v>
      </c>
      <c r="D343" s="3" t="s">
        <v>277</v>
      </c>
      <c r="E343" s="25">
        <v>470000</v>
      </c>
    </row>
    <row r="344" spans="1:5" x14ac:dyDescent="0.35">
      <c r="A344" s="1">
        <v>43832</v>
      </c>
      <c r="B344" t="s">
        <v>142</v>
      </c>
      <c r="C344" t="s">
        <v>2</v>
      </c>
      <c r="D344" s="20" t="s">
        <v>282</v>
      </c>
      <c r="E344" s="25">
        <v>11000</v>
      </c>
    </row>
    <row r="345" spans="1:5" x14ac:dyDescent="0.35">
      <c r="A345" s="1">
        <v>43832</v>
      </c>
      <c r="B345" s="2" t="s">
        <v>142</v>
      </c>
      <c r="C345" s="2" t="s">
        <v>3</v>
      </c>
      <c r="D345" s="17" t="s">
        <v>287</v>
      </c>
      <c r="E345" s="26">
        <v>930000</v>
      </c>
    </row>
    <row r="346" spans="1:5" x14ac:dyDescent="0.35">
      <c r="A346" s="1">
        <v>43832</v>
      </c>
      <c r="B346" t="s">
        <v>143</v>
      </c>
      <c r="C346" t="s">
        <v>0</v>
      </c>
      <c r="E346" s="25">
        <v>180000</v>
      </c>
    </row>
    <row r="347" spans="1:5" x14ac:dyDescent="0.35">
      <c r="A347" s="1">
        <v>43832</v>
      </c>
      <c r="B347" t="s">
        <v>143</v>
      </c>
      <c r="C347" t="s">
        <v>1</v>
      </c>
      <c r="D347" s="20" t="s">
        <v>282</v>
      </c>
      <c r="E347" s="25">
        <v>61000</v>
      </c>
    </row>
    <row r="348" spans="1:5" x14ac:dyDescent="0.35">
      <c r="A348" s="1">
        <v>43832</v>
      </c>
      <c r="B348" t="s">
        <v>143</v>
      </c>
      <c r="C348" t="s">
        <v>2</v>
      </c>
      <c r="D348" t="s">
        <v>292</v>
      </c>
      <c r="E348" s="25">
        <v>54000</v>
      </c>
    </row>
    <row r="349" spans="1:5" x14ac:dyDescent="0.35">
      <c r="A349" s="1">
        <v>43832</v>
      </c>
      <c r="B349" s="2" t="s">
        <v>143</v>
      </c>
      <c r="C349" s="2" t="s">
        <v>3</v>
      </c>
      <c r="D349" s="27" t="s">
        <v>282</v>
      </c>
      <c r="E349" s="26">
        <v>54000</v>
      </c>
    </row>
    <row r="350" spans="1:5" x14ac:dyDescent="0.35">
      <c r="A350" s="1">
        <v>43865</v>
      </c>
      <c r="B350" t="s">
        <v>143</v>
      </c>
      <c r="C350" t="s">
        <v>0</v>
      </c>
      <c r="E350" s="25">
        <v>6000</v>
      </c>
    </row>
    <row r="351" spans="1:5" x14ac:dyDescent="0.35">
      <c r="A351" s="1">
        <v>43865</v>
      </c>
      <c r="B351" t="s">
        <v>143</v>
      </c>
      <c r="C351" t="s">
        <v>1</v>
      </c>
      <c r="D351" t="s">
        <v>276</v>
      </c>
      <c r="E351" s="25">
        <v>40000</v>
      </c>
    </row>
    <row r="352" spans="1:5" x14ac:dyDescent="0.35">
      <c r="A352" s="1">
        <v>43865</v>
      </c>
      <c r="B352" t="s">
        <v>143</v>
      </c>
      <c r="C352" t="s">
        <v>2</v>
      </c>
      <c r="D352" s="29" t="s">
        <v>293</v>
      </c>
      <c r="E352" s="25">
        <v>230000</v>
      </c>
    </row>
    <row r="353" spans="1:5" x14ac:dyDescent="0.35">
      <c r="A353" s="1">
        <v>43865</v>
      </c>
      <c r="B353" s="2" t="s">
        <v>143</v>
      </c>
      <c r="C353" s="2" t="s">
        <v>3</v>
      </c>
      <c r="D353" s="2"/>
      <c r="E353" s="26">
        <v>11000</v>
      </c>
    </row>
    <row r="354" spans="1:5" x14ac:dyDescent="0.35">
      <c r="A354" s="1">
        <v>43893</v>
      </c>
      <c r="B354" t="s">
        <v>143</v>
      </c>
      <c r="C354" t="s">
        <v>0</v>
      </c>
      <c r="E354" s="88" t="s">
        <v>407</v>
      </c>
    </row>
    <row r="355" spans="1:5" x14ac:dyDescent="0.35">
      <c r="A355" s="1">
        <v>43893</v>
      </c>
      <c r="B355" t="s">
        <v>143</v>
      </c>
      <c r="C355" t="s">
        <v>1</v>
      </c>
      <c r="D355" t="s">
        <v>276</v>
      </c>
      <c r="E355" s="25">
        <v>9000</v>
      </c>
    </row>
    <row r="356" spans="1:5" x14ac:dyDescent="0.35">
      <c r="A356" s="1">
        <v>43893</v>
      </c>
      <c r="B356" t="s">
        <v>143</v>
      </c>
      <c r="C356" t="s">
        <v>2</v>
      </c>
      <c r="D356" t="s">
        <v>276</v>
      </c>
      <c r="E356" s="25">
        <v>60000</v>
      </c>
    </row>
    <row r="357" spans="1:5" x14ac:dyDescent="0.35">
      <c r="A357" s="1">
        <v>43893</v>
      </c>
      <c r="B357" s="2" t="s">
        <v>143</v>
      </c>
      <c r="C357" s="2" t="s">
        <v>3</v>
      </c>
      <c r="D357" s="2"/>
      <c r="E357" s="26">
        <v>2000</v>
      </c>
    </row>
    <row r="358" spans="1:5" x14ac:dyDescent="0.35">
      <c r="A358" s="1">
        <v>43832</v>
      </c>
      <c r="B358" t="s">
        <v>144</v>
      </c>
      <c r="C358" t="s">
        <v>0</v>
      </c>
      <c r="E358" s="25">
        <v>6000</v>
      </c>
    </row>
    <row r="359" spans="1:5" x14ac:dyDescent="0.35">
      <c r="A359" s="1">
        <v>43832</v>
      </c>
      <c r="B359" t="s">
        <v>144</v>
      </c>
      <c r="C359" t="s">
        <v>1</v>
      </c>
      <c r="E359" s="25">
        <v>5000</v>
      </c>
    </row>
    <row r="360" spans="1:5" x14ac:dyDescent="0.35">
      <c r="A360" s="1">
        <v>43832</v>
      </c>
      <c r="B360" t="s">
        <v>144</v>
      </c>
      <c r="C360" t="s">
        <v>2</v>
      </c>
      <c r="E360" s="25">
        <v>3000</v>
      </c>
    </row>
    <row r="361" spans="1:5" x14ac:dyDescent="0.35">
      <c r="A361" s="1">
        <v>43832</v>
      </c>
      <c r="B361" s="2" t="s">
        <v>144</v>
      </c>
      <c r="C361" s="2" t="s">
        <v>3</v>
      </c>
      <c r="D361" s="5" t="s">
        <v>276</v>
      </c>
      <c r="E361" s="26">
        <v>73000</v>
      </c>
    </row>
    <row r="362" spans="1:5" x14ac:dyDescent="0.35">
      <c r="A362" s="1">
        <v>43865</v>
      </c>
      <c r="B362" t="s">
        <v>144</v>
      </c>
      <c r="C362" t="s">
        <v>0</v>
      </c>
      <c r="E362" s="25">
        <v>3000</v>
      </c>
    </row>
    <row r="363" spans="1:5" x14ac:dyDescent="0.35">
      <c r="A363" s="1">
        <v>43865</v>
      </c>
      <c r="B363" t="s">
        <v>144</v>
      </c>
      <c r="C363" t="s">
        <v>1</v>
      </c>
      <c r="E363" s="25">
        <v>5000</v>
      </c>
    </row>
    <row r="364" spans="1:5" x14ac:dyDescent="0.35">
      <c r="A364" s="1">
        <v>43865</v>
      </c>
      <c r="B364" t="s">
        <v>144</v>
      </c>
      <c r="C364" t="s">
        <v>2</v>
      </c>
      <c r="E364" s="25">
        <v>5000</v>
      </c>
    </row>
    <row r="365" spans="1:5" x14ac:dyDescent="0.35">
      <c r="A365" s="1">
        <v>43865</v>
      </c>
      <c r="B365" s="2" t="s">
        <v>144</v>
      </c>
      <c r="C365" s="2" t="s">
        <v>3</v>
      </c>
      <c r="D365" s="2" t="s">
        <v>276</v>
      </c>
      <c r="E365" s="26">
        <v>72000</v>
      </c>
    </row>
    <row r="366" spans="1:5" x14ac:dyDescent="0.35">
      <c r="A366" s="1">
        <v>43893</v>
      </c>
      <c r="B366" t="s">
        <v>144</v>
      </c>
      <c r="C366" t="s">
        <v>0</v>
      </c>
      <c r="E366" s="25">
        <v>4000</v>
      </c>
    </row>
    <row r="367" spans="1:5" x14ac:dyDescent="0.35">
      <c r="A367" s="1">
        <v>43893</v>
      </c>
      <c r="B367" t="s">
        <v>144</v>
      </c>
      <c r="C367" t="s">
        <v>1</v>
      </c>
      <c r="E367" s="25">
        <v>3000</v>
      </c>
    </row>
    <row r="368" spans="1:5" x14ac:dyDescent="0.35">
      <c r="A368" s="1">
        <v>43893</v>
      </c>
      <c r="B368" t="s">
        <v>144</v>
      </c>
      <c r="C368" t="s">
        <v>2</v>
      </c>
      <c r="E368" s="25">
        <v>2000</v>
      </c>
    </row>
    <row r="369" spans="1:5" x14ac:dyDescent="0.35">
      <c r="A369" s="1">
        <v>43893</v>
      </c>
      <c r="B369" s="2" t="s">
        <v>144</v>
      </c>
      <c r="C369" s="2" t="s">
        <v>3</v>
      </c>
      <c r="D369" s="2" t="s">
        <v>276</v>
      </c>
      <c r="E369" s="26">
        <v>15000</v>
      </c>
    </row>
    <row r="370" spans="1:5" x14ac:dyDescent="0.35">
      <c r="A370" s="1">
        <v>43832</v>
      </c>
      <c r="B370" t="s">
        <v>145</v>
      </c>
      <c r="C370" t="s">
        <v>0</v>
      </c>
      <c r="D370" s="20" t="s">
        <v>282</v>
      </c>
      <c r="E370" s="25">
        <v>74000</v>
      </c>
    </row>
    <row r="371" spans="1:5" x14ac:dyDescent="0.35">
      <c r="A371" s="1">
        <v>43832</v>
      </c>
      <c r="B371" t="s">
        <v>145</v>
      </c>
      <c r="C371" t="s">
        <v>1</v>
      </c>
      <c r="E371" s="25">
        <v>49000</v>
      </c>
    </row>
    <row r="372" spans="1:5" x14ac:dyDescent="0.35">
      <c r="A372" s="1">
        <v>43832</v>
      </c>
      <c r="B372" t="s">
        <v>145</v>
      </c>
      <c r="C372" t="s">
        <v>2</v>
      </c>
      <c r="D372" t="s">
        <v>276</v>
      </c>
      <c r="E372" s="25">
        <v>500000</v>
      </c>
    </row>
    <row r="373" spans="1:5" x14ac:dyDescent="0.35">
      <c r="A373" s="1">
        <v>43832</v>
      </c>
      <c r="B373" s="2" t="s">
        <v>145</v>
      </c>
      <c r="C373" s="2" t="s">
        <v>3</v>
      </c>
      <c r="D373" s="2" t="s">
        <v>276</v>
      </c>
      <c r="E373" s="26">
        <v>160000</v>
      </c>
    </row>
    <row r="374" spans="1:5" x14ac:dyDescent="0.35">
      <c r="A374" s="1">
        <v>43865</v>
      </c>
      <c r="B374" t="s">
        <v>145</v>
      </c>
      <c r="C374" t="s">
        <v>0</v>
      </c>
      <c r="D374" t="s">
        <v>275</v>
      </c>
      <c r="E374" s="25">
        <v>110000</v>
      </c>
    </row>
    <row r="375" spans="1:5" x14ac:dyDescent="0.35">
      <c r="A375" s="1">
        <v>43865</v>
      </c>
      <c r="B375" t="s">
        <v>145</v>
      </c>
      <c r="C375" t="s">
        <v>1</v>
      </c>
      <c r="E375" s="25">
        <v>44000</v>
      </c>
    </row>
    <row r="376" spans="1:5" x14ac:dyDescent="0.35">
      <c r="A376" s="1">
        <v>43865</v>
      </c>
      <c r="B376" t="s">
        <v>145</v>
      </c>
      <c r="C376" t="s">
        <v>2</v>
      </c>
      <c r="D376" t="s">
        <v>276</v>
      </c>
      <c r="E376" s="25">
        <v>480000</v>
      </c>
    </row>
    <row r="377" spans="1:5" x14ac:dyDescent="0.35">
      <c r="A377" s="1">
        <v>43865</v>
      </c>
      <c r="B377" s="2" t="s">
        <v>145</v>
      </c>
      <c r="C377" s="2" t="s">
        <v>3</v>
      </c>
      <c r="D377" s="2" t="s">
        <v>276</v>
      </c>
      <c r="E377" s="26">
        <v>130000</v>
      </c>
    </row>
    <row r="378" spans="1:5" x14ac:dyDescent="0.35">
      <c r="A378" s="1">
        <v>43893</v>
      </c>
      <c r="B378" t="s">
        <v>145</v>
      </c>
      <c r="C378" t="s">
        <v>0</v>
      </c>
      <c r="D378" t="s">
        <v>275</v>
      </c>
      <c r="E378" s="25">
        <v>43000</v>
      </c>
    </row>
    <row r="379" spans="1:5" x14ac:dyDescent="0.35">
      <c r="A379" s="1">
        <v>43893</v>
      </c>
      <c r="B379" t="s">
        <v>145</v>
      </c>
      <c r="C379" t="s">
        <v>1</v>
      </c>
      <c r="E379" s="25">
        <v>20000</v>
      </c>
    </row>
    <row r="380" spans="1:5" x14ac:dyDescent="0.35">
      <c r="A380" s="1">
        <v>43893</v>
      </c>
      <c r="B380" t="s">
        <v>145</v>
      </c>
      <c r="C380" t="s">
        <v>2</v>
      </c>
      <c r="D380" t="s">
        <v>276</v>
      </c>
      <c r="E380" s="25">
        <v>110000</v>
      </c>
    </row>
    <row r="381" spans="1:5" x14ac:dyDescent="0.35">
      <c r="A381" s="1">
        <v>43893</v>
      </c>
      <c r="B381" s="2" t="s">
        <v>145</v>
      </c>
      <c r="C381" s="2" t="s">
        <v>3</v>
      </c>
      <c r="D381" s="2" t="s">
        <v>276</v>
      </c>
      <c r="E381" s="26">
        <v>34000</v>
      </c>
    </row>
    <row r="382" spans="1:5" x14ac:dyDescent="0.35">
      <c r="A382" s="1">
        <v>43893</v>
      </c>
      <c r="B382" t="s">
        <v>153</v>
      </c>
      <c r="C382" t="s">
        <v>0</v>
      </c>
      <c r="E382" s="25">
        <v>58000</v>
      </c>
    </row>
    <row r="383" spans="1:5" x14ac:dyDescent="0.35">
      <c r="A383" s="1">
        <v>43893</v>
      </c>
      <c r="B383" t="s">
        <v>153</v>
      </c>
      <c r="C383" t="s">
        <v>1</v>
      </c>
      <c r="E383" s="25">
        <v>38000</v>
      </c>
    </row>
    <row r="384" spans="1:5" x14ac:dyDescent="0.35">
      <c r="A384" s="1">
        <v>43893</v>
      </c>
      <c r="B384" t="s">
        <v>153</v>
      </c>
      <c r="C384" t="s">
        <v>2</v>
      </c>
      <c r="D384" t="s">
        <v>275</v>
      </c>
      <c r="E384" s="25">
        <v>6000000</v>
      </c>
    </row>
    <row r="385" spans="1:5" x14ac:dyDescent="0.35">
      <c r="A385" s="1">
        <v>43893</v>
      </c>
      <c r="B385" s="2" t="s">
        <v>153</v>
      </c>
      <c r="C385" s="2" t="s">
        <v>3</v>
      </c>
      <c r="D385" s="2"/>
      <c r="E385" s="26">
        <v>160000</v>
      </c>
    </row>
    <row r="386" spans="1:5" x14ac:dyDescent="0.35">
      <c r="A386" s="1">
        <v>43832</v>
      </c>
      <c r="B386" t="s">
        <v>146</v>
      </c>
      <c r="C386" t="s">
        <v>0</v>
      </c>
      <c r="D386" t="s">
        <v>291</v>
      </c>
      <c r="E386" s="25">
        <v>7000</v>
      </c>
    </row>
    <row r="387" spans="1:5" x14ac:dyDescent="0.35">
      <c r="A387" s="1">
        <v>43832</v>
      </c>
      <c r="B387" t="s">
        <v>146</v>
      </c>
      <c r="C387" t="s">
        <v>1</v>
      </c>
      <c r="D387" s="20" t="s">
        <v>282</v>
      </c>
      <c r="E387" s="25">
        <v>3000</v>
      </c>
    </row>
    <row r="388" spans="1:5" x14ac:dyDescent="0.35">
      <c r="A388" s="1">
        <v>43832</v>
      </c>
      <c r="B388" t="s">
        <v>146</v>
      </c>
      <c r="C388" t="s">
        <v>2</v>
      </c>
      <c r="E388" s="25">
        <v>6000</v>
      </c>
    </row>
    <row r="389" spans="1:5" x14ac:dyDescent="0.35">
      <c r="A389" s="1">
        <v>43832</v>
      </c>
      <c r="B389" s="2" t="s">
        <v>146</v>
      </c>
      <c r="C389" s="2" t="s">
        <v>3</v>
      </c>
      <c r="D389" s="2"/>
      <c r="E389" s="26">
        <v>5000</v>
      </c>
    </row>
    <row r="390" spans="1:5" x14ac:dyDescent="0.35">
      <c r="A390" s="1">
        <v>43865</v>
      </c>
      <c r="B390" t="s">
        <v>146</v>
      </c>
      <c r="C390" t="s">
        <v>0</v>
      </c>
      <c r="E390" s="25">
        <v>13000</v>
      </c>
    </row>
    <row r="391" spans="1:5" x14ac:dyDescent="0.35">
      <c r="A391" s="1">
        <v>43865</v>
      </c>
      <c r="B391" t="s">
        <v>146</v>
      </c>
      <c r="C391" t="s">
        <v>1</v>
      </c>
      <c r="E391" s="25">
        <v>9000</v>
      </c>
    </row>
    <row r="392" spans="1:5" x14ac:dyDescent="0.35">
      <c r="A392" s="1">
        <v>43865</v>
      </c>
      <c r="B392" t="s">
        <v>146</v>
      </c>
      <c r="C392" t="s">
        <v>2</v>
      </c>
      <c r="E392" s="25">
        <v>11000</v>
      </c>
    </row>
    <row r="393" spans="1:5" x14ac:dyDescent="0.35">
      <c r="A393" s="1">
        <v>43865</v>
      </c>
      <c r="B393" s="2" t="s">
        <v>146</v>
      </c>
      <c r="C393" s="2" t="s">
        <v>3</v>
      </c>
      <c r="D393" s="2"/>
      <c r="E393" s="26">
        <v>9000</v>
      </c>
    </row>
    <row r="394" spans="1:5" x14ac:dyDescent="0.35">
      <c r="A394" s="1">
        <v>43893</v>
      </c>
      <c r="B394" t="s">
        <v>146</v>
      </c>
      <c r="C394" t="s">
        <v>0</v>
      </c>
      <c r="E394" s="88" t="s">
        <v>407</v>
      </c>
    </row>
    <row r="395" spans="1:5" x14ac:dyDescent="0.35">
      <c r="A395" s="1">
        <v>43893</v>
      </c>
      <c r="B395" t="s">
        <v>146</v>
      </c>
      <c r="C395" t="s">
        <v>1</v>
      </c>
      <c r="E395" s="88" t="s">
        <v>407</v>
      </c>
    </row>
    <row r="396" spans="1:5" x14ac:dyDescent="0.35">
      <c r="A396" s="1">
        <v>43893</v>
      </c>
      <c r="B396" t="s">
        <v>146</v>
      </c>
      <c r="C396" t="s">
        <v>2</v>
      </c>
      <c r="D396" t="s">
        <v>303</v>
      </c>
      <c r="E396" s="25">
        <v>4000</v>
      </c>
    </row>
    <row r="397" spans="1:5" x14ac:dyDescent="0.35">
      <c r="A397" s="1">
        <v>43893</v>
      </c>
      <c r="B397" s="2" t="s">
        <v>146</v>
      </c>
      <c r="C397" s="2" t="s">
        <v>3</v>
      </c>
      <c r="D397" s="2"/>
      <c r="E397" s="26">
        <v>3000</v>
      </c>
    </row>
    <row r="398" spans="1:5" x14ac:dyDescent="0.35">
      <c r="A398" s="1">
        <v>43832</v>
      </c>
      <c r="B398" t="s">
        <v>261</v>
      </c>
      <c r="C398" t="s">
        <v>0</v>
      </c>
      <c r="D398" t="s">
        <v>276</v>
      </c>
      <c r="E398" s="25">
        <v>19000</v>
      </c>
    </row>
    <row r="399" spans="1:5" x14ac:dyDescent="0.35">
      <c r="A399" s="1">
        <v>43832</v>
      </c>
      <c r="B399" t="s">
        <v>261</v>
      </c>
      <c r="C399" t="s">
        <v>1</v>
      </c>
      <c r="E399" s="25">
        <v>22000</v>
      </c>
    </row>
    <row r="400" spans="1:5" x14ac:dyDescent="0.35">
      <c r="A400" s="1">
        <v>43832</v>
      </c>
      <c r="B400" t="s">
        <v>261</v>
      </c>
      <c r="C400" t="s">
        <v>2</v>
      </c>
      <c r="E400" s="25">
        <v>15000</v>
      </c>
    </row>
    <row r="401" spans="1:5" x14ac:dyDescent="0.35">
      <c r="A401" s="1">
        <v>43832</v>
      </c>
      <c r="B401" s="2" t="s">
        <v>261</v>
      </c>
      <c r="C401" s="2" t="s">
        <v>3</v>
      </c>
      <c r="D401" s="2"/>
      <c r="E401" s="26">
        <v>22000</v>
      </c>
    </row>
    <row r="402" spans="1:5" x14ac:dyDescent="0.35">
      <c r="A402" s="1">
        <v>43865</v>
      </c>
      <c r="B402" t="s">
        <v>261</v>
      </c>
      <c r="C402" t="s">
        <v>0</v>
      </c>
      <c r="D402" t="s">
        <v>276</v>
      </c>
      <c r="E402" s="25">
        <v>13000</v>
      </c>
    </row>
    <row r="403" spans="1:5" x14ac:dyDescent="0.35">
      <c r="A403" s="1">
        <v>43865</v>
      </c>
      <c r="B403" t="s">
        <v>261</v>
      </c>
      <c r="C403" t="s">
        <v>1</v>
      </c>
      <c r="E403" s="25">
        <v>23000</v>
      </c>
    </row>
    <row r="404" spans="1:5" x14ac:dyDescent="0.35">
      <c r="A404" s="1">
        <v>43865</v>
      </c>
      <c r="B404" t="s">
        <v>261</v>
      </c>
      <c r="C404" t="s">
        <v>2</v>
      </c>
      <c r="E404" s="25">
        <v>15000</v>
      </c>
    </row>
    <row r="405" spans="1:5" x14ac:dyDescent="0.35">
      <c r="A405" s="1">
        <v>43865</v>
      </c>
      <c r="B405" s="2" t="s">
        <v>261</v>
      </c>
      <c r="C405" s="2" t="s">
        <v>3</v>
      </c>
      <c r="D405" s="2"/>
      <c r="E405" s="26">
        <v>21000</v>
      </c>
    </row>
    <row r="406" spans="1:5" x14ac:dyDescent="0.35">
      <c r="A406" s="1">
        <v>43893</v>
      </c>
      <c r="B406" t="s">
        <v>261</v>
      </c>
      <c r="C406" t="s">
        <v>0</v>
      </c>
      <c r="D406" t="s">
        <v>276</v>
      </c>
      <c r="E406" s="25">
        <v>11000</v>
      </c>
    </row>
    <row r="407" spans="1:5" x14ac:dyDescent="0.35">
      <c r="A407" s="1">
        <v>43893</v>
      </c>
      <c r="B407" t="s">
        <v>261</v>
      </c>
      <c r="C407" t="s">
        <v>1</v>
      </c>
      <c r="E407" s="25">
        <v>22000</v>
      </c>
    </row>
    <row r="408" spans="1:5" x14ac:dyDescent="0.35">
      <c r="A408" s="1">
        <v>43893</v>
      </c>
      <c r="B408" t="s">
        <v>261</v>
      </c>
      <c r="C408" t="s">
        <v>2</v>
      </c>
      <c r="E408" s="25">
        <v>14000</v>
      </c>
    </row>
    <row r="409" spans="1:5" x14ac:dyDescent="0.35">
      <c r="A409" s="1">
        <v>43893</v>
      </c>
      <c r="B409" s="2" t="s">
        <v>261</v>
      </c>
      <c r="C409" s="2" t="s">
        <v>3</v>
      </c>
      <c r="D409" s="2"/>
      <c r="E409" s="26">
        <v>18000</v>
      </c>
    </row>
  </sheetData>
  <sortState xmlns:xlrd2="http://schemas.microsoft.com/office/spreadsheetml/2017/richdata2" ref="A2:E411">
    <sortCondition ref="B2:B411"/>
    <sortCondition ref="A2:A41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51D94-71FB-48AB-8F9E-65A4A669A3BB}">
  <dimension ref="B3:P29"/>
  <sheetViews>
    <sheetView topLeftCell="G7" zoomScale="84" workbookViewId="0">
      <selection activeCell="L18" sqref="L18:M27"/>
    </sheetView>
  </sheetViews>
  <sheetFormatPr defaultRowHeight="14.5" x14ac:dyDescent="0.35"/>
  <cols>
    <col min="2" max="2" width="54.453125" customWidth="1"/>
    <col min="3" max="3" width="27.90625" customWidth="1"/>
    <col min="4" max="4" width="11.1796875" bestFit="1" customWidth="1"/>
    <col min="5" max="5" width="12.6328125" bestFit="1" customWidth="1"/>
    <col min="6" max="6" width="16.6328125" style="47" customWidth="1"/>
    <col min="7" max="7" width="53.6328125" customWidth="1"/>
    <col min="8" max="8" width="10.90625" bestFit="1" customWidth="1"/>
    <col min="9" max="9" width="16.26953125" customWidth="1"/>
    <col min="10" max="10" width="18.08984375" customWidth="1"/>
    <col min="12" max="12" width="51.54296875" customWidth="1"/>
    <col min="13" max="13" width="8.81640625" bestFit="1" customWidth="1"/>
  </cols>
  <sheetData>
    <row r="3" spans="2:13" x14ac:dyDescent="0.35">
      <c r="D3" s="134" t="s">
        <v>340</v>
      </c>
      <c r="E3" s="134"/>
    </row>
    <row r="4" spans="2:13" x14ac:dyDescent="0.35">
      <c r="B4" s="49" t="s">
        <v>335</v>
      </c>
      <c r="C4" s="49" t="s">
        <v>336</v>
      </c>
      <c r="D4" s="50" t="s">
        <v>337</v>
      </c>
      <c r="E4" s="50" t="s">
        <v>338</v>
      </c>
      <c r="G4" s="29"/>
      <c r="H4" s="55" t="s">
        <v>329</v>
      </c>
      <c r="I4" s="55" t="s">
        <v>330</v>
      </c>
      <c r="J4" s="55" t="s">
        <v>331</v>
      </c>
      <c r="K4" s="29"/>
      <c r="L4" s="29"/>
      <c r="M4" s="61" t="s">
        <v>361</v>
      </c>
    </row>
    <row r="5" spans="2:13" x14ac:dyDescent="0.35">
      <c r="G5" s="51" t="s">
        <v>276</v>
      </c>
      <c r="H5" s="52">
        <v>197305.88</v>
      </c>
      <c r="I5" s="62">
        <v>0</v>
      </c>
      <c r="J5" s="52">
        <v>1300000</v>
      </c>
      <c r="K5" s="56"/>
      <c r="L5" s="51" t="s">
        <v>276</v>
      </c>
      <c r="M5" s="57">
        <v>85</v>
      </c>
    </row>
    <row r="6" spans="2:13" x14ac:dyDescent="0.35">
      <c r="B6" s="51" t="s">
        <v>275</v>
      </c>
      <c r="C6" s="52">
        <v>3707285.71</v>
      </c>
      <c r="D6" s="52">
        <v>41000</v>
      </c>
      <c r="E6" s="52">
        <v>18000000</v>
      </c>
      <c r="G6" s="51" t="s">
        <v>277</v>
      </c>
      <c r="H6" s="52">
        <v>2118421.0499999998</v>
      </c>
      <c r="I6" s="52">
        <v>190000</v>
      </c>
      <c r="J6" s="52">
        <v>8900000</v>
      </c>
      <c r="K6" s="56"/>
      <c r="L6" s="51" t="s">
        <v>277</v>
      </c>
      <c r="M6" s="57">
        <v>19</v>
      </c>
    </row>
    <row r="7" spans="2:13" x14ac:dyDescent="0.35">
      <c r="B7" s="51" t="s">
        <v>277</v>
      </c>
      <c r="C7" s="52">
        <v>2118421.0499999998</v>
      </c>
      <c r="D7" s="52">
        <v>190000</v>
      </c>
      <c r="E7" s="52">
        <v>8900000</v>
      </c>
      <c r="G7" s="51" t="s">
        <v>275</v>
      </c>
      <c r="H7" s="52">
        <v>3707285.71</v>
      </c>
      <c r="I7" s="52">
        <v>41000</v>
      </c>
      <c r="J7" s="52">
        <v>18000000</v>
      </c>
      <c r="K7" s="56"/>
      <c r="L7" s="51" t="s">
        <v>275</v>
      </c>
      <c r="M7" s="57">
        <v>14</v>
      </c>
    </row>
    <row r="8" spans="2:13" x14ac:dyDescent="0.35">
      <c r="B8" s="51" t="s">
        <v>276</v>
      </c>
      <c r="C8" s="52">
        <v>197305.88</v>
      </c>
      <c r="D8" s="62">
        <v>0</v>
      </c>
      <c r="E8" s="52">
        <v>1300000</v>
      </c>
      <c r="G8" s="29" t="s">
        <v>354</v>
      </c>
      <c r="H8" s="52">
        <v>165800</v>
      </c>
      <c r="I8" s="52">
        <v>5000</v>
      </c>
      <c r="J8" s="52">
        <v>310000</v>
      </c>
      <c r="K8" s="56"/>
      <c r="L8" s="29" t="s">
        <v>354</v>
      </c>
      <c r="M8" s="57">
        <v>5</v>
      </c>
    </row>
    <row r="9" spans="2:13" x14ac:dyDescent="0.35">
      <c r="B9" s="29" t="s">
        <v>341</v>
      </c>
      <c r="C9" s="52">
        <v>471000</v>
      </c>
      <c r="D9" s="52">
        <v>12000</v>
      </c>
      <c r="E9" s="52">
        <v>930000</v>
      </c>
      <c r="G9" s="51" t="s">
        <v>278</v>
      </c>
      <c r="H9" s="52">
        <v>13500</v>
      </c>
      <c r="I9" s="62">
        <v>0</v>
      </c>
      <c r="J9" s="52">
        <v>29000</v>
      </c>
      <c r="K9" s="56"/>
      <c r="L9" s="51" t="s">
        <v>278</v>
      </c>
      <c r="M9" s="57">
        <v>4</v>
      </c>
    </row>
    <row r="10" spans="2:13" x14ac:dyDescent="0.35">
      <c r="B10" s="29" t="s">
        <v>354</v>
      </c>
      <c r="C10" s="52">
        <v>165800</v>
      </c>
      <c r="D10" s="52">
        <v>5000</v>
      </c>
      <c r="E10" s="52">
        <v>310000</v>
      </c>
      <c r="G10" s="29" t="s">
        <v>353</v>
      </c>
      <c r="H10" s="52">
        <v>128500</v>
      </c>
      <c r="I10" s="52">
        <v>7000</v>
      </c>
      <c r="J10" s="52">
        <v>250000</v>
      </c>
      <c r="K10" s="56"/>
      <c r="L10" s="29" t="s">
        <v>353</v>
      </c>
      <c r="M10" s="57">
        <v>2</v>
      </c>
    </row>
    <row r="11" spans="2:13" x14ac:dyDescent="0.35">
      <c r="B11" s="29" t="s">
        <v>353</v>
      </c>
      <c r="C11" s="52">
        <v>128500</v>
      </c>
      <c r="D11" s="52">
        <v>7000</v>
      </c>
      <c r="E11" s="52">
        <v>250000</v>
      </c>
      <c r="G11" s="29" t="s">
        <v>341</v>
      </c>
      <c r="H11" s="52">
        <v>471000</v>
      </c>
      <c r="I11" s="52">
        <v>12000</v>
      </c>
      <c r="J11" s="52">
        <v>930000</v>
      </c>
      <c r="K11" s="56"/>
      <c r="L11" s="29" t="s">
        <v>341</v>
      </c>
      <c r="M11" s="57">
        <v>2</v>
      </c>
    </row>
    <row r="12" spans="2:13" x14ac:dyDescent="0.35">
      <c r="B12" s="51" t="s">
        <v>278</v>
      </c>
      <c r="C12" s="52">
        <v>13500</v>
      </c>
      <c r="D12" s="62">
        <v>0</v>
      </c>
      <c r="E12" s="52">
        <v>29000</v>
      </c>
      <c r="G12" s="51" t="s">
        <v>363</v>
      </c>
      <c r="H12" s="52"/>
      <c r="I12" s="52"/>
      <c r="J12" s="52"/>
      <c r="K12" s="56"/>
      <c r="L12" s="51" t="s">
        <v>363</v>
      </c>
      <c r="M12" s="57">
        <v>5</v>
      </c>
    </row>
    <row r="13" spans="2:13" x14ac:dyDescent="0.35">
      <c r="B13" s="51" t="s">
        <v>363</v>
      </c>
      <c r="C13" s="52" t="s">
        <v>364</v>
      </c>
      <c r="D13" s="52" t="s">
        <v>364</v>
      </c>
      <c r="E13" s="52" t="s">
        <v>364</v>
      </c>
      <c r="G13" s="51"/>
      <c r="H13" s="52"/>
      <c r="I13" s="52"/>
      <c r="J13" s="52"/>
      <c r="K13" s="56"/>
      <c r="L13" s="51"/>
      <c r="M13" s="57"/>
    </row>
    <row r="14" spans="2:13" x14ac:dyDescent="0.35">
      <c r="C14" s="33"/>
      <c r="D14" s="33"/>
      <c r="E14" s="33"/>
      <c r="G14" s="51"/>
      <c r="H14" s="52"/>
      <c r="I14" s="52"/>
      <c r="J14" s="52"/>
      <c r="K14" s="56"/>
      <c r="L14" s="51"/>
      <c r="M14" s="57">
        <f>SUM(M5:M12)</f>
        <v>136</v>
      </c>
    </row>
    <row r="15" spans="2:13" x14ac:dyDescent="0.35">
      <c r="G15" s="51" t="s">
        <v>276</v>
      </c>
      <c r="H15" s="46">
        <f>M5/136</f>
        <v>0.625</v>
      </c>
    </row>
    <row r="16" spans="2:13" x14ac:dyDescent="0.35">
      <c r="G16" s="51" t="s">
        <v>277</v>
      </c>
      <c r="H16" s="46">
        <f t="shared" ref="H16:H22" si="0">M6/136</f>
        <v>0.13970588235294118</v>
      </c>
    </row>
    <row r="17" spans="2:16" ht="15" thickBot="1" x14ac:dyDescent="0.4">
      <c r="B17" s="49" t="s">
        <v>335</v>
      </c>
      <c r="C17" s="49" t="s">
        <v>339</v>
      </c>
      <c r="G17" s="51" t="s">
        <v>275</v>
      </c>
      <c r="H17" s="46">
        <f t="shared" si="0"/>
        <v>0.10294117647058823</v>
      </c>
    </row>
    <row r="18" spans="2:16" x14ac:dyDescent="0.35">
      <c r="B18" t="s">
        <v>276</v>
      </c>
      <c r="C18" s="46">
        <v>0.625</v>
      </c>
      <c r="G18" s="29" t="s">
        <v>354</v>
      </c>
      <c r="H18" s="46">
        <f t="shared" si="0"/>
        <v>3.6764705882352942E-2</v>
      </c>
      <c r="K18" s="101"/>
      <c r="L18" s="103"/>
      <c r="M18" s="103"/>
      <c r="N18" s="103"/>
      <c r="O18" s="103"/>
      <c r="P18" s="104"/>
    </row>
    <row r="19" spans="2:16" x14ac:dyDescent="0.35">
      <c r="B19" s="4" t="s">
        <v>277</v>
      </c>
      <c r="C19" s="46">
        <v>0.13970588235294118</v>
      </c>
      <c r="G19" s="51" t="s">
        <v>278</v>
      </c>
      <c r="H19" s="46">
        <f t="shared" si="0"/>
        <v>2.9411764705882353E-2</v>
      </c>
      <c r="K19" s="105"/>
      <c r="L19" s="106" t="s">
        <v>335</v>
      </c>
      <c r="M19" s="106" t="s">
        <v>403</v>
      </c>
      <c r="N19" s="4"/>
      <c r="O19" s="4"/>
      <c r="P19" s="107"/>
    </row>
    <row r="20" spans="2:16" x14ac:dyDescent="0.35">
      <c r="B20" s="4" t="s">
        <v>275</v>
      </c>
      <c r="C20" s="46">
        <v>0.10294117647058823</v>
      </c>
      <c r="G20" s="29" t="s">
        <v>353</v>
      </c>
      <c r="H20" s="46">
        <f t="shared" si="0"/>
        <v>1.4705882352941176E-2</v>
      </c>
      <c r="K20" s="105"/>
      <c r="L20" s="51" t="s">
        <v>276</v>
      </c>
      <c r="M20" s="57">
        <v>37</v>
      </c>
      <c r="N20" s="4"/>
      <c r="O20" s="4"/>
      <c r="P20" s="107"/>
    </row>
    <row r="21" spans="2:16" x14ac:dyDescent="0.35">
      <c r="B21" s="4" t="s">
        <v>365</v>
      </c>
      <c r="C21" s="46">
        <v>3.6764705882352942E-2</v>
      </c>
      <c r="G21" s="29" t="s">
        <v>341</v>
      </c>
      <c r="H21" s="46">
        <f t="shared" si="0"/>
        <v>1.4705882352941176E-2</v>
      </c>
      <c r="K21" s="105"/>
      <c r="L21" s="51" t="s">
        <v>277</v>
      </c>
      <c r="M21" s="57">
        <v>8</v>
      </c>
      <c r="N21" s="4"/>
      <c r="O21" s="4"/>
      <c r="P21" s="107"/>
    </row>
    <row r="22" spans="2:16" x14ac:dyDescent="0.35">
      <c r="B22" s="4" t="s">
        <v>278</v>
      </c>
      <c r="C22" s="46">
        <v>2.9411764705882353E-2</v>
      </c>
      <c r="G22" s="51" t="s">
        <v>363</v>
      </c>
      <c r="H22" s="46">
        <f t="shared" si="0"/>
        <v>3.6764705882352942E-2</v>
      </c>
      <c r="K22" s="105"/>
      <c r="L22" s="51" t="s">
        <v>275</v>
      </c>
      <c r="M22" s="57">
        <v>9</v>
      </c>
      <c r="N22" s="4"/>
      <c r="O22" s="4"/>
      <c r="P22" s="107"/>
    </row>
    <row r="23" spans="2:16" x14ac:dyDescent="0.35">
      <c r="B23" t="s">
        <v>366</v>
      </c>
      <c r="C23" s="46">
        <v>1.4705882352941176E-2</v>
      </c>
      <c r="K23" s="105"/>
      <c r="L23" s="29" t="s">
        <v>354</v>
      </c>
      <c r="M23" s="57">
        <v>3</v>
      </c>
      <c r="N23" s="4"/>
      <c r="O23" s="4"/>
      <c r="P23" s="107"/>
    </row>
    <row r="24" spans="2:16" x14ac:dyDescent="0.35">
      <c r="B24" s="4" t="s">
        <v>367</v>
      </c>
      <c r="C24" s="46">
        <v>1.4705882352941176E-2</v>
      </c>
      <c r="K24" s="105"/>
      <c r="L24" s="51" t="s">
        <v>278</v>
      </c>
      <c r="M24" s="57">
        <v>4</v>
      </c>
      <c r="N24" s="4"/>
      <c r="O24" s="4"/>
      <c r="P24" s="107"/>
    </row>
    <row r="25" spans="2:16" x14ac:dyDescent="0.35">
      <c r="B25" s="4" t="s">
        <v>363</v>
      </c>
      <c r="C25" s="46">
        <v>3.6764705882352942E-2</v>
      </c>
      <c r="K25" s="105"/>
      <c r="L25" s="29" t="s">
        <v>353</v>
      </c>
      <c r="M25" s="57">
        <v>2</v>
      </c>
      <c r="N25" s="4"/>
      <c r="O25" s="4"/>
      <c r="P25" s="107"/>
    </row>
    <row r="26" spans="2:16" x14ac:dyDescent="0.35">
      <c r="B26" s="4"/>
      <c r="C26" s="46"/>
      <c r="K26" s="105"/>
      <c r="L26" s="29" t="s">
        <v>341</v>
      </c>
      <c r="M26" s="57">
        <v>2</v>
      </c>
      <c r="N26" s="4"/>
      <c r="O26" s="4"/>
      <c r="P26" s="107"/>
    </row>
    <row r="27" spans="2:16" x14ac:dyDescent="0.35">
      <c r="B27" s="4"/>
      <c r="C27" s="46"/>
      <c r="K27" s="105"/>
      <c r="L27" s="51" t="s">
        <v>363</v>
      </c>
      <c r="M27" s="57">
        <v>5</v>
      </c>
      <c r="N27" s="4"/>
      <c r="O27" s="4"/>
      <c r="P27" s="107"/>
    </row>
    <row r="28" spans="2:16" x14ac:dyDescent="0.35">
      <c r="K28" s="105"/>
      <c r="L28" s="51"/>
      <c r="M28" s="57"/>
      <c r="N28" s="4"/>
      <c r="O28" s="4"/>
      <c r="P28" s="107"/>
    </row>
    <row r="29" spans="2:16" ht="15" thickBot="1" x14ac:dyDescent="0.4">
      <c r="K29" s="109"/>
      <c r="L29" s="112"/>
      <c r="M29" s="113"/>
      <c r="N29" s="72"/>
      <c r="O29" s="72"/>
      <c r="P29" s="111"/>
    </row>
  </sheetData>
  <sortState xmlns:xlrd2="http://schemas.microsoft.com/office/spreadsheetml/2017/richdata2" ref="B5:E12">
    <sortCondition descending="1" ref="E5:E12"/>
  </sortState>
  <mergeCells count="1">
    <mergeCell ref="D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F9B8F-ECF9-4567-BB62-D2C3FA753438}">
  <dimension ref="A1:L36"/>
  <sheetViews>
    <sheetView zoomScale="82" workbookViewId="0">
      <selection activeCell="I11" sqref="I11"/>
    </sheetView>
  </sheetViews>
  <sheetFormatPr defaultRowHeight="14.5" x14ac:dyDescent="0.35"/>
  <cols>
    <col min="1" max="1" width="39.7265625" customWidth="1"/>
    <col min="2" max="2" width="10.7265625" customWidth="1"/>
    <col min="3" max="3" width="2.7265625" customWidth="1"/>
    <col min="4" max="4" width="39.90625" customWidth="1"/>
    <col min="5" max="5" width="14.36328125" customWidth="1"/>
    <col min="7" max="7" width="11.6328125" customWidth="1"/>
    <col min="8" max="8" width="2.08984375" customWidth="1"/>
    <col min="11" max="11" width="19.6328125" customWidth="1"/>
  </cols>
  <sheetData>
    <row r="1" spans="1:12" ht="19" customHeight="1" x14ac:dyDescent="0.35">
      <c r="A1" s="136" t="s">
        <v>368</v>
      </c>
      <c r="D1" s="64"/>
      <c r="E1" s="64"/>
      <c r="G1" s="81"/>
    </row>
    <row r="2" spans="1:12" ht="24.5" customHeight="1" thickBot="1" x14ac:dyDescent="0.4">
      <c r="A2" s="137"/>
      <c r="D2" s="64"/>
      <c r="E2" s="64"/>
      <c r="F2" s="135" t="s">
        <v>340</v>
      </c>
      <c r="G2" s="135"/>
    </row>
    <row r="3" spans="1:12" ht="48" customHeight="1" thickBot="1" x14ac:dyDescent="0.4">
      <c r="A3" s="97" t="s">
        <v>375</v>
      </c>
      <c r="B3" s="98" t="s">
        <v>411</v>
      </c>
      <c r="C3" s="72"/>
      <c r="D3" s="97" t="s">
        <v>335</v>
      </c>
      <c r="E3" s="98" t="s">
        <v>409</v>
      </c>
      <c r="F3" s="99" t="s">
        <v>337</v>
      </c>
      <c r="G3" s="99" t="s">
        <v>338</v>
      </c>
    </row>
    <row r="4" spans="1:12" ht="14.5" customHeight="1" x14ac:dyDescent="0.35">
      <c r="A4" t="s">
        <v>276</v>
      </c>
      <c r="B4" s="57">
        <v>37</v>
      </c>
      <c r="D4" s="51" t="s">
        <v>275</v>
      </c>
      <c r="E4" s="52">
        <v>3707285.71</v>
      </c>
      <c r="F4" s="95">
        <v>41000</v>
      </c>
      <c r="G4" s="52">
        <v>18000000</v>
      </c>
    </row>
    <row r="5" spans="1:12" ht="14.5" customHeight="1" x14ac:dyDescent="0.35">
      <c r="A5" s="4" t="s">
        <v>275</v>
      </c>
      <c r="B5" s="57">
        <v>9</v>
      </c>
      <c r="D5" s="51" t="s">
        <v>277</v>
      </c>
      <c r="E5" s="52">
        <v>2118421.0499999998</v>
      </c>
      <c r="F5" s="95">
        <v>190000</v>
      </c>
      <c r="G5" s="52">
        <v>8900000</v>
      </c>
      <c r="K5" s="49"/>
      <c r="L5" s="49"/>
    </row>
    <row r="6" spans="1:12" x14ac:dyDescent="0.35">
      <c r="A6" s="4" t="s">
        <v>277</v>
      </c>
      <c r="B6" s="57">
        <v>8</v>
      </c>
      <c r="D6" s="51" t="s">
        <v>276</v>
      </c>
      <c r="E6" s="52">
        <v>197305.88</v>
      </c>
      <c r="F6" s="96" t="s">
        <v>407</v>
      </c>
      <c r="G6" s="52">
        <v>1300000</v>
      </c>
      <c r="K6" s="51"/>
      <c r="L6" s="57"/>
    </row>
    <row r="7" spans="1:12" x14ac:dyDescent="0.35">
      <c r="A7" s="4" t="s">
        <v>363</v>
      </c>
      <c r="B7" s="57">
        <v>5</v>
      </c>
      <c r="D7" s="29" t="s">
        <v>413</v>
      </c>
      <c r="E7" s="52">
        <v>471000</v>
      </c>
      <c r="F7" s="95">
        <v>12000</v>
      </c>
      <c r="G7" s="52">
        <v>930000</v>
      </c>
      <c r="K7" s="51"/>
      <c r="L7" s="57"/>
    </row>
    <row r="8" spans="1:12" x14ac:dyDescent="0.35">
      <c r="A8" s="4" t="s">
        <v>278</v>
      </c>
      <c r="B8" s="57">
        <v>4</v>
      </c>
      <c r="D8" s="29" t="s">
        <v>354</v>
      </c>
      <c r="E8" s="52">
        <v>165800</v>
      </c>
      <c r="F8" s="95">
        <v>5000</v>
      </c>
      <c r="G8" s="52">
        <v>310000</v>
      </c>
      <c r="K8" s="51"/>
      <c r="L8" s="57"/>
    </row>
    <row r="9" spans="1:12" x14ac:dyDescent="0.35">
      <c r="A9" s="4" t="s">
        <v>369</v>
      </c>
      <c r="B9" s="57">
        <v>3</v>
      </c>
      <c r="D9" s="29" t="s">
        <v>414</v>
      </c>
      <c r="E9" s="52">
        <v>128500</v>
      </c>
      <c r="F9" s="95">
        <v>7000</v>
      </c>
      <c r="G9" s="52">
        <v>250000</v>
      </c>
      <c r="K9" s="29"/>
      <c r="L9" s="57"/>
    </row>
    <row r="10" spans="1:12" x14ac:dyDescent="0.35">
      <c r="A10" t="s">
        <v>415</v>
      </c>
      <c r="B10" s="57">
        <v>2</v>
      </c>
      <c r="D10" s="51" t="s">
        <v>278</v>
      </c>
      <c r="E10" s="52">
        <v>13500</v>
      </c>
      <c r="F10" s="96" t="s">
        <v>407</v>
      </c>
      <c r="G10" s="52">
        <v>29000</v>
      </c>
      <c r="K10" s="51"/>
      <c r="L10" s="57"/>
    </row>
    <row r="11" spans="1:12" x14ac:dyDescent="0.35">
      <c r="A11" s="4" t="s">
        <v>416</v>
      </c>
      <c r="B11" s="57">
        <v>2</v>
      </c>
      <c r="D11" s="64"/>
      <c r="E11" s="65"/>
      <c r="F11" s="65"/>
      <c r="G11" s="65"/>
      <c r="K11" s="29"/>
      <c r="L11" s="57"/>
    </row>
    <row r="12" spans="1:12" x14ac:dyDescent="0.35">
      <c r="A12" s="64"/>
      <c r="D12" s="64"/>
      <c r="E12" s="65"/>
      <c r="F12" s="65"/>
      <c r="G12" s="65"/>
      <c r="K12" s="29"/>
      <c r="L12" s="57"/>
    </row>
    <row r="13" spans="1:12" ht="13.5" customHeight="1" thickBot="1" x14ac:dyDescent="0.4">
      <c r="K13" s="51"/>
      <c r="L13" s="57"/>
    </row>
    <row r="14" spans="1:12" ht="14.5" customHeight="1" x14ac:dyDescent="0.35">
      <c r="A14" s="138" t="s">
        <v>420</v>
      </c>
      <c r="B14" s="139"/>
      <c r="C14" s="139"/>
      <c r="D14" s="139"/>
      <c r="E14" s="139"/>
      <c r="F14" s="139"/>
      <c r="G14" s="140"/>
    </row>
    <row r="15" spans="1:12" x14ac:dyDescent="0.35">
      <c r="A15" s="141"/>
      <c r="B15" s="142"/>
      <c r="C15" s="142"/>
      <c r="D15" s="142"/>
      <c r="E15" s="142"/>
      <c r="F15" s="142"/>
      <c r="G15" s="143"/>
    </row>
    <row r="16" spans="1:12" x14ac:dyDescent="0.35">
      <c r="A16" s="141"/>
      <c r="B16" s="142"/>
      <c r="C16" s="142"/>
      <c r="D16" s="142"/>
      <c r="E16" s="142"/>
      <c r="F16" s="142"/>
      <c r="G16" s="143"/>
    </row>
    <row r="17" spans="1:7" x14ac:dyDescent="0.35">
      <c r="A17" s="141"/>
      <c r="B17" s="142"/>
      <c r="C17" s="142"/>
      <c r="D17" s="142"/>
      <c r="E17" s="142"/>
      <c r="F17" s="142"/>
      <c r="G17" s="143"/>
    </row>
    <row r="18" spans="1:7" x14ac:dyDescent="0.35">
      <c r="A18" s="141"/>
      <c r="B18" s="142"/>
      <c r="C18" s="142"/>
      <c r="D18" s="142"/>
      <c r="E18" s="142"/>
      <c r="F18" s="142"/>
      <c r="G18" s="143"/>
    </row>
    <row r="19" spans="1:7" x14ac:dyDescent="0.35">
      <c r="A19" s="141"/>
      <c r="B19" s="142"/>
      <c r="C19" s="142"/>
      <c r="D19" s="142"/>
      <c r="E19" s="142"/>
      <c r="F19" s="142"/>
      <c r="G19" s="143"/>
    </row>
    <row r="20" spans="1:7" x14ac:dyDescent="0.35">
      <c r="A20" s="141"/>
      <c r="B20" s="142"/>
      <c r="C20" s="142"/>
      <c r="D20" s="142"/>
      <c r="E20" s="142"/>
      <c r="F20" s="142"/>
      <c r="G20" s="143"/>
    </row>
    <row r="21" spans="1:7" ht="15" thickBot="1" x14ac:dyDescent="0.4">
      <c r="A21" s="144"/>
      <c r="B21" s="145"/>
      <c r="C21" s="145"/>
      <c r="D21" s="145"/>
      <c r="E21" s="145"/>
      <c r="F21" s="145"/>
      <c r="G21" s="146"/>
    </row>
    <row r="22" spans="1:7" ht="15" thickBot="1" x14ac:dyDescent="0.4"/>
    <row r="23" spans="1:7" x14ac:dyDescent="0.35">
      <c r="A23" s="138" t="s">
        <v>421</v>
      </c>
      <c r="B23" s="139"/>
      <c r="C23" s="139"/>
      <c r="D23" s="139"/>
      <c r="E23" s="139"/>
      <c r="F23" s="139"/>
      <c r="G23" s="140"/>
    </row>
    <row r="24" spans="1:7" ht="15.5" customHeight="1" x14ac:dyDescent="0.35">
      <c r="A24" s="141"/>
      <c r="B24" s="142"/>
      <c r="C24" s="142"/>
      <c r="D24" s="142"/>
      <c r="E24" s="142"/>
      <c r="F24" s="142"/>
      <c r="G24" s="143"/>
    </row>
    <row r="25" spans="1:7" ht="14.5" customHeight="1" x14ac:dyDescent="0.35">
      <c r="A25" s="141"/>
      <c r="B25" s="142"/>
      <c r="C25" s="142"/>
      <c r="D25" s="142"/>
      <c r="E25" s="142"/>
      <c r="F25" s="142"/>
      <c r="G25" s="143"/>
    </row>
    <row r="26" spans="1:7" ht="14.5" customHeight="1" x14ac:dyDescent="0.35">
      <c r="A26" s="141"/>
      <c r="B26" s="142"/>
      <c r="C26" s="142"/>
      <c r="D26" s="142"/>
      <c r="E26" s="142"/>
      <c r="F26" s="142"/>
      <c r="G26" s="143"/>
    </row>
    <row r="27" spans="1:7" x14ac:dyDescent="0.35">
      <c r="A27" s="141"/>
      <c r="B27" s="142"/>
      <c r="C27" s="142"/>
      <c r="D27" s="142"/>
      <c r="E27" s="142"/>
      <c r="F27" s="142"/>
      <c r="G27" s="143"/>
    </row>
    <row r="28" spans="1:7" x14ac:dyDescent="0.35">
      <c r="A28" s="141"/>
      <c r="B28" s="142"/>
      <c r="C28" s="142"/>
      <c r="D28" s="142"/>
      <c r="E28" s="142"/>
      <c r="F28" s="142"/>
      <c r="G28" s="143"/>
    </row>
    <row r="29" spans="1:7" ht="15" thickBot="1" x14ac:dyDescent="0.4">
      <c r="A29" s="144"/>
      <c r="B29" s="145"/>
      <c r="C29" s="145"/>
      <c r="D29" s="145"/>
      <c r="E29" s="145"/>
      <c r="F29" s="145"/>
      <c r="G29" s="146"/>
    </row>
    <row r="31" spans="1:7" ht="156" customHeight="1" x14ac:dyDescent="0.35"/>
    <row r="36" ht="14.5" customHeight="1" x14ac:dyDescent="0.35"/>
  </sheetData>
  <sortState xmlns:xlrd2="http://schemas.microsoft.com/office/spreadsheetml/2017/richdata2" ref="A4:B11">
    <sortCondition descending="1" ref="B4:B11"/>
  </sortState>
  <mergeCells count="4">
    <mergeCell ref="A1:A2"/>
    <mergeCell ref="F2:G2"/>
    <mergeCell ref="A14:G21"/>
    <mergeCell ref="A23:G29"/>
  </mergeCells>
  <printOptions gridLines="1"/>
  <pageMargins left="0.25" right="0.25"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04"/>
  <sheetViews>
    <sheetView zoomScale="85" zoomScaleNormal="85" workbookViewId="0">
      <selection activeCell="G11" sqref="G11"/>
    </sheetView>
  </sheetViews>
  <sheetFormatPr defaultColWidth="8.81640625" defaultRowHeight="14.5" x14ac:dyDescent="0.35"/>
  <cols>
    <col min="1" max="1" width="15.36328125" style="4" customWidth="1"/>
    <col min="2" max="2" width="14" customWidth="1"/>
    <col min="3" max="3" width="8.08984375" customWidth="1"/>
    <col min="4" max="4" width="48.453125" customWidth="1"/>
    <col min="5" max="5" width="13.6328125" style="33" customWidth="1"/>
  </cols>
  <sheetData>
    <row r="1" spans="1:5" s="10" customFormat="1" ht="44" thickBot="1" x14ac:dyDescent="0.4">
      <c r="A1" s="37" t="s">
        <v>290</v>
      </c>
      <c r="B1" s="37" t="s">
        <v>288</v>
      </c>
      <c r="C1" s="37" t="s">
        <v>289</v>
      </c>
      <c r="D1" s="37" t="s">
        <v>280</v>
      </c>
      <c r="E1" s="39" t="s">
        <v>284</v>
      </c>
    </row>
    <row r="2" spans="1:5" ht="15" thickTop="1" x14ac:dyDescent="0.35">
      <c r="A2" s="7">
        <v>43810</v>
      </c>
      <c r="B2">
        <v>3</v>
      </c>
      <c r="C2" t="s">
        <v>0</v>
      </c>
      <c r="E2" s="76" t="s">
        <v>407</v>
      </c>
    </row>
    <row r="3" spans="1:5" x14ac:dyDescent="0.35">
      <c r="A3" s="7">
        <v>43810</v>
      </c>
      <c r="B3">
        <v>3</v>
      </c>
      <c r="C3" t="s">
        <v>1</v>
      </c>
      <c r="E3" s="76">
        <v>5000</v>
      </c>
    </row>
    <row r="4" spans="1:5" x14ac:dyDescent="0.35">
      <c r="A4" s="7">
        <v>43810</v>
      </c>
      <c r="B4">
        <v>3</v>
      </c>
      <c r="C4" t="s">
        <v>2</v>
      </c>
      <c r="E4" s="76">
        <v>3000</v>
      </c>
    </row>
    <row r="5" spans="1:5" x14ac:dyDescent="0.35">
      <c r="A5" s="7">
        <v>43810</v>
      </c>
      <c r="B5" s="2">
        <v>3</v>
      </c>
      <c r="C5" s="2" t="s">
        <v>3</v>
      </c>
      <c r="D5" s="2" t="s">
        <v>287</v>
      </c>
      <c r="E5" s="89">
        <v>2000</v>
      </c>
    </row>
    <row r="6" spans="1:5" x14ac:dyDescent="0.35">
      <c r="A6" s="7">
        <v>43851</v>
      </c>
      <c r="B6">
        <v>3</v>
      </c>
      <c r="C6" t="s">
        <v>0</v>
      </c>
      <c r="E6" s="76">
        <v>4000</v>
      </c>
    </row>
    <row r="7" spans="1:5" x14ac:dyDescent="0.35">
      <c r="A7" s="7">
        <v>43851</v>
      </c>
      <c r="B7">
        <v>3</v>
      </c>
      <c r="C7" t="s">
        <v>1</v>
      </c>
      <c r="D7" t="s">
        <v>278</v>
      </c>
      <c r="E7" s="76">
        <v>4000</v>
      </c>
    </row>
    <row r="8" spans="1:5" x14ac:dyDescent="0.35">
      <c r="A8" s="7">
        <v>43851</v>
      </c>
      <c r="B8">
        <v>3</v>
      </c>
      <c r="C8" t="s">
        <v>2</v>
      </c>
      <c r="E8" s="76">
        <v>7000</v>
      </c>
    </row>
    <row r="9" spans="1:5" x14ac:dyDescent="0.35">
      <c r="A9" s="7">
        <v>43851</v>
      </c>
      <c r="B9" s="2">
        <v>3</v>
      </c>
      <c r="C9" s="2" t="s">
        <v>3</v>
      </c>
      <c r="D9" s="2"/>
      <c r="E9" s="89">
        <v>6000</v>
      </c>
    </row>
    <row r="10" spans="1:5" x14ac:dyDescent="0.35">
      <c r="A10" s="7">
        <v>43878</v>
      </c>
      <c r="B10">
        <v>3</v>
      </c>
      <c r="C10" t="s">
        <v>0</v>
      </c>
      <c r="E10" s="76">
        <v>2000</v>
      </c>
    </row>
    <row r="11" spans="1:5" x14ac:dyDescent="0.35">
      <c r="A11" s="11">
        <v>43878</v>
      </c>
      <c r="B11">
        <v>3</v>
      </c>
      <c r="C11" t="s">
        <v>1</v>
      </c>
      <c r="E11" s="76" t="s">
        <v>407</v>
      </c>
    </row>
    <row r="12" spans="1:5" x14ac:dyDescent="0.35">
      <c r="A12" s="7">
        <v>43878</v>
      </c>
      <c r="B12">
        <v>3</v>
      </c>
      <c r="C12" t="s">
        <v>2</v>
      </c>
      <c r="D12" t="s">
        <v>278</v>
      </c>
      <c r="E12" s="76">
        <v>35000</v>
      </c>
    </row>
    <row r="13" spans="1:5" x14ac:dyDescent="0.35">
      <c r="A13" s="11">
        <v>43878</v>
      </c>
      <c r="B13" s="2">
        <v>3</v>
      </c>
      <c r="C13" s="2" t="s">
        <v>3</v>
      </c>
      <c r="D13" s="2"/>
      <c r="E13" s="89">
        <v>4000</v>
      </c>
    </row>
    <row r="14" spans="1:5" x14ac:dyDescent="0.35">
      <c r="A14" s="7">
        <v>43906</v>
      </c>
      <c r="B14">
        <v>3</v>
      </c>
      <c r="C14" t="s">
        <v>0</v>
      </c>
      <c r="E14" s="76" t="s">
        <v>407</v>
      </c>
    </row>
    <row r="15" spans="1:5" x14ac:dyDescent="0.35">
      <c r="A15" s="7">
        <v>43906</v>
      </c>
      <c r="B15">
        <v>3</v>
      </c>
      <c r="C15" t="s">
        <v>1</v>
      </c>
      <c r="E15" s="76">
        <v>3000</v>
      </c>
    </row>
    <row r="16" spans="1:5" x14ac:dyDescent="0.35">
      <c r="A16" s="7">
        <v>43906</v>
      </c>
      <c r="B16">
        <v>3</v>
      </c>
      <c r="C16" t="s">
        <v>2</v>
      </c>
      <c r="D16" t="s">
        <v>278</v>
      </c>
      <c r="E16" s="76">
        <v>210000</v>
      </c>
    </row>
    <row r="17" spans="1:5" x14ac:dyDescent="0.35">
      <c r="A17" s="7">
        <v>43906</v>
      </c>
      <c r="B17" s="2">
        <v>3</v>
      </c>
      <c r="C17" s="2" t="s">
        <v>3</v>
      </c>
      <c r="D17" s="2"/>
      <c r="E17" s="89">
        <v>6000</v>
      </c>
    </row>
    <row r="18" spans="1:5" x14ac:dyDescent="0.35">
      <c r="A18" s="7">
        <v>43810</v>
      </c>
      <c r="B18">
        <v>4</v>
      </c>
      <c r="C18" t="s">
        <v>0</v>
      </c>
      <c r="E18" s="76">
        <v>3000</v>
      </c>
    </row>
    <row r="19" spans="1:5" x14ac:dyDescent="0.35">
      <c r="A19" s="7">
        <v>43810</v>
      </c>
      <c r="B19">
        <v>4</v>
      </c>
      <c r="C19" t="s">
        <v>1</v>
      </c>
      <c r="D19" s="20" t="s">
        <v>282</v>
      </c>
      <c r="E19" s="76">
        <v>2000</v>
      </c>
    </row>
    <row r="20" spans="1:5" x14ac:dyDescent="0.35">
      <c r="A20" s="7">
        <v>43810</v>
      </c>
      <c r="B20">
        <v>4</v>
      </c>
      <c r="C20" t="s">
        <v>2</v>
      </c>
      <c r="E20" s="76">
        <v>4000</v>
      </c>
    </row>
    <row r="21" spans="1:5" x14ac:dyDescent="0.35">
      <c r="A21" s="7">
        <v>43810</v>
      </c>
      <c r="B21" s="2">
        <v>4</v>
      </c>
      <c r="C21" s="2" t="s">
        <v>3</v>
      </c>
      <c r="D21" s="2" t="s">
        <v>278</v>
      </c>
      <c r="E21" s="89">
        <v>4000</v>
      </c>
    </row>
    <row r="22" spans="1:5" x14ac:dyDescent="0.35">
      <c r="A22" s="7">
        <v>43851</v>
      </c>
      <c r="B22">
        <v>4</v>
      </c>
      <c r="C22" t="s">
        <v>0</v>
      </c>
      <c r="E22" s="76">
        <v>8000</v>
      </c>
    </row>
    <row r="23" spans="1:5" x14ac:dyDescent="0.35">
      <c r="A23" s="7">
        <v>43851</v>
      </c>
      <c r="B23">
        <v>4</v>
      </c>
      <c r="C23" t="s">
        <v>1</v>
      </c>
      <c r="E23" s="76">
        <v>6000</v>
      </c>
    </row>
    <row r="24" spans="1:5" x14ac:dyDescent="0.35">
      <c r="A24" s="7">
        <v>43851</v>
      </c>
      <c r="B24">
        <v>4</v>
      </c>
      <c r="C24" t="s">
        <v>2</v>
      </c>
      <c r="E24" s="76">
        <v>2000</v>
      </c>
    </row>
    <row r="25" spans="1:5" s="2" customFormat="1" x14ac:dyDescent="0.35">
      <c r="A25" s="7">
        <v>43851</v>
      </c>
      <c r="B25" s="2">
        <v>4</v>
      </c>
      <c r="C25" s="2" t="s">
        <v>3</v>
      </c>
      <c r="D25" s="2" t="s">
        <v>278</v>
      </c>
      <c r="E25" s="89">
        <v>2000</v>
      </c>
    </row>
    <row r="26" spans="1:5" x14ac:dyDescent="0.35">
      <c r="A26" s="7">
        <v>43878</v>
      </c>
      <c r="B26">
        <v>4</v>
      </c>
      <c r="C26" t="s">
        <v>0</v>
      </c>
      <c r="E26" s="76">
        <v>2000</v>
      </c>
    </row>
    <row r="27" spans="1:5" x14ac:dyDescent="0.35">
      <c r="A27" s="11">
        <v>43878</v>
      </c>
      <c r="B27">
        <v>4</v>
      </c>
      <c r="C27" t="s">
        <v>1</v>
      </c>
      <c r="E27" s="76">
        <v>5000</v>
      </c>
    </row>
    <row r="28" spans="1:5" x14ac:dyDescent="0.35">
      <c r="A28" s="7">
        <v>43878</v>
      </c>
      <c r="B28">
        <v>4</v>
      </c>
      <c r="C28" t="s">
        <v>2</v>
      </c>
      <c r="E28" s="76">
        <v>6000</v>
      </c>
    </row>
    <row r="29" spans="1:5" x14ac:dyDescent="0.35">
      <c r="A29" s="11">
        <v>43878</v>
      </c>
      <c r="B29" s="4">
        <v>4</v>
      </c>
      <c r="C29" s="4" t="s">
        <v>3</v>
      </c>
      <c r="D29" s="2" t="s">
        <v>278</v>
      </c>
      <c r="E29" s="90">
        <v>3000</v>
      </c>
    </row>
    <row r="30" spans="1:5" s="9" customFormat="1" x14ac:dyDescent="0.35">
      <c r="A30" s="1">
        <v>43906</v>
      </c>
      <c r="B30" s="9">
        <v>4</v>
      </c>
      <c r="C30" s="9" t="s">
        <v>0</v>
      </c>
      <c r="D30"/>
      <c r="E30" s="91">
        <v>22000</v>
      </c>
    </row>
    <row r="31" spans="1:5" x14ac:dyDescent="0.35">
      <c r="A31" s="1">
        <v>43906</v>
      </c>
      <c r="B31">
        <v>4</v>
      </c>
      <c r="C31" t="s">
        <v>1</v>
      </c>
      <c r="E31" s="76">
        <v>7000</v>
      </c>
    </row>
    <row r="32" spans="1:5" x14ac:dyDescent="0.35">
      <c r="A32" s="1">
        <v>43906</v>
      </c>
      <c r="B32">
        <v>4</v>
      </c>
      <c r="C32" t="s">
        <v>2</v>
      </c>
      <c r="E32" s="76">
        <v>5000</v>
      </c>
    </row>
    <row r="33" spans="1:5" s="2" customFormat="1" x14ac:dyDescent="0.35">
      <c r="A33" s="7">
        <v>43906</v>
      </c>
      <c r="B33" s="2">
        <v>4</v>
      </c>
      <c r="C33" s="2" t="s">
        <v>3</v>
      </c>
      <c r="D33" s="2" t="s">
        <v>278</v>
      </c>
      <c r="E33" s="89">
        <v>5000</v>
      </c>
    </row>
    <row r="34" spans="1:5" x14ac:dyDescent="0.35">
      <c r="A34" s="7">
        <v>43810</v>
      </c>
      <c r="B34">
        <v>7</v>
      </c>
      <c r="C34" t="s">
        <v>0</v>
      </c>
      <c r="D34" t="s">
        <v>276</v>
      </c>
      <c r="E34" s="76">
        <v>426000</v>
      </c>
    </row>
    <row r="35" spans="1:5" x14ac:dyDescent="0.35">
      <c r="A35" s="7">
        <v>43810</v>
      </c>
      <c r="B35">
        <v>7</v>
      </c>
      <c r="C35" t="s">
        <v>1</v>
      </c>
      <c r="E35" s="76">
        <v>10000</v>
      </c>
    </row>
    <row r="36" spans="1:5" x14ac:dyDescent="0.35">
      <c r="A36" s="7">
        <v>43810</v>
      </c>
      <c r="B36">
        <v>7</v>
      </c>
      <c r="C36" t="s">
        <v>2</v>
      </c>
      <c r="E36" s="76" t="s">
        <v>407</v>
      </c>
    </row>
    <row r="37" spans="1:5" x14ac:dyDescent="0.35">
      <c r="A37" s="7">
        <v>43810</v>
      </c>
      <c r="B37" s="2">
        <v>7</v>
      </c>
      <c r="C37" s="2" t="s">
        <v>3</v>
      </c>
      <c r="D37" s="2" t="s">
        <v>276</v>
      </c>
      <c r="E37" s="89">
        <v>296000</v>
      </c>
    </row>
    <row r="38" spans="1:5" x14ac:dyDescent="0.35">
      <c r="A38" s="7">
        <v>43851</v>
      </c>
      <c r="B38">
        <v>7</v>
      </c>
      <c r="C38" t="s">
        <v>0</v>
      </c>
      <c r="D38" t="s">
        <v>292</v>
      </c>
      <c r="E38" s="76">
        <v>510000</v>
      </c>
    </row>
    <row r="39" spans="1:5" x14ac:dyDescent="0.35">
      <c r="A39" s="7">
        <v>43851</v>
      </c>
      <c r="B39">
        <v>7</v>
      </c>
      <c r="C39" t="s">
        <v>1</v>
      </c>
      <c r="E39" s="76">
        <v>7000</v>
      </c>
    </row>
    <row r="40" spans="1:5" x14ac:dyDescent="0.35">
      <c r="A40" s="7">
        <v>43851</v>
      </c>
      <c r="B40">
        <v>7</v>
      </c>
      <c r="C40" t="s">
        <v>2</v>
      </c>
      <c r="D40" t="s">
        <v>276</v>
      </c>
      <c r="E40" s="76">
        <v>2000</v>
      </c>
    </row>
    <row r="41" spans="1:5" x14ac:dyDescent="0.35">
      <c r="A41" s="7">
        <v>43851</v>
      </c>
      <c r="B41" s="2">
        <v>7</v>
      </c>
      <c r="C41" s="2" t="s">
        <v>3</v>
      </c>
      <c r="D41" s="2" t="s">
        <v>276</v>
      </c>
      <c r="E41" s="89">
        <v>190000</v>
      </c>
    </row>
    <row r="42" spans="1:5" x14ac:dyDescent="0.35">
      <c r="A42" s="7">
        <v>43878</v>
      </c>
      <c r="B42">
        <v>7</v>
      </c>
      <c r="C42" t="s">
        <v>0</v>
      </c>
      <c r="D42" t="s">
        <v>276</v>
      </c>
      <c r="E42" s="76">
        <v>530000</v>
      </c>
    </row>
    <row r="43" spans="1:5" x14ac:dyDescent="0.35">
      <c r="A43" s="11">
        <v>43878</v>
      </c>
      <c r="B43">
        <v>7</v>
      </c>
      <c r="C43" t="s">
        <v>1</v>
      </c>
      <c r="D43" s="20" t="s">
        <v>282</v>
      </c>
      <c r="E43" s="76">
        <v>16000</v>
      </c>
    </row>
    <row r="44" spans="1:5" x14ac:dyDescent="0.35">
      <c r="A44" s="7">
        <v>43878</v>
      </c>
      <c r="B44">
        <v>7</v>
      </c>
      <c r="C44" t="s">
        <v>2</v>
      </c>
      <c r="D44" s="20" t="s">
        <v>282</v>
      </c>
      <c r="E44" s="76">
        <v>2000</v>
      </c>
    </row>
    <row r="45" spans="1:5" x14ac:dyDescent="0.35">
      <c r="A45" s="11">
        <v>43878</v>
      </c>
      <c r="B45" s="2">
        <v>7</v>
      </c>
      <c r="C45" s="2" t="s">
        <v>3</v>
      </c>
      <c r="D45" s="2" t="s">
        <v>276</v>
      </c>
      <c r="E45" s="89">
        <v>180000</v>
      </c>
    </row>
    <row r="46" spans="1:5" x14ac:dyDescent="0.35">
      <c r="A46" s="1">
        <v>43906</v>
      </c>
      <c r="B46">
        <v>7</v>
      </c>
      <c r="C46" t="s">
        <v>0</v>
      </c>
      <c r="D46" t="s">
        <v>276</v>
      </c>
      <c r="E46" s="76">
        <v>210000</v>
      </c>
    </row>
    <row r="47" spans="1:5" x14ac:dyDescent="0.35">
      <c r="A47" s="1">
        <v>43906</v>
      </c>
      <c r="B47">
        <v>7</v>
      </c>
      <c r="C47" t="s">
        <v>1</v>
      </c>
      <c r="E47" s="76">
        <v>5000</v>
      </c>
    </row>
    <row r="48" spans="1:5" x14ac:dyDescent="0.35">
      <c r="A48" s="1">
        <v>43906</v>
      </c>
      <c r="B48">
        <v>7</v>
      </c>
      <c r="C48" t="s">
        <v>2</v>
      </c>
      <c r="E48" s="76">
        <v>22000</v>
      </c>
    </row>
    <row r="49" spans="1:5" x14ac:dyDescent="0.35">
      <c r="A49" s="7">
        <v>43906</v>
      </c>
      <c r="B49" s="2">
        <v>7</v>
      </c>
      <c r="C49" s="2" t="s">
        <v>3</v>
      </c>
      <c r="D49" s="2" t="s">
        <v>276</v>
      </c>
      <c r="E49" s="89">
        <v>2000</v>
      </c>
    </row>
    <row r="50" spans="1:5" x14ac:dyDescent="0.35">
      <c r="A50" s="7">
        <v>43810</v>
      </c>
      <c r="B50">
        <v>8</v>
      </c>
      <c r="C50" t="s">
        <v>0</v>
      </c>
      <c r="E50" s="76">
        <v>8000</v>
      </c>
    </row>
    <row r="51" spans="1:5" x14ac:dyDescent="0.35">
      <c r="A51" s="7">
        <v>43810</v>
      </c>
      <c r="B51">
        <v>8</v>
      </c>
      <c r="C51" t="s">
        <v>1</v>
      </c>
      <c r="E51" s="76">
        <v>148000</v>
      </c>
    </row>
    <row r="52" spans="1:5" x14ac:dyDescent="0.35">
      <c r="A52" s="7">
        <v>43810</v>
      </c>
      <c r="B52">
        <v>8</v>
      </c>
      <c r="C52" t="s">
        <v>2</v>
      </c>
      <c r="E52" s="76">
        <v>9000</v>
      </c>
    </row>
    <row r="53" spans="1:5" x14ac:dyDescent="0.35">
      <c r="A53" s="7">
        <v>43810</v>
      </c>
      <c r="B53" s="2">
        <v>8</v>
      </c>
      <c r="C53" s="2" t="s">
        <v>3</v>
      </c>
      <c r="D53" s="2" t="s">
        <v>278</v>
      </c>
      <c r="E53" s="89">
        <v>21000</v>
      </c>
    </row>
    <row r="54" spans="1:5" x14ac:dyDescent="0.35">
      <c r="A54" s="7">
        <v>43851</v>
      </c>
      <c r="B54">
        <v>8</v>
      </c>
      <c r="C54" t="s">
        <v>0</v>
      </c>
      <c r="E54" s="76">
        <v>26000</v>
      </c>
    </row>
    <row r="55" spans="1:5" x14ac:dyDescent="0.35">
      <c r="A55" s="7">
        <v>43851</v>
      </c>
      <c r="B55">
        <v>8</v>
      </c>
      <c r="C55" t="s">
        <v>1</v>
      </c>
      <c r="E55" s="76">
        <v>380000</v>
      </c>
    </row>
    <row r="56" spans="1:5" x14ac:dyDescent="0.35">
      <c r="A56" s="7">
        <v>43851</v>
      </c>
      <c r="B56">
        <v>8</v>
      </c>
      <c r="C56" t="s">
        <v>2</v>
      </c>
      <c r="E56" s="76">
        <v>16000</v>
      </c>
    </row>
    <row r="57" spans="1:5" x14ac:dyDescent="0.35">
      <c r="A57" s="7">
        <v>43851</v>
      </c>
      <c r="B57" s="2">
        <v>8</v>
      </c>
      <c r="C57" s="2" t="s">
        <v>3</v>
      </c>
      <c r="D57" s="2"/>
      <c r="E57" s="89">
        <v>54000</v>
      </c>
    </row>
    <row r="58" spans="1:5" x14ac:dyDescent="0.35">
      <c r="A58" s="7">
        <v>43878</v>
      </c>
      <c r="B58">
        <v>8</v>
      </c>
      <c r="C58" t="s">
        <v>0</v>
      </c>
      <c r="E58" s="76">
        <v>22000</v>
      </c>
    </row>
    <row r="59" spans="1:5" x14ac:dyDescent="0.35">
      <c r="A59" s="11">
        <v>43878</v>
      </c>
      <c r="B59">
        <v>8</v>
      </c>
      <c r="C59" t="s">
        <v>1</v>
      </c>
      <c r="E59" s="76">
        <v>180000</v>
      </c>
    </row>
    <row r="60" spans="1:5" x14ac:dyDescent="0.35">
      <c r="A60" s="7">
        <v>43878</v>
      </c>
      <c r="B60">
        <v>8</v>
      </c>
      <c r="C60" t="s">
        <v>2</v>
      </c>
      <c r="E60" s="76">
        <v>20000</v>
      </c>
    </row>
    <row r="61" spans="1:5" x14ac:dyDescent="0.35">
      <c r="A61" s="11">
        <v>43878</v>
      </c>
      <c r="B61" s="2">
        <v>8</v>
      </c>
      <c r="C61" s="2" t="s">
        <v>3</v>
      </c>
      <c r="D61" s="2"/>
      <c r="E61" s="89">
        <v>85000</v>
      </c>
    </row>
    <row r="62" spans="1:5" x14ac:dyDescent="0.35">
      <c r="A62" s="30">
        <v>43906</v>
      </c>
      <c r="B62" s="6">
        <v>8</v>
      </c>
      <c r="C62" s="6" t="s">
        <v>0</v>
      </c>
      <c r="D62" s="6"/>
      <c r="E62" s="92">
        <v>35000</v>
      </c>
    </row>
    <row r="63" spans="1:5" x14ac:dyDescent="0.35">
      <c r="A63" s="30">
        <v>43906</v>
      </c>
      <c r="B63" s="6">
        <v>8</v>
      </c>
      <c r="C63" s="6" t="s">
        <v>1</v>
      </c>
      <c r="D63" s="20" t="s">
        <v>282</v>
      </c>
      <c r="E63" s="76">
        <v>210000</v>
      </c>
    </row>
    <row r="64" spans="1:5" x14ac:dyDescent="0.35">
      <c r="A64" s="30">
        <v>43906</v>
      </c>
      <c r="B64" s="6">
        <v>8</v>
      </c>
      <c r="C64" s="6" t="s">
        <v>2</v>
      </c>
      <c r="D64" s="20" t="s">
        <v>282</v>
      </c>
      <c r="E64" s="76">
        <v>12000</v>
      </c>
    </row>
    <row r="65" spans="1:5" x14ac:dyDescent="0.35">
      <c r="A65" s="30">
        <v>43906</v>
      </c>
      <c r="B65" s="5">
        <v>8</v>
      </c>
      <c r="C65" s="5" t="s">
        <v>3</v>
      </c>
      <c r="D65" s="5"/>
      <c r="E65" s="89">
        <v>92000</v>
      </c>
    </row>
    <row r="66" spans="1:5" x14ac:dyDescent="0.35">
      <c r="A66" s="7">
        <v>43810</v>
      </c>
      <c r="B66">
        <v>9</v>
      </c>
      <c r="C66" t="s">
        <v>0</v>
      </c>
      <c r="D66" t="s">
        <v>276</v>
      </c>
      <c r="E66" s="76">
        <v>11000</v>
      </c>
    </row>
    <row r="67" spans="1:5" x14ac:dyDescent="0.35">
      <c r="A67" s="7">
        <v>43810</v>
      </c>
      <c r="B67">
        <v>9</v>
      </c>
      <c r="C67" t="s">
        <v>1</v>
      </c>
      <c r="D67" t="s">
        <v>277</v>
      </c>
      <c r="E67" s="76" t="s">
        <v>274</v>
      </c>
    </row>
    <row r="68" spans="1:5" x14ac:dyDescent="0.35">
      <c r="A68" s="7">
        <v>43810</v>
      </c>
      <c r="B68">
        <v>9</v>
      </c>
      <c r="C68" t="s">
        <v>2</v>
      </c>
      <c r="E68" s="76">
        <v>1407000</v>
      </c>
    </row>
    <row r="69" spans="1:5" x14ac:dyDescent="0.35">
      <c r="A69" s="7">
        <v>43810</v>
      </c>
      <c r="B69" s="2">
        <v>9</v>
      </c>
      <c r="C69" s="2" t="s">
        <v>3</v>
      </c>
      <c r="D69" s="2"/>
      <c r="E69" s="89">
        <v>36000</v>
      </c>
    </row>
    <row r="70" spans="1:5" x14ac:dyDescent="0.35">
      <c r="A70" s="7">
        <v>43851</v>
      </c>
      <c r="B70">
        <v>9</v>
      </c>
      <c r="C70" t="s">
        <v>0</v>
      </c>
      <c r="E70" s="76">
        <v>11000</v>
      </c>
    </row>
    <row r="71" spans="1:5" x14ac:dyDescent="0.35">
      <c r="A71" s="7">
        <v>43851</v>
      </c>
      <c r="B71">
        <v>9</v>
      </c>
      <c r="C71" t="s">
        <v>1</v>
      </c>
      <c r="D71" s="19" t="s">
        <v>281</v>
      </c>
      <c r="E71" s="76" t="s">
        <v>274</v>
      </c>
    </row>
    <row r="72" spans="1:5" x14ac:dyDescent="0.35">
      <c r="A72" s="7">
        <v>43851</v>
      </c>
      <c r="B72">
        <v>9</v>
      </c>
      <c r="C72" t="s">
        <v>2</v>
      </c>
      <c r="D72" t="s">
        <v>277</v>
      </c>
      <c r="E72" s="76">
        <v>840000</v>
      </c>
    </row>
    <row r="73" spans="1:5" x14ac:dyDescent="0.35">
      <c r="A73" s="7">
        <v>43851</v>
      </c>
      <c r="B73" s="2">
        <v>9</v>
      </c>
      <c r="C73" s="2" t="s">
        <v>3</v>
      </c>
      <c r="D73" s="2"/>
      <c r="E73" s="89">
        <v>29000</v>
      </c>
    </row>
    <row r="74" spans="1:5" x14ac:dyDescent="0.35">
      <c r="A74" s="7">
        <v>43878</v>
      </c>
      <c r="B74">
        <v>9</v>
      </c>
      <c r="C74" t="s">
        <v>0</v>
      </c>
      <c r="E74" s="76">
        <v>8000</v>
      </c>
    </row>
    <row r="75" spans="1:5" x14ac:dyDescent="0.35">
      <c r="A75" s="11">
        <v>43878</v>
      </c>
      <c r="B75">
        <v>9</v>
      </c>
      <c r="C75" t="s">
        <v>1</v>
      </c>
      <c r="D75" s="19" t="s">
        <v>281</v>
      </c>
      <c r="E75" s="76" t="s">
        <v>274</v>
      </c>
    </row>
    <row r="76" spans="1:5" x14ac:dyDescent="0.35">
      <c r="A76" s="7">
        <v>43878</v>
      </c>
      <c r="B76">
        <v>9</v>
      </c>
      <c r="C76" t="s">
        <v>2</v>
      </c>
      <c r="D76" t="s">
        <v>277</v>
      </c>
      <c r="E76" s="76">
        <v>1200000</v>
      </c>
    </row>
    <row r="77" spans="1:5" x14ac:dyDescent="0.35">
      <c r="A77" s="11">
        <v>43878</v>
      </c>
      <c r="B77" s="2">
        <v>9</v>
      </c>
      <c r="C77" s="2" t="s">
        <v>3</v>
      </c>
      <c r="D77" s="2"/>
      <c r="E77" s="89">
        <v>39000</v>
      </c>
    </row>
    <row r="78" spans="1:5" x14ac:dyDescent="0.35">
      <c r="A78" s="7">
        <v>43906</v>
      </c>
      <c r="B78">
        <v>9</v>
      </c>
      <c r="C78" t="s">
        <v>0</v>
      </c>
      <c r="E78" s="76">
        <v>20000</v>
      </c>
    </row>
    <row r="79" spans="1:5" x14ac:dyDescent="0.35">
      <c r="A79" s="7">
        <v>43906</v>
      </c>
      <c r="B79">
        <v>9</v>
      </c>
      <c r="C79" t="s">
        <v>1</v>
      </c>
      <c r="D79" s="19" t="s">
        <v>281</v>
      </c>
      <c r="E79" s="76" t="s">
        <v>274</v>
      </c>
    </row>
    <row r="80" spans="1:5" x14ac:dyDescent="0.35">
      <c r="A80" s="7">
        <v>43906</v>
      </c>
      <c r="B80">
        <v>9</v>
      </c>
      <c r="C80" t="s">
        <v>2</v>
      </c>
      <c r="D80" t="s">
        <v>277</v>
      </c>
      <c r="E80" s="76">
        <v>1300000</v>
      </c>
    </row>
    <row r="81" spans="1:5" x14ac:dyDescent="0.35">
      <c r="A81" s="7">
        <v>43906</v>
      </c>
      <c r="B81" s="2">
        <v>9</v>
      </c>
      <c r="C81" s="2" t="s">
        <v>3</v>
      </c>
      <c r="D81" s="2"/>
      <c r="E81" s="89">
        <v>37000</v>
      </c>
    </row>
    <row r="82" spans="1:5" x14ac:dyDescent="0.35">
      <c r="A82" s="7">
        <v>43810</v>
      </c>
      <c r="B82">
        <v>11</v>
      </c>
      <c r="C82" t="s">
        <v>0</v>
      </c>
      <c r="E82" s="76">
        <v>37000</v>
      </c>
    </row>
    <row r="83" spans="1:5" x14ac:dyDescent="0.35">
      <c r="A83" s="7">
        <v>43810</v>
      </c>
      <c r="B83">
        <v>11</v>
      </c>
      <c r="C83" t="s">
        <v>1</v>
      </c>
      <c r="E83" s="76">
        <v>29000</v>
      </c>
    </row>
    <row r="84" spans="1:5" x14ac:dyDescent="0.35">
      <c r="A84" s="7">
        <v>43810</v>
      </c>
      <c r="B84">
        <v>11</v>
      </c>
      <c r="C84" t="s">
        <v>2</v>
      </c>
      <c r="E84" s="76">
        <v>27000</v>
      </c>
    </row>
    <row r="85" spans="1:5" x14ac:dyDescent="0.35">
      <c r="A85" s="7">
        <v>43810</v>
      </c>
      <c r="B85" s="2">
        <v>11</v>
      </c>
      <c r="C85" s="2" t="s">
        <v>3</v>
      </c>
      <c r="D85" s="2"/>
      <c r="E85" s="89">
        <v>34000</v>
      </c>
    </row>
    <row r="86" spans="1:5" x14ac:dyDescent="0.35">
      <c r="A86" s="7">
        <v>43810</v>
      </c>
      <c r="B86">
        <v>12</v>
      </c>
      <c r="C86" t="s">
        <v>0</v>
      </c>
      <c r="E86" s="76">
        <v>12000</v>
      </c>
    </row>
    <row r="87" spans="1:5" x14ac:dyDescent="0.35">
      <c r="A87" s="7">
        <v>43810</v>
      </c>
      <c r="B87">
        <v>12</v>
      </c>
      <c r="C87" t="s">
        <v>1</v>
      </c>
      <c r="D87" t="s">
        <v>276</v>
      </c>
      <c r="E87" s="76">
        <v>320000</v>
      </c>
    </row>
    <row r="88" spans="1:5" x14ac:dyDescent="0.35">
      <c r="A88" s="7">
        <v>43810</v>
      </c>
      <c r="B88">
        <v>12</v>
      </c>
      <c r="C88" t="s">
        <v>2</v>
      </c>
      <c r="E88" s="76">
        <v>15000</v>
      </c>
    </row>
    <row r="89" spans="1:5" x14ac:dyDescent="0.35">
      <c r="A89" s="7">
        <v>43810</v>
      </c>
      <c r="B89" s="2">
        <v>12</v>
      </c>
      <c r="C89" s="2" t="s">
        <v>3</v>
      </c>
      <c r="D89" s="2" t="s">
        <v>278</v>
      </c>
      <c r="E89" s="89">
        <v>16000</v>
      </c>
    </row>
    <row r="90" spans="1:5" x14ac:dyDescent="0.35">
      <c r="A90" s="7">
        <v>43851</v>
      </c>
      <c r="B90">
        <v>12</v>
      </c>
      <c r="C90" t="s">
        <v>0</v>
      </c>
      <c r="E90" s="76">
        <v>18000</v>
      </c>
    </row>
    <row r="91" spans="1:5" x14ac:dyDescent="0.35">
      <c r="A91" s="7">
        <v>43851</v>
      </c>
      <c r="B91">
        <v>12</v>
      </c>
      <c r="C91" t="s">
        <v>1</v>
      </c>
      <c r="E91" s="76">
        <v>9700000</v>
      </c>
    </row>
    <row r="92" spans="1:5" x14ac:dyDescent="0.35">
      <c r="A92" s="7">
        <v>43851</v>
      </c>
      <c r="B92">
        <v>12</v>
      </c>
      <c r="C92" t="s">
        <v>2</v>
      </c>
      <c r="E92" s="76">
        <v>210000</v>
      </c>
    </row>
    <row r="93" spans="1:5" x14ac:dyDescent="0.35">
      <c r="A93" s="7">
        <v>43851</v>
      </c>
      <c r="B93" s="2">
        <v>12</v>
      </c>
      <c r="C93" s="2" t="s">
        <v>3</v>
      </c>
      <c r="D93" s="2"/>
      <c r="E93" s="89">
        <v>32000</v>
      </c>
    </row>
    <row r="94" spans="1:5" x14ac:dyDescent="0.35">
      <c r="A94" s="7">
        <v>43878</v>
      </c>
      <c r="B94">
        <v>12</v>
      </c>
      <c r="C94" t="s">
        <v>0</v>
      </c>
      <c r="D94" t="s">
        <v>278</v>
      </c>
      <c r="E94" s="76">
        <v>19000</v>
      </c>
    </row>
    <row r="95" spans="1:5" x14ac:dyDescent="0.35">
      <c r="A95" s="11">
        <v>43878</v>
      </c>
      <c r="B95">
        <v>12</v>
      </c>
      <c r="C95" t="s">
        <v>1</v>
      </c>
      <c r="D95" s="20" t="s">
        <v>282</v>
      </c>
      <c r="E95" s="76">
        <v>160000</v>
      </c>
    </row>
    <row r="96" spans="1:5" x14ac:dyDescent="0.35">
      <c r="A96" s="7">
        <v>43878</v>
      </c>
      <c r="B96">
        <v>12</v>
      </c>
      <c r="C96" t="s">
        <v>2</v>
      </c>
      <c r="D96" s="20" t="s">
        <v>282</v>
      </c>
      <c r="E96" s="76">
        <v>22000</v>
      </c>
    </row>
    <row r="97" spans="1:5" x14ac:dyDescent="0.35">
      <c r="A97" s="11">
        <v>43878</v>
      </c>
      <c r="B97" s="2">
        <v>12</v>
      </c>
      <c r="C97" s="2" t="s">
        <v>3</v>
      </c>
      <c r="D97" s="2" t="s">
        <v>276</v>
      </c>
      <c r="E97" s="89">
        <v>42000</v>
      </c>
    </row>
    <row r="98" spans="1:5" x14ac:dyDescent="0.35">
      <c r="A98" s="7">
        <v>43906</v>
      </c>
      <c r="B98">
        <v>12</v>
      </c>
      <c r="C98" t="s">
        <v>0</v>
      </c>
      <c r="E98" s="76">
        <v>21000</v>
      </c>
    </row>
    <row r="99" spans="1:5" x14ac:dyDescent="0.35">
      <c r="A99" s="7">
        <v>43906</v>
      </c>
      <c r="B99">
        <v>12</v>
      </c>
      <c r="C99" t="s">
        <v>1</v>
      </c>
      <c r="D99" t="s">
        <v>278</v>
      </c>
      <c r="E99" s="76">
        <v>7000</v>
      </c>
    </row>
    <row r="100" spans="1:5" x14ac:dyDescent="0.35">
      <c r="A100" s="7">
        <v>43906</v>
      </c>
      <c r="B100">
        <v>12</v>
      </c>
      <c r="C100" t="s">
        <v>2</v>
      </c>
      <c r="D100" t="s">
        <v>278</v>
      </c>
      <c r="E100" s="76">
        <v>29000</v>
      </c>
    </row>
    <row r="101" spans="1:5" x14ac:dyDescent="0.35">
      <c r="A101" s="7">
        <v>43906</v>
      </c>
      <c r="B101" s="2">
        <v>12</v>
      </c>
      <c r="C101" s="2" t="s">
        <v>3</v>
      </c>
      <c r="D101" s="2"/>
      <c r="E101" s="89">
        <v>66000</v>
      </c>
    </row>
    <row r="102" spans="1:5" x14ac:dyDescent="0.35">
      <c r="A102" s="7">
        <v>43810</v>
      </c>
      <c r="B102">
        <v>16</v>
      </c>
      <c r="C102" t="s">
        <v>0</v>
      </c>
      <c r="D102" s="3" t="s">
        <v>276</v>
      </c>
      <c r="E102" s="76">
        <v>2658000</v>
      </c>
    </row>
    <row r="103" spans="1:5" x14ac:dyDescent="0.35">
      <c r="A103" s="7">
        <v>43810</v>
      </c>
      <c r="B103">
        <v>16</v>
      </c>
      <c r="C103" t="s">
        <v>1</v>
      </c>
      <c r="D103" s="3" t="s">
        <v>276</v>
      </c>
      <c r="E103" s="76">
        <v>741000</v>
      </c>
    </row>
    <row r="104" spans="1:5" x14ac:dyDescent="0.35">
      <c r="A104" s="7">
        <v>43810</v>
      </c>
      <c r="B104">
        <v>16</v>
      </c>
      <c r="C104" t="s">
        <v>2</v>
      </c>
      <c r="D104" s="20" t="s">
        <v>282</v>
      </c>
      <c r="E104" s="76">
        <v>14000</v>
      </c>
    </row>
    <row r="105" spans="1:5" x14ac:dyDescent="0.35">
      <c r="A105" s="7">
        <v>43810</v>
      </c>
      <c r="B105" s="2">
        <v>16</v>
      </c>
      <c r="C105" s="2" t="s">
        <v>3</v>
      </c>
      <c r="D105" s="27" t="s">
        <v>282</v>
      </c>
      <c r="E105" s="89">
        <v>4000</v>
      </c>
    </row>
    <row r="106" spans="1:5" x14ac:dyDescent="0.35">
      <c r="A106" s="7">
        <v>43851</v>
      </c>
      <c r="B106">
        <v>16</v>
      </c>
      <c r="C106" t="s">
        <v>0</v>
      </c>
      <c r="E106" s="76">
        <v>4000</v>
      </c>
    </row>
    <row r="107" spans="1:5" x14ac:dyDescent="0.35">
      <c r="A107" s="7">
        <v>43851</v>
      </c>
      <c r="B107">
        <v>16</v>
      </c>
      <c r="C107" t="s">
        <v>1</v>
      </c>
      <c r="D107" t="s">
        <v>276</v>
      </c>
      <c r="E107" s="76">
        <v>190000</v>
      </c>
    </row>
    <row r="108" spans="1:5" x14ac:dyDescent="0.35">
      <c r="A108" s="7">
        <v>43851</v>
      </c>
      <c r="B108">
        <v>16</v>
      </c>
      <c r="C108" t="s">
        <v>2</v>
      </c>
      <c r="E108" s="76">
        <v>30000</v>
      </c>
    </row>
    <row r="109" spans="1:5" x14ac:dyDescent="0.35">
      <c r="A109" s="7">
        <v>43851</v>
      </c>
      <c r="B109" s="2">
        <v>16</v>
      </c>
      <c r="C109" s="2" t="s">
        <v>3</v>
      </c>
      <c r="D109" s="2"/>
      <c r="E109" s="89">
        <v>3000</v>
      </c>
    </row>
    <row r="110" spans="1:5" x14ac:dyDescent="0.35">
      <c r="A110" s="7">
        <v>43878</v>
      </c>
      <c r="B110">
        <v>16</v>
      </c>
      <c r="C110" t="s">
        <v>0</v>
      </c>
      <c r="D110" s="20" t="s">
        <v>282</v>
      </c>
      <c r="E110" s="76">
        <v>15000</v>
      </c>
    </row>
    <row r="111" spans="1:5" x14ac:dyDescent="0.35">
      <c r="A111" s="11">
        <v>43878</v>
      </c>
      <c r="B111">
        <v>16</v>
      </c>
      <c r="C111" t="s">
        <v>1</v>
      </c>
      <c r="D111" s="20" t="s">
        <v>282</v>
      </c>
      <c r="E111" s="76">
        <v>220000</v>
      </c>
    </row>
    <row r="112" spans="1:5" x14ac:dyDescent="0.35">
      <c r="A112" s="7">
        <v>43878</v>
      </c>
      <c r="B112">
        <v>16</v>
      </c>
      <c r="C112" t="s">
        <v>2</v>
      </c>
      <c r="D112" s="20" t="s">
        <v>282</v>
      </c>
      <c r="E112" s="76">
        <v>6000</v>
      </c>
    </row>
    <row r="113" spans="1:5" x14ac:dyDescent="0.35">
      <c r="A113" s="11">
        <v>43878</v>
      </c>
      <c r="B113" s="2">
        <v>16</v>
      </c>
      <c r="C113" s="2" t="s">
        <v>3</v>
      </c>
      <c r="D113" s="27" t="s">
        <v>282</v>
      </c>
      <c r="E113" s="89">
        <v>3000</v>
      </c>
    </row>
    <row r="114" spans="1:5" x14ac:dyDescent="0.35">
      <c r="A114" s="7">
        <v>43906</v>
      </c>
      <c r="B114">
        <v>16</v>
      </c>
      <c r="C114" t="s">
        <v>0</v>
      </c>
      <c r="E114" s="76">
        <v>13000</v>
      </c>
    </row>
    <row r="115" spans="1:5" x14ac:dyDescent="0.35">
      <c r="A115" s="7">
        <v>43906</v>
      </c>
      <c r="B115">
        <v>16</v>
      </c>
      <c r="C115" t="s">
        <v>1</v>
      </c>
      <c r="D115" t="s">
        <v>276</v>
      </c>
      <c r="E115" s="76">
        <v>190000</v>
      </c>
    </row>
    <row r="116" spans="1:5" x14ac:dyDescent="0.35">
      <c r="A116" s="7">
        <v>43906</v>
      </c>
      <c r="B116">
        <v>16</v>
      </c>
      <c r="C116" t="s">
        <v>2</v>
      </c>
      <c r="E116" s="76">
        <v>13000</v>
      </c>
    </row>
    <row r="117" spans="1:5" x14ac:dyDescent="0.35">
      <c r="A117" s="7">
        <v>43906</v>
      </c>
      <c r="B117" s="2">
        <v>16</v>
      </c>
      <c r="C117" s="2" t="s">
        <v>3</v>
      </c>
      <c r="D117" s="2"/>
      <c r="E117" s="89">
        <v>6000</v>
      </c>
    </row>
    <row r="118" spans="1:5" x14ac:dyDescent="0.35">
      <c r="A118" s="7">
        <v>43810</v>
      </c>
      <c r="B118">
        <v>17</v>
      </c>
      <c r="C118" t="s">
        <v>0</v>
      </c>
      <c r="E118" s="76">
        <v>94000</v>
      </c>
    </row>
    <row r="119" spans="1:5" x14ac:dyDescent="0.35">
      <c r="A119" s="7">
        <v>43810</v>
      </c>
      <c r="B119">
        <v>17</v>
      </c>
      <c r="C119" t="s">
        <v>1</v>
      </c>
      <c r="D119" t="s">
        <v>277</v>
      </c>
      <c r="E119" s="76">
        <v>334000</v>
      </c>
    </row>
    <row r="120" spans="1:5" x14ac:dyDescent="0.35">
      <c r="A120" s="7">
        <v>43810</v>
      </c>
      <c r="B120">
        <v>17</v>
      </c>
      <c r="C120" t="s">
        <v>2</v>
      </c>
      <c r="D120" t="s">
        <v>277</v>
      </c>
      <c r="E120" s="76">
        <v>656000</v>
      </c>
    </row>
    <row r="121" spans="1:5" x14ac:dyDescent="0.35">
      <c r="A121" s="7">
        <v>43810</v>
      </c>
      <c r="B121" s="2">
        <v>17</v>
      </c>
      <c r="C121" s="2" t="s">
        <v>3</v>
      </c>
      <c r="D121" s="2"/>
      <c r="E121" s="89">
        <v>20000</v>
      </c>
    </row>
    <row r="122" spans="1:5" x14ac:dyDescent="0.35">
      <c r="A122" s="7">
        <v>43851</v>
      </c>
      <c r="B122">
        <v>17</v>
      </c>
      <c r="C122" t="s">
        <v>0</v>
      </c>
      <c r="E122" s="76">
        <v>2000</v>
      </c>
    </row>
    <row r="123" spans="1:5" x14ac:dyDescent="0.35">
      <c r="A123" s="7">
        <v>43851</v>
      </c>
      <c r="B123">
        <v>17</v>
      </c>
      <c r="C123" t="s">
        <v>1</v>
      </c>
      <c r="D123" t="s">
        <v>277</v>
      </c>
      <c r="E123" s="76">
        <v>990000</v>
      </c>
    </row>
    <row r="124" spans="1:5" x14ac:dyDescent="0.35">
      <c r="A124" s="7">
        <v>43851</v>
      </c>
      <c r="B124">
        <v>17</v>
      </c>
      <c r="C124" t="s">
        <v>2</v>
      </c>
      <c r="D124" t="s">
        <v>277</v>
      </c>
      <c r="E124" s="76">
        <v>1400000</v>
      </c>
    </row>
    <row r="125" spans="1:5" x14ac:dyDescent="0.35">
      <c r="A125" s="7">
        <v>43851</v>
      </c>
      <c r="B125" s="2">
        <v>17</v>
      </c>
      <c r="C125" s="2" t="s">
        <v>3</v>
      </c>
      <c r="D125" s="2"/>
      <c r="E125" s="89">
        <v>36000</v>
      </c>
    </row>
    <row r="126" spans="1:5" x14ac:dyDescent="0.35">
      <c r="A126" s="7">
        <v>43878</v>
      </c>
      <c r="B126">
        <v>17</v>
      </c>
      <c r="C126" t="s">
        <v>0</v>
      </c>
      <c r="E126" s="76">
        <v>5000</v>
      </c>
    </row>
    <row r="127" spans="1:5" x14ac:dyDescent="0.35">
      <c r="A127" s="11">
        <v>43878</v>
      </c>
      <c r="B127">
        <v>17</v>
      </c>
      <c r="C127" t="s">
        <v>1</v>
      </c>
      <c r="D127" t="s">
        <v>277</v>
      </c>
      <c r="E127" s="76">
        <v>490000</v>
      </c>
    </row>
    <row r="128" spans="1:5" x14ac:dyDescent="0.35">
      <c r="A128" s="7">
        <v>43878</v>
      </c>
      <c r="B128">
        <v>17</v>
      </c>
      <c r="C128" t="s">
        <v>2</v>
      </c>
      <c r="D128" t="s">
        <v>277</v>
      </c>
      <c r="E128" s="76">
        <v>1200000</v>
      </c>
    </row>
    <row r="129" spans="1:5" x14ac:dyDescent="0.35">
      <c r="A129" s="11">
        <v>43878</v>
      </c>
      <c r="B129" s="2">
        <v>17</v>
      </c>
      <c r="C129" s="2" t="s">
        <v>3</v>
      </c>
      <c r="D129" s="2"/>
      <c r="E129" s="89">
        <v>30000</v>
      </c>
    </row>
    <row r="130" spans="1:5" x14ac:dyDescent="0.35">
      <c r="A130" s="7">
        <v>43906</v>
      </c>
      <c r="B130">
        <v>17</v>
      </c>
      <c r="C130" t="s">
        <v>0</v>
      </c>
      <c r="E130" s="76">
        <v>5000</v>
      </c>
    </row>
    <row r="131" spans="1:5" x14ac:dyDescent="0.35">
      <c r="A131" s="7">
        <v>43906</v>
      </c>
      <c r="B131">
        <v>17</v>
      </c>
      <c r="C131" t="s">
        <v>1</v>
      </c>
      <c r="D131" t="s">
        <v>277</v>
      </c>
      <c r="E131" s="76">
        <v>420000</v>
      </c>
    </row>
    <row r="132" spans="1:5" x14ac:dyDescent="0.35">
      <c r="A132" s="7">
        <v>43906</v>
      </c>
      <c r="B132">
        <v>17</v>
      </c>
      <c r="C132" t="s">
        <v>2</v>
      </c>
      <c r="D132" t="s">
        <v>277</v>
      </c>
      <c r="E132" s="76">
        <v>3000000</v>
      </c>
    </row>
    <row r="133" spans="1:5" x14ac:dyDescent="0.35">
      <c r="A133" s="7">
        <v>43906</v>
      </c>
      <c r="B133" s="2">
        <v>17</v>
      </c>
      <c r="C133" s="2" t="s">
        <v>3</v>
      </c>
      <c r="D133" s="2" t="s">
        <v>278</v>
      </c>
      <c r="E133" s="89">
        <v>24000</v>
      </c>
    </row>
    <row r="134" spans="1:5" x14ac:dyDescent="0.35">
      <c r="A134" s="7">
        <v>43810</v>
      </c>
      <c r="B134">
        <v>19</v>
      </c>
      <c r="C134" t="s">
        <v>0</v>
      </c>
      <c r="D134" s="3" t="s">
        <v>278</v>
      </c>
      <c r="E134" s="76">
        <v>3000</v>
      </c>
    </row>
    <row r="135" spans="1:5" x14ac:dyDescent="0.35">
      <c r="A135" s="7">
        <v>43810</v>
      </c>
      <c r="B135">
        <v>19</v>
      </c>
      <c r="C135" t="s">
        <v>1</v>
      </c>
      <c r="E135" s="76">
        <v>6000</v>
      </c>
    </row>
    <row r="136" spans="1:5" x14ac:dyDescent="0.35">
      <c r="A136" s="7">
        <v>43810</v>
      </c>
      <c r="B136">
        <v>19</v>
      </c>
      <c r="C136" t="s">
        <v>2</v>
      </c>
      <c r="E136" s="76">
        <v>4000</v>
      </c>
    </row>
    <row r="137" spans="1:5" x14ac:dyDescent="0.35">
      <c r="A137" s="7">
        <v>43810</v>
      </c>
      <c r="B137" s="2">
        <v>19</v>
      </c>
      <c r="C137" s="2" t="s">
        <v>3</v>
      </c>
      <c r="D137" s="27" t="s">
        <v>282</v>
      </c>
      <c r="E137" s="89">
        <v>3000</v>
      </c>
    </row>
    <row r="138" spans="1:5" x14ac:dyDescent="0.35">
      <c r="A138" s="7">
        <v>43851</v>
      </c>
      <c r="B138">
        <v>19</v>
      </c>
      <c r="C138" t="s">
        <v>0</v>
      </c>
      <c r="D138" s="4"/>
      <c r="E138" s="90">
        <v>3000</v>
      </c>
    </row>
    <row r="139" spans="1:5" x14ac:dyDescent="0.35">
      <c r="A139" s="7">
        <v>43851</v>
      </c>
      <c r="B139">
        <v>19</v>
      </c>
      <c r="C139" t="s">
        <v>1</v>
      </c>
      <c r="D139" s="4"/>
      <c r="E139" s="90">
        <v>4000</v>
      </c>
    </row>
    <row r="140" spans="1:5" x14ac:dyDescent="0.35">
      <c r="A140" s="7">
        <v>43851</v>
      </c>
      <c r="B140">
        <v>19</v>
      </c>
      <c r="C140" t="s">
        <v>2</v>
      </c>
      <c r="D140" s="4"/>
      <c r="E140" s="90">
        <v>2000</v>
      </c>
    </row>
    <row r="141" spans="1:5" x14ac:dyDescent="0.35">
      <c r="A141" s="7">
        <v>43851</v>
      </c>
      <c r="B141" s="2">
        <v>19</v>
      </c>
      <c r="C141" s="2" t="s">
        <v>3</v>
      </c>
      <c r="D141" s="2"/>
      <c r="E141" s="89" t="s">
        <v>407</v>
      </c>
    </row>
    <row r="142" spans="1:5" x14ac:dyDescent="0.35">
      <c r="A142" s="7">
        <v>43878</v>
      </c>
      <c r="B142">
        <v>19</v>
      </c>
      <c r="C142" t="s">
        <v>0</v>
      </c>
      <c r="E142" s="76">
        <v>2000</v>
      </c>
    </row>
    <row r="143" spans="1:5" x14ac:dyDescent="0.35">
      <c r="A143" s="11">
        <v>43878</v>
      </c>
      <c r="B143">
        <v>19</v>
      </c>
      <c r="C143" t="s">
        <v>1</v>
      </c>
      <c r="E143" s="76">
        <v>7000</v>
      </c>
    </row>
    <row r="144" spans="1:5" x14ac:dyDescent="0.35">
      <c r="A144" s="7">
        <v>43878</v>
      </c>
      <c r="B144">
        <v>19</v>
      </c>
      <c r="C144" t="s">
        <v>2</v>
      </c>
      <c r="E144" s="76">
        <v>3000</v>
      </c>
    </row>
    <row r="145" spans="1:5" x14ac:dyDescent="0.35">
      <c r="A145" s="11">
        <v>43878</v>
      </c>
      <c r="B145" s="2">
        <v>19</v>
      </c>
      <c r="C145" s="2" t="s">
        <v>3</v>
      </c>
      <c r="D145" s="2"/>
      <c r="E145" s="89">
        <v>4000</v>
      </c>
    </row>
    <row r="146" spans="1:5" x14ac:dyDescent="0.35">
      <c r="A146" s="7">
        <v>43906</v>
      </c>
      <c r="B146">
        <v>19</v>
      </c>
      <c r="C146" t="s">
        <v>0</v>
      </c>
      <c r="E146" s="76">
        <v>6000</v>
      </c>
    </row>
    <row r="147" spans="1:5" x14ac:dyDescent="0.35">
      <c r="A147" s="7">
        <v>43906</v>
      </c>
      <c r="B147">
        <v>19</v>
      </c>
      <c r="C147" t="s">
        <v>1</v>
      </c>
      <c r="D147" t="s">
        <v>278</v>
      </c>
      <c r="E147" s="76">
        <v>4000</v>
      </c>
    </row>
    <row r="148" spans="1:5" x14ac:dyDescent="0.35">
      <c r="A148" s="7">
        <v>43906</v>
      </c>
      <c r="B148">
        <v>19</v>
      </c>
      <c r="C148" t="s">
        <v>2</v>
      </c>
      <c r="E148" s="76">
        <v>4000</v>
      </c>
    </row>
    <row r="149" spans="1:5" x14ac:dyDescent="0.35">
      <c r="A149" s="7">
        <v>43906</v>
      </c>
      <c r="B149" s="2">
        <v>19</v>
      </c>
      <c r="C149" s="2" t="s">
        <v>3</v>
      </c>
      <c r="D149" s="2"/>
      <c r="E149" s="89">
        <v>4000</v>
      </c>
    </row>
    <row r="150" spans="1:5" x14ac:dyDescent="0.35">
      <c r="A150" s="7">
        <v>43810</v>
      </c>
      <c r="B150">
        <v>23</v>
      </c>
      <c r="C150" t="s">
        <v>0</v>
      </c>
      <c r="E150" s="76">
        <v>3000</v>
      </c>
    </row>
    <row r="151" spans="1:5" x14ac:dyDescent="0.35">
      <c r="A151" s="7">
        <v>43810</v>
      </c>
      <c r="B151">
        <v>23</v>
      </c>
      <c r="C151" t="s">
        <v>1</v>
      </c>
      <c r="E151" s="76">
        <v>2000</v>
      </c>
    </row>
    <row r="152" spans="1:5" x14ac:dyDescent="0.35">
      <c r="A152" s="7">
        <v>43810</v>
      </c>
      <c r="B152">
        <v>23</v>
      </c>
      <c r="C152" t="s">
        <v>2</v>
      </c>
      <c r="D152" s="19" t="s">
        <v>281</v>
      </c>
      <c r="E152" s="76" t="s">
        <v>274</v>
      </c>
    </row>
    <row r="153" spans="1:5" x14ac:dyDescent="0.35">
      <c r="A153" s="7">
        <v>43810</v>
      </c>
      <c r="B153" s="2">
        <v>23</v>
      </c>
      <c r="C153" s="2" t="s">
        <v>3</v>
      </c>
      <c r="D153" s="2" t="s">
        <v>276</v>
      </c>
      <c r="E153" s="89">
        <v>76000</v>
      </c>
    </row>
    <row r="154" spans="1:5" x14ac:dyDescent="0.35">
      <c r="A154" s="7">
        <v>43851</v>
      </c>
      <c r="B154">
        <v>23</v>
      </c>
      <c r="C154" t="s">
        <v>0</v>
      </c>
      <c r="D154" s="20" t="s">
        <v>282</v>
      </c>
      <c r="E154" s="76">
        <v>2000</v>
      </c>
    </row>
    <row r="155" spans="1:5" x14ac:dyDescent="0.35">
      <c r="A155" s="7">
        <v>43851</v>
      </c>
      <c r="B155">
        <v>23</v>
      </c>
      <c r="C155" t="s">
        <v>1</v>
      </c>
      <c r="E155" s="76">
        <v>5000</v>
      </c>
    </row>
    <row r="156" spans="1:5" x14ac:dyDescent="0.35">
      <c r="A156" s="7">
        <v>43851</v>
      </c>
      <c r="B156">
        <v>23</v>
      </c>
      <c r="C156" t="s">
        <v>2</v>
      </c>
      <c r="D156" s="19" t="s">
        <v>281</v>
      </c>
      <c r="E156" s="76" t="s">
        <v>274</v>
      </c>
    </row>
    <row r="157" spans="1:5" x14ac:dyDescent="0.35">
      <c r="A157" s="7">
        <v>43851</v>
      </c>
      <c r="B157" s="2">
        <v>23</v>
      </c>
      <c r="C157" s="2" t="s">
        <v>3</v>
      </c>
      <c r="D157" s="27" t="s">
        <v>282</v>
      </c>
      <c r="E157" s="89">
        <v>75000</v>
      </c>
    </row>
    <row r="158" spans="1:5" x14ac:dyDescent="0.35">
      <c r="A158" s="7">
        <v>43878</v>
      </c>
      <c r="B158">
        <v>23</v>
      </c>
      <c r="C158" t="s">
        <v>0</v>
      </c>
      <c r="E158" s="76">
        <v>4000</v>
      </c>
    </row>
    <row r="159" spans="1:5" x14ac:dyDescent="0.35">
      <c r="A159" s="11">
        <v>43878</v>
      </c>
      <c r="B159">
        <v>23</v>
      </c>
      <c r="C159" t="s">
        <v>1</v>
      </c>
      <c r="E159" s="76">
        <v>2000</v>
      </c>
    </row>
    <row r="160" spans="1:5" x14ac:dyDescent="0.35">
      <c r="A160" s="7">
        <v>43878</v>
      </c>
      <c r="B160">
        <v>23</v>
      </c>
      <c r="C160" t="s">
        <v>2</v>
      </c>
      <c r="D160" s="19" t="s">
        <v>281</v>
      </c>
      <c r="E160" s="76" t="s">
        <v>274</v>
      </c>
    </row>
    <row r="161" spans="1:5" x14ac:dyDescent="0.35">
      <c r="A161" s="11">
        <v>43878</v>
      </c>
      <c r="B161" s="2">
        <v>23</v>
      </c>
      <c r="C161" s="2" t="s">
        <v>3</v>
      </c>
      <c r="D161" s="2" t="s">
        <v>276</v>
      </c>
      <c r="E161" s="89">
        <v>200000</v>
      </c>
    </row>
    <row r="162" spans="1:5" x14ac:dyDescent="0.35">
      <c r="A162" s="7">
        <v>43906</v>
      </c>
      <c r="B162">
        <v>23</v>
      </c>
      <c r="C162" t="s">
        <v>0</v>
      </c>
      <c r="E162" s="76">
        <v>3000</v>
      </c>
    </row>
    <row r="163" spans="1:5" x14ac:dyDescent="0.35">
      <c r="A163" s="7">
        <v>43906</v>
      </c>
      <c r="B163">
        <v>23</v>
      </c>
      <c r="C163" t="s">
        <v>1</v>
      </c>
      <c r="E163" s="76">
        <v>8000</v>
      </c>
    </row>
    <row r="164" spans="1:5" x14ac:dyDescent="0.35">
      <c r="A164" s="7">
        <v>43906</v>
      </c>
      <c r="B164">
        <v>23</v>
      </c>
      <c r="C164" t="s">
        <v>2</v>
      </c>
      <c r="D164" s="19" t="s">
        <v>281</v>
      </c>
      <c r="E164" s="76" t="s">
        <v>274</v>
      </c>
    </row>
    <row r="165" spans="1:5" x14ac:dyDescent="0.35">
      <c r="A165" s="7">
        <v>43906</v>
      </c>
      <c r="B165" s="2">
        <v>23</v>
      </c>
      <c r="C165" s="2" t="s">
        <v>3</v>
      </c>
      <c r="D165" s="2" t="s">
        <v>276</v>
      </c>
      <c r="E165" s="89">
        <v>180000</v>
      </c>
    </row>
    <row r="166" spans="1:5" x14ac:dyDescent="0.35">
      <c r="A166" s="7">
        <v>43810</v>
      </c>
      <c r="B166" s="4">
        <v>26</v>
      </c>
      <c r="C166" t="s">
        <v>0</v>
      </c>
      <c r="D166" s="4"/>
      <c r="E166" s="90">
        <v>96000</v>
      </c>
    </row>
    <row r="167" spans="1:5" x14ac:dyDescent="0.35">
      <c r="A167" s="7">
        <v>43810</v>
      </c>
      <c r="B167" s="4">
        <v>26</v>
      </c>
      <c r="C167" t="s">
        <v>1</v>
      </c>
      <c r="D167" s="4"/>
      <c r="E167" s="90">
        <v>78000</v>
      </c>
    </row>
    <row r="168" spans="1:5" x14ac:dyDescent="0.35">
      <c r="A168" s="7">
        <v>43810</v>
      </c>
      <c r="B168" s="4">
        <v>26</v>
      </c>
      <c r="C168" t="s">
        <v>2</v>
      </c>
      <c r="D168" s="4"/>
      <c r="E168" s="90">
        <v>181000</v>
      </c>
    </row>
    <row r="169" spans="1:5" x14ac:dyDescent="0.35">
      <c r="A169" s="7">
        <v>43810</v>
      </c>
      <c r="B169" s="2">
        <v>26</v>
      </c>
      <c r="C169" s="2" t="s">
        <v>3</v>
      </c>
      <c r="D169" s="2"/>
      <c r="E169" s="89">
        <v>53000</v>
      </c>
    </row>
    <row r="170" spans="1:5" x14ac:dyDescent="0.35">
      <c r="A170" s="7">
        <v>43851</v>
      </c>
      <c r="B170">
        <v>26</v>
      </c>
      <c r="C170" t="s">
        <v>0</v>
      </c>
      <c r="E170" s="76">
        <v>86000</v>
      </c>
    </row>
    <row r="171" spans="1:5" x14ac:dyDescent="0.35">
      <c r="A171" s="7">
        <v>43851</v>
      </c>
      <c r="B171">
        <v>26</v>
      </c>
      <c r="C171" t="s">
        <v>1</v>
      </c>
      <c r="E171" s="76">
        <v>150000</v>
      </c>
    </row>
    <row r="172" spans="1:5" x14ac:dyDescent="0.35">
      <c r="A172" s="7">
        <v>43851</v>
      </c>
      <c r="B172">
        <v>26</v>
      </c>
      <c r="C172" t="s">
        <v>2</v>
      </c>
      <c r="D172" s="20" t="s">
        <v>282</v>
      </c>
      <c r="E172" s="76">
        <v>250000</v>
      </c>
    </row>
    <row r="173" spans="1:5" x14ac:dyDescent="0.35">
      <c r="A173" s="7">
        <v>43851</v>
      </c>
      <c r="B173" s="2">
        <v>26</v>
      </c>
      <c r="C173" s="2" t="s">
        <v>3</v>
      </c>
      <c r="D173" s="2"/>
      <c r="E173" s="89">
        <v>120000</v>
      </c>
    </row>
    <row r="174" spans="1:5" x14ac:dyDescent="0.35">
      <c r="A174" s="7">
        <v>43878</v>
      </c>
      <c r="B174">
        <v>26</v>
      </c>
      <c r="C174" t="s">
        <v>0</v>
      </c>
      <c r="E174" s="76">
        <v>100000</v>
      </c>
    </row>
    <row r="175" spans="1:5" x14ac:dyDescent="0.35">
      <c r="A175" s="11">
        <v>43878</v>
      </c>
      <c r="B175">
        <v>26</v>
      </c>
      <c r="C175" t="s">
        <v>1</v>
      </c>
      <c r="E175" s="76">
        <v>120000</v>
      </c>
    </row>
    <row r="176" spans="1:5" x14ac:dyDescent="0.35">
      <c r="A176" s="7">
        <v>43878</v>
      </c>
      <c r="B176">
        <v>26</v>
      </c>
      <c r="C176" t="s">
        <v>2</v>
      </c>
      <c r="E176" s="76">
        <v>170000</v>
      </c>
    </row>
    <row r="177" spans="1:5" x14ac:dyDescent="0.35">
      <c r="A177" s="11">
        <v>43878</v>
      </c>
      <c r="B177" s="2">
        <v>26</v>
      </c>
      <c r="C177" s="2" t="s">
        <v>3</v>
      </c>
      <c r="D177" s="2"/>
      <c r="E177" s="89">
        <v>82000</v>
      </c>
    </row>
    <row r="178" spans="1:5" x14ac:dyDescent="0.35">
      <c r="A178" s="30">
        <v>43906</v>
      </c>
      <c r="B178" s="6">
        <v>26</v>
      </c>
      <c r="C178" s="6" t="s">
        <v>0</v>
      </c>
      <c r="D178" s="6"/>
      <c r="E178" s="76">
        <v>180000</v>
      </c>
    </row>
    <row r="179" spans="1:5" x14ac:dyDescent="0.35">
      <c r="A179" s="7">
        <v>43906</v>
      </c>
      <c r="B179">
        <v>26</v>
      </c>
      <c r="C179" t="s">
        <v>1</v>
      </c>
      <c r="E179" s="76">
        <v>640000</v>
      </c>
    </row>
    <row r="180" spans="1:5" x14ac:dyDescent="0.35">
      <c r="A180" s="7">
        <v>43906</v>
      </c>
      <c r="B180">
        <v>26</v>
      </c>
      <c r="C180" t="s">
        <v>2</v>
      </c>
      <c r="E180" s="76">
        <v>420000</v>
      </c>
    </row>
    <row r="181" spans="1:5" x14ac:dyDescent="0.35">
      <c r="A181" s="7">
        <v>43906</v>
      </c>
      <c r="B181" s="2">
        <v>26</v>
      </c>
      <c r="C181" s="2" t="s">
        <v>3</v>
      </c>
      <c r="D181" s="27" t="s">
        <v>282</v>
      </c>
      <c r="E181" s="89">
        <v>270000</v>
      </c>
    </row>
    <row r="182" spans="1:5" x14ac:dyDescent="0.35">
      <c r="A182" s="7">
        <v>43810</v>
      </c>
      <c r="B182">
        <v>27</v>
      </c>
      <c r="C182" t="s">
        <v>0</v>
      </c>
      <c r="E182" s="76">
        <v>64000</v>
      </c>
    </row>
    <row r="183" spans="1:5" x14ac:dyDescent="0.35">
      <c r="A183" s="7">
        <v>43810</v>
      </c>
      <c r="B183">
        <v>27</v>
      </c>
      <c r="C183" t="s">
        <v>1</v>
      </c>
      <c r="E183" s="76">
        <v>48000</v>
      </c>
    </row>
    <row r="184" spans="1:5" x14ac:dyDescent="0.35">
      <c r="A184" s="7">
        <v>43810</v>
      </c>
      <c r="B184">
        <v>27</v>
      </c>
      <c r="C184" t="s">
        <v>2</v>
      </c>
      <c r="E184" s="76">
        <v>501000</v>
      </c>
    </row>
    <row r="185" spans="1:5" x14ac:dyDescent="0.35">
      <c r="A185" s="7">
        <v>43810</v>
      </c>
      <c r="B185" s="2">
        <v>27</v>
      </c>
      <c r="C185" s="2" t="s">
        <v>3</v>
      </c>
      <c r="D185" s="2"/>
      <c r="E185" s="89">
        <v>64000</v>
      </c>
    </row>
    <row r="186" spans="1:5" x14ac:dyDescent="0.35">
      <c r="A186" s="7">
        <v>43851</v>
      </c>
      <c r="B186">
        <v>27</v>
      </c>
      <c r="C186" t="s">
        <v>0</v>
      </c>
      <c r="E186" s="76">
        <v>84000</v>
      </c>
    </row>
    <row r="187" spans="1:5" x14ac:dyDescent="0.35">
      <c r="A187" s="7">
        <v>43851</v>
      </c>
      <c r="B187">
        <v>27</v>
      </c>
      <c r="C187" t="s">
        <v>1</v>
      </c>
      <c r="E187" s="76">
        <v>23000</v>
      </c>
    </row>
    <row r="188" spans="1:5" x14ac:dyDescent="0.35">
      <c r="A188" s="7">
        <v>43851</v>
      </c>
      <c r="B188">
        <v>27</v>
      </c>
      <c r="C188" t="s">
        <v>2</v>
      </c>
      <c r="E188" s="76">
        <v>400000</v>
      </c>
    </row>
    <row r="189" spans="1:5" x14ac:dyDescent="0.35">
      <c r="A189" s="7">
        <v>43851</v>
      </c>
      <c r="B189" s="2">
        <v>27</v>
      </c>
      <c r="C189" s="2" t="s">
        <v>3</v>
      </c>
      <c r="D189" s="2"/>
      <c r="E189" s="89">
        <v>28000</v>
      </c>
    </row>
    <row r="190" spans="1:5" x14ac:dyDescent="0.35">
      <c r="A190" s="7">
        <v>43878</v>
      </c>
      <c r="B190">
        <v>27</v>
      </c>
      <c r="C190" t="s">
        <v>0</v>
      </c>
      <c r="E190" s="76">
        <v>130000</v>
      </c>
    </row>
    <row r="191" spans="1:5" x14ac:dyDescent="0.35">
      <c r="A191" s="11">
        <v>43878</v>
      </c>
      <c r="B191">
        <v>27</v>
      </c>
      <c r="C191" t="s">
        <v>1</v>
      </c>
      <c r="E191" s="76">
        <v>23000</v>
      </c>
    </row>
    <row r="192" spans="1:5" x14ac:dyDescent="0.35">
      <c r="A192" s="7">
        <v>43878</v>
      </c>
      <c r="B192">
        <v>27</v>
      </c>
      <c r="C192" t="s">
        <v>2</v>
      </c>
      <c r="E192" s="76">
        <v>340000</v>
      </c>
    </row>
    <row r="193" spans="1:5" x14ac:dyDescent="0.35">
      <c r="A193" s="11">
        <v>43878</v>
      </c>
      <c r="B193" s="2">
        <v>27</v>
      </c>
      <c r="C193" s="2" t="s">
        <v>3</v>
      </c>
      <c r="D193" s="2"/>
      <c r="E193" s="89">
        <v>30000</v>
      </c>
    </row>
    <row r="194" spans="1:5" x14ac:dyDescent="0.35">
      <c r="A194" s="1">
        <v>43906</v>
      </c>
      <c r="B194">
        <v>27</v>
      </c>
      <c r="C194" t="s">
        <v>0</v>
      </c>
      <c r="E194" s="76">
        <v>160000</v>
      </c>
    </row>
    <row r="195" spans="1:5" x14ac:dyDescent="0.35">
      <c r="A195" s="1">
        <v>43906</v>
      </c>
      <c r="B195">
        <v>27</v>
      </c>
      <c r="C195" t="s">
        <v>1</v>
      </c>
      <c r="E195" s="76">
        <v>30000</v>
      </c>
    </row>
    <row r="196" spans="1:5" x14ac:dyDescent="0.35">
      <c r="A196" s="1">
        <v>43906</v>
      </c>
      <c r="B196">
        <v>27</v>
      </c>
      <c r="C196" t="s">
        <v>2</v>
      </c>
      <c r="E196" s="76">
        <v>370000</v>
      </c>
    </row>
    <row r="197" spans="1:5" x14ac:dyDescent="0.35">
      <c r="A197" s="7">
        <v>43906</v>
      </c>
      <c r="B197" s="2">
        <v>27</v>
      </c>
      <c r="C197" s="2" t="s">
        <v>3</v>
      </c>
      <c r="D197" s="2"/>
      <c r="E197" s="89">
        <v>33000</v>
      </c>
    </row>
    <row r="198" spans="1:5" x14ac:dyDescent="0.35">
      <c r="A198" s="7">
        <v>43810</v>
      </c>
      <c r="B198">
        <v>28</v>
      </c>
      <c r="C198" t="s">
        <v>0</v>
      </c>
      <c r="D198" t="s">
        <v>279</v>
      </c>
      <c r="E198" s="76">
        <v>181000</v>
      </c>
    </row>
    <row r="199" spans="1:5" x14ac:dyDescent="0.35">
      <c r="A199" s="7">
        <v>43810</v>
      </c>
      <c r="B199">
        <v>28</v>
      </c>
      <c r="C199" t="s">
        <v>1</v>
      </c>
      <c r="D199" t="s">
        <v>275</v>
      </c>
      <c r="E199" s="76">
        <v>142000</v>
      </c>
    </row>
    <row r="200" spans="1:5" x14ac:dyDescent="0.35">
      <c r="A200" s="7">
        <v>43810</v>
      </c>
      <c r="B200">
        <v>28</v>
      </c>
      <c r="C200" t="s">
        <v>2</v>
      </c>
      <c r="E200" s="76">
        <v>3000</v>
      </c>
    </row>
    <row r="201" spans="1:5" x14ac:dyDescent="0.35">
      <c r="A201" s="7">
        <v>43810</v>
      </c>
      <c r="B201" s="2">
        <v>28</v>
      </c>
      <c r="C201" s="2" t="s">
        <v>3</v>
      </c>
      <c r="D201" s="2"/>
      <c r="E201" s="89">
        <v>8000</v>
      </c>
    </row>
    <row r="202" spans="1:5" x14ac:dyDescent="0.35">
      <c r="A202" s="7">
        <v>43851</v>
      </c>
      <c r="B202">
        <v>28</v>
      </c>
      <c r="C202" t="s">
        <v>0</v>
      </c>
      <c r="D202" s="8" t="s">
        <v>296</v>
      </c>
      <c r="E202" s="76">
        <v>790000</v>
      </c>
    </row>
    <row r="203" spans="1:5" x14ac:dyDescent="0.35">
      <c r="A203" s="7">
        <v>43851</v>
      </c>
      <c r="B203">
        <v>28</v>
      </c>
      <c r="C203" t="s">
        <v>1</v>
      </c>
      <c r="D203" s="20" t="s">
        <v>282</v>
      </c>
      <c r="E203" s="76">
        <v>1800000</v>
      </c>
    </row>
    <row r="204" spans="1:5" x14ac:dyDescent="0.35">
      <c r="A204" s="7">
        <v>43851</v>
      </c>
      <c r="B204">
        <v>28</v>
      </c>
      <c r="C204" t="s">
        <v>2</v>
      </c>
      <c r="D204" s="20" t="s">
        <v>282</v>
      </c>
      <c r="E204" s="76">
        <v>30000</v>
      </c>
    </row>
    <row r="205" spans="1:5" x14ac:dyDescent="0.35">
      <c r="A205" s="7">
        <v>43851</v>
      </c>
      <c r="B205" s="2">
        <v>28</v>
      </c>
      <c r="C205" s="2" t="s">
        <v>3</v>
      </c>
      <c r="D205" s="27" t="s">
        <v>282</v>
      </c>
      <c r="E205" s="89">
        <v>7000</v>
      </c>
    </row>
    <row r="206" spans="1:5" x14ac:dyDescent="0.35">
      <c r="A206" s="7">
        <v>43878</v>
      </c>
      <c r="B206">
        <v>28</v>
      </c>
      <c r="C206" t="s">
        <v>0</v>
      </c>
      <c r="D206" t="s">
        <v>296</v>
      </c>
      <c r="E206" s="76">
        <v>280000</v>
      </c>
    </row>
    <row r="207" spans="1:5" x14ac:dyDescent="0.35">
      <c r="A207" s="11">
        <v>43878</v>
      </c>
      <c r="B207">
        <v>28</v>
      </c>
      <c r="C207" t="s">
        <v>1</v>
      </c>
      <c r="D207" s="20" t="s">
        <v>282</v>
      </c>
      <c r="E207" s="76">
        <v>230000</v>
      </c>
    </row>
    <row r="208" spans="1:5" x14ac:dyDescent="0.35">
      <c r="A208" s="7">
        <v>43878</v>
      </c>
      <c r="B208">
        <v>28</v>
      </c>
      <c r="C208" t="s">
        <v>2</v>
      </c>
      <c r="E208" s="76">
        <v>6000</v>
      </c>
    </row>
    <row r="209" spans="1:5" x14ac:dyDescent="0.35">
      <c r="A209" s="11">
        <v>43878</v>
      </c>
      <c r="B209" s="2">
        <v>28</v>
      </c>
      <c r="C209" s="2" t="s">
        <v>3</v>
      </c>
      <c r="D209" s="2"/>
      <c r="E209" s="89">
        <v>15000</v>
      </c>
    </row>
    <row r="210" spans="1:5" x14ac:dyDescent="0.35">
      <c r="A210" s="1">
        <v>43906</v>
      </c>
      <c r="B210">
        <v>28</v>
      </c>
      <c r="C210" t="s">
        <v>0</v>
      </c>
      <c r="D210" t="s">
        <v>296</v>
      </c>
      <c r="E210" s="76">
        <v>310000</v>
      </c>
    </row>
    <row r="211" spans="1:5" x14ac:dyDescent="0.35">
      <c r="A211" s="1">
        <v>43906</v>
      </c>
      <c r="B211">
        <v>28</v>
      </c>
      <c r="C211" t="s">
        <v>1</v>
      </c>
      <c r="D211" t="s">
        <v>275</v>
      </c>
      <c r="E211" s="76">
        <v>370000</v>
      </c>
    </row>
    <row r="212" spans="1:5" x14ac:dyDescent="0.35">
      <c r="A212" s="1">
        <v>43906</v>
      </c>
      <c r="B212">
        <v>28</v>
      </c>
      <c r="C212" t="s">
        <v>2</v>
      </c>
      <c r="E212" s="76">
        <v>9000</v>
      </c>
    </row>
    <row r="213" spans="1:5" x14ac:dyDescent="0.35">
      <c r="A213" s="7">
        <v>43906</v>
      </c>
      <c r="B213" s="2">
        <v>28</v>
      </c>
      <c r="C213" s="2" t="s">
        <v>3</v>
      </c>
      <c r="D213" s="2"/>
      <c r="E213" s="89">
        <v>96000</v>
      </c>
    </row>
    <row r="214" spans="1:5" x14ac:dyDescent="0.35">
      <c r="A214" s="7">
        <v>43810</v>
      </c>
      <c r="B214">
        <v>30</v>
      </c>
      <c r="C214" t="s">
        <v>0</v>
      </c>
      <c r="D214" t="s">
        <v>276</v>
      </c>
      <c r="E214" s="76">
        <v>212000</v>
      </c>
    </row>
    <row r="215" spans="1:5" x14ac:dyDescent="0.35">
      <c r="A215" s="7">
        <v>43810</v>
      </c>
      <c r="B215">
        <v>30</v>
      </c>
      <c r="C215" t="s">
        <v>1</v>
      </c>
      <c r="D215" t="s">
        <v>292</v>
      </c>
      <c r="E215" s="76">
        <v>158000</v>
      </c>
    </row>
    <row r="216" spans="1:5" x14ac:dyDescent="0.35">
      <c r="A216" s="7">
        <v>43810</v>
      </c>
      <c r="B216">
        <v>30</v>
      </c>
      <c r="C216" t="s">
        <v>2</v>
      </c>
      <c r="E216" s="76">
        <v>7000</v>
      </c>
    </row>
    <row r="217" spans="1:5" x14ac:dyDescent="0.35">
      <c r="A217" s="7">
        <v>43810</v>
      </c>
      <c r="B217" s="2">
        <v>30</v>
      </c>
      <c r="C217" s="2" t="s">
        <v>3</v>
      </c>
      <c r="D217" s="2"/>
      <c r="E217" s="89">
        <v>5000</v>
      </c>
    </row>
    <row r="218" spans="1:5" x14ac:dyDescent="0.35">
      <c r="A218" s="7">
        <v>43851</v>
      </c>
      <c r="B218">
        <v>30</v>
      </c>
      <c r="C218" t="s">
        <v>0</v>
      </c>
      <c r="D218" t="s">
        <v>276</v>
      </c>
      <c r="E218" s="76">
        <v>140000</v>
      </c>
    </row>
    <row r="219" spans="1:5" x14ac:dyDescent="0.35">
      <c r="A219" s="7">
        <v>43851</v>
      </c>
      <c r="B219">
        <v>30</v>
      </c>
      <c r="C219" t="s">
        <v>1</v>
      </c>
      <c r="D219" s="20" t="s">
        <v>282</v>
      </c>
      <c r="E219" s="76">
        <v>140000</v>
      </c>
    </row>
    <row r="220" spans="1:5" x14ac:dyDescent="0.35">
      <c r="A220" s="7">
        <v>43851</v>
      </c>
      <c r="B220">
        <v>30</v>
      </c>
      <c r="C220" t="s">
        <v>2</v>
      </c>
      <c r="E220" s="76">
        <v>14000</v>
      </c>
    </row>
    <row r="221" spans="1:5" x14ac:dyDescent="0.35">
      <c r="A221" s="7">
        <v>43851</v>
      </c>
      <c r="B221" s="2">
        <v>30</v>
      </c>
      <c r="C221" s="2" t="s">
        <v>3</v>
      </c>
      <c r="D221" s="2"/>
      <c r="E221" s="89">
        <v>10000</v>
      </c>
    </row>
    <row r="222" spans="1:5" x14ac:dyDescent="0.35">
      <c r="A222" s="7">
        <v>43878</v>
      </c>
      <c r="B222">
        <v>30</v>
      </c>
      <c r="C222" t="s">
        <v>0</v>
      </c>
      <c r="D222" t="s">
        <v>276</v>
      </c>
      <c r="E222" s="76">
        <v>140000</v>
      </c>
    </row>
    <row r="223" spans="1:5" x14ac:dyDescent="0.35">
      <c r="A223" s="11">
        <v>43878</v>
      </c>
      <c r="B223">
        <v>30</v>
      </c>
      <c r="C223" t="s">
        <v>1</v>
      </c>
      <c r="D223" t="s">
        <v>292</v>
      </c>
      <c r="E223" s="76">
        <v>250000</v>
      </c>
    </row>
    <row r="224" spans="1:5" x14ac:dyDescent="0.35">
      <c r="A224" s="7">
        <v>43878</v>
      </c>
      <c r="B224">
        <v>30</v>
      </c>
      <c r="C224" t="s">
        <v>2</v>
      </c>
      <c r="E224" s="76">
        <v>9000</v>
      </c>
    </row>
    <row r="225" spans="1:5" x14ac:dyDescent="0.35">
      <c r="A225" s="11">
        <v>43878</v>
      </c>
      <c r="B225" s="2">
        <v>30</v>
      </c>
      <c r="C225" s="2" t="s">
        <v>3</v>
      </c>
      <c r="D225" s="27" t="s">
        <v>282</v>
      </c>
      <c r="E225" s="89">
        <v>9000</v>
      </c>
    </row>
    <row r="226" spans="1:5" x14ac:dyDescent="0.35">
      <c r="A226" s="7">
        <v>43810</v>
      </c>
      <c r="B226">
        <v>32</v>
      </c>
      <c r="C226" t="s">
        <v>0</v>
      </c>
      <c r="E226" s="76">
        <v>9000</v>
      </c>
    </row>
    <row r="227" spans="1:5" x14ac:dyDescent="0.35">
      <c r="A227" s="7">
        <v>43810</v>
      </c>
      <c r="B227">
        <v>32</v>
      </c>
      <c r="C227" t="s">
        <v>1</v>
      </c>
      <c r="D227" t="s">
        <v>276</v>
      </c>
      <c r="E227" s="76">
        <v>133000</v>
      </c>
    </row>
    <row r="228" spans="1:5" x14ac:dyDescent="0.35">
      <c r="A228" s="7">
        <v>43810</v>
      </c>
      <c r="B228">
        <v>32</v>
      </c>
      <c r="C228" t="s">
        <v>2</v>
      </c>
      <c r="D228" t="s">
        <v>277</v>
      </c>
      <c r="E228" s="76">
        <v>933000</v>
      </c>
    </row>
    <row r="229" spans="1:5" x14ac:dyDescent="0.35">
      <c r="A229" s="7">
        <v>43810</v>
      </c>
      <c r="B229" s="2">
        <v>32</v>
      </c>
      <c r="C229" s="2" t="s">
        <v>3</v>
      </c>
      <c r="D229" s="27" t="s">
        <v>282</v>
      </c>
      <c r="E229" s="89">
        <v>22000</v>
      </c>
    </row>
    <row r="230" spans="1:5" x14ac:dyDescent="0.35">
      <c r="A230" s="7">
        <v>43851</v>
      </c>
      <c r="B230">
        <v>32</v>
      </c>
      <c r="C230" t="s">
        <v>0</v>
      </c>
      <c r="E230" s="76">
        <v>11000</v>
      </c>
    </row>
    <row r="231" spans="1:5" x14ac:dyDescent="0.35">
      <c r="A231" s="7">
        <v>43851</v>
      </c>
      <c r="B231">
        <v>32</v>
      </c>
      <c r="C231" t="s">
        <v>1</v>
      </c>
      <c r="D231" t="s">
        <v>276</v>
      </c>
      <c r="E231" s="76">
        <v>150000</v>
      </c>
    </row>
    <row r="232" spans="1:5" x14ac:dyDescent="0.35">
      <c r="A232" s="7">
        <v>43851</v>
      </c>
      <c r="B232">
        <v>32</v>
      </c>
      <c r="C232" t="s">
        <v>2</v>
      </c>
      <c r="D232" t="s">
        <v>277</v>
      </c>
      <c r="E232" s="76">
        <v>1200000</v>
      </c>
    </row>
    <row r="233" spans="1:5" x14ac:dyDescent="0.35">
      <c r="A233" s="7">
        <v>43851</v>
      </c>
      <c r="B233" s="2">
        <v>32</v>
      </c>
      <c r="C233" s="2" t="s">
        <v>3</v>
      </c>
      <c r="D233" s="27" t="s">
        <v>282</v>
      </c>
      <c r="E233" s="89">
        <v>27000</v>
      </c>
    </row>
    <row r="234" spans="1:5" x14ac:dyDescent="0.35">
      <c r="A234" s="7">
        <v>43878</v>
      </c>
      <c r="B234">
        <v>32</v>
      </c>
      <c r="C234" t="s">
        <v>0</v>
      </c>
      <c r="D234" s="20" t="s">
        <v>282</v>
      </c>
      <c r="E234" s="76">
        <v>22000</v>
      </c>
    </row>
    <row r="235" spans="1:5" x14ac:dyDescent="0.35">
      <c r="A235" s="11">
        <v>43878</v>
      </c>
      <c r="B235">
        <v>32</v>
      </c>
      <c r="C235" t="s">
        <v>1</v>
      </c>
      <c r="D235" t="s">
        <v>278</v>
      </c>
      <c r="E235" s="76">
        <v>1100000</v>
      </c>
    </row>
    <row r="236" spans="1:5" x14ac:dyDescent="0.35">
      <c r="A236" s="7">
        <v>43878</v>
      </c>
      <c r="B236">
        <v>32</v>
      </c>
      <c r="C236" t="s">
        <v>2</v>
      </c>
      <c r="D236" t="s">
        <v>277</v>
      </c>
      <c r="E236" s="76">
        <v>1000000</v>
      </c>
    </row>
    <row r="237" spans="1:5" x14ac:dyDescent="0.35">
      <c r="A237" s="11">
        <v>43878</v>
      </c>
      <c r="B237" s="2">
        <v>32</v>
      </c>
      <c r="C237" s="2" t="s">
        <v>3</v>
      </c>
      <c r="D237" s="2"/>
      <c r="E237" s="89">
        <v>38000</v>
      </c>
    </row>
    <row r="238" spans="1:5" x14ac:dyDescent="0.35">
      <c r="A238" s="7">
        <v>43906</v>
      </c>
      <c r="B238">
        <v>32</v>
      </c>
      <c r="C238" t="s">
        <v>0</v>
      </c>
      <c r="E238" s="76">
        <v>10000</v>
      </c>
    </row>
    <row r="239" spans="1:5" x14ac:dyDescent="0.35">
      <c r="A239" s="7">
        <v>43906</v>
      </c>
      <c r="B239">
        <v>32</v>
      </c>
      <c r="C239" t="s">
        <v>1</v>
      </c>
      <c r="D239" t="s">
        <v>276</v>
      </c>
      <c r="E239" s="76">
        <v>56000</v>
      </c>
    </row>
    <row r="240" spans="1:5" x14ac:dyDescent="0.35">
      <c r="A240" s="7">
        <v>43906</v>
      </c>
      <c r="B240">
        <v>32</v>
      </c>
      <c r="C240" t="s">
        <v>2</v>
      </c>
      <c r="D240" t="s">
        <v>277</v>
      </c>
      <c r="E240" s="76">
        <v>790000</v>
      </c>
    </row>
    <row r="241" spans="1:5" x14ac:dyDescent="0.35">
      <c r="A241" s="7">
        <v>43906</v>
      </c>
      <c r="B241" s="2">
        <v>32</v>
      </c>
      <c r="C241" s="2" t="s">
        <v>3</v>
      </c>
      <c r="D241" s="2"/>
      <c r="E241" s="89">
        <v>46000</v>
      </c>
    </row>
    <row r="242" spans="1:5" x14ac:dyDescent="0.35">
      <c r="A242" s="7">
        <v>43851</v>
      </c>
      <c r="B242">
        <v>34</v>
      </c>
      <c r="C242" t="s">
        <v>0</v>
      </c>
      <c r="D242" s="20" t="s">
        <v>282</v>
      </c>
      <c r="E242" s="76">
        <v>2000</v>
      </c>
    </row>
    <row r="243" spans="1:5" x14ac:dyDescent="0.35">
      <c r="A243" s="7">
        <v>43851</v>
      </c>
      <c r="B243">
        <v>34</v>
      </c>
      <c r="C243" t="s">
        <v>1</v>
      </c>
      <c r="D243" s="20" t="s">
        <v>282</v>
      </c>
      <c r="E243" s="76" t="s">
        <v>407</v>
      </c>
    </row>
    <row r="244" spans="1:5" x14ac:dyDescent="0.35">
      <c r="A244" s="7">
        <v>43851</v>
      </c>
      <c r="B244">
        <v>34</v>
      </c>
      <c r="C244" t="s">
        <v>2</v>
      </c>
      <c r="E244" s="76">
        <v>3000</v>
      </c>
    </row>
    <row r="245" spans="1:5" x14ac:dyDescent="0.35">
      <c r="A245" s="7">
        <v>43851</v>
      </c>
      <c r="B245" s="2">
        <v>34</v>
      </c>
      <c r="C245" s="2" t="s">
        <v>3</v>
      </c>
      <c r="D245" s="4"/>
      <c r="E245" s="89" t="s">
        <v>407</v>
      </c>
    </row>
    <row r="246" spans="1:5" x14ac:dyDescent="0.35">
      <c r="A246" s="7">
        <v>43878</v>
      </c>
      <c r="B246">
        <v>34</v>
      </c>
      <c r="C246" t="s">
        <v>0</v>
      </c>
      <c r="D246" s="85" t="s">
        <v>282</v>
      </c>
      <c r="E246" s="91" t="s">
        <v>407</v>
      </c>
    </row>
    <row r="247" spans="1:5" x14ac:dyDescent="0.35">
      <c r="A247" s="11">
        <v>43878</v>
      </c>
      <c r="B247">
        <v>34</v>
      </c>
      <c r="C247" t="s">
        <v>1</v>
      </c>
      <c r="E247" s="76" t="s">
        <v>407</v>
      </c>
    </row>
    <row r="248" spans="1:5" x14ac:dyDescent="0.35">
      <c r="A248" s="7">
        <v>43878</v>
      </c>
      <c r="B248">
        <v>34</v>
      </c>
      <c r="C248" t="s">
        <v>2</v>
      </c>
      <c r="E248" s="76" t="s">
        <v>407</v>
      </c>
    </row>
    <row r="249" spans="1:5" x14ac:dyDescent="0.35">
      <c r="A249" s="11">
        <v>43878</v>
      </c>
      <c r="B249" s="2">
        <v>34</v>
      </c>
      <c r="C249" s="2" t="s">
        <v>3</v>
      </c>
      <c r="D249" s="2"/>
      <c r="E249" s="89">
        <v>2000</v>
      </c>
    </row>
    <row r="250" spans="1:5" x14ac:dyDescent="0.35">
      <c r="A250" s="7">
        <v>43906</v>
      </c>
      <c r="B250">
        <v>34</v>
      </c>
      <c r="C250" t="s">
        <v>0</v>
      </c>
      <c r="E250" s="76">
        <v>4000</v>
      </c>
    </row>
    <row r="251" spans="1:5" x14ac:dyDescent="0.35">
      <c r="A251" s="7">
        <v>43906</v>
      </c>
      <c r="B251">
        <v>34</v>
      </c>
      <c r="C251" t="s">
        <v>1</v>
      </c>
      <c r="E251" s="76">
        <v>5000</v>
      </c>
    </row>
    <row r="252" spans="1:5" x14ac:dyDescent="0.35">
      <c r="A252" s="7">
        <v>43906</v>
      </c>
      <c r="B252">
        <v>34</v>
      </c>
      <c r="C252" t="s">
        <v>2</v>
      </c>
      <c r="E252" s="76">
        <v>4000</v>
      </c>
    </row>
    <row r="253" spans="1:5" x14ac:dyDescent="0.35">
      <c r="A253" s="7">
        <v>43906</v>
      </c>
      <c r="B253" s="2">
        <v>34</v>
      </c>
      <c r="C253" s="2" t="s">
        <v>3</v>
      </c>
      <c r="D253" s="2"/>
      <c r="E253" s="89">
        <v>2000</v>
      </c>
    </row>
    <row r="254" spans="1:5" x14ac:dyDescent="0.35">
      <c r="A254" s="7">
        <v>43851</v>
      </c>
      <c r="B254">
        <v>35</v>
      </c>
      <c r="C254" t="s">
        <v>0</v>
      </c>
      <c r="E254" s="76">
        <v>12000</v>
      </c>
    </row>
    <row r="255" spans="1:5" x14ac:dyDescent="0.35">
      <c r="A255" s="7">
        <v>43851</v>
      </c>
      <c r="B255">
        <v>35</v>
      </c>
      <c r="C255" t="s">
        <v>1</v>
      </c>
      <c r="D255" t="s">
        <v>278</v>
      </c>
      <c r="E255" s="76">
        <v>23000</v>
      </c>
    </row>
    <row r="256" spans="1:5" x14ac:dyDescent="0.35">
      <c r="A256" s="7">
        <v>43851</v>
      </c>
      <c r="B256">
        <v>35</v>
      </c>
      <c r="C256" t="s">
        <v>2</v>
      </c>
      <c r="D256" t="s">
        <v>279</v>
      </c>
      <c r="E256" s="76">
        <v>6000</v>
      </c>
    </row>
    <row r="257" spans="1:5" x14ac:dyDescent="0.35">
      <c r="A257" s="7">
        <v>43851</v>
      </c>
      <c r="B257" s="2">
        <v>35</v>
      </c>
      <c r="C257" s="2" t="s">
        <v>3</v>
      </c>
      <c r="D257" s="2"/>
      <c r="E257" s="89" t="s">
        <v>407</v>
      </c>
    </row>
    <row r="258" spans="1:5" x14ac:dyDescent="0.35">
      <c r="A258" s="7">
        <v>43878</v>
      </c>
      <c r="B258">
        <v>35</v>
      </c>
      <c r="C258" t="s">
        <v>0</v>
      </c>
      <c r="E258" s="76">
        <v>13000</v>
      </c>
    </row>
    <row r="259" spans="1:5" x14ac:dyDescent="0.35">
      <c r="A259" s="11">
        <v>43878</v>
      </c>
      <c r="B259">
        <v>35</v>
      </c>
      <c r="C259" t="s">
        <v>1</v>
      </c>
      <c r="E259" s="76">
        <v>15000</v>
      </c>
    </row>
    <row r="260" spans="1:5" x14ac:dyDescent="0.35">
      <c r="A260" s="7">
        <v>43878</v>
      </c>
      <c r="B260">
        <v>35</v>
      </c>
      <c r="C260" t="s">
        <v>2</v>
      </c>
      <c r="E260" s="76">
        <v>3000</v>
      </c>
    </row>
    <row r="261" spans="1:5" x14ac:dyDescent="0.35">
      <c r="A261" s="11">
        <v>43878</v>
      </c>
      <c r="B261" s="2">
        <v>35</v>
      </c>
      <c r="C261" s="2" t="s">
        <v>3</v>
      </c>
      <c r="D261" s="2"/>
      <c r="E261" s="89">
        <v>2000</v>
      </c>
    </row>
    <row r="262" spans="1:5" x14ac:dyDescent="0.35">
      <c r="A262" s="7">
        <v>43906</v>
      </c>
      <c r="B262">
        <v>35</v>
      </c>
      <c r="C262" t="s">
        <v>0</v>
      </c>
      <c r="D262" t="s">
        <v>278</v>
      </c>
      <c r="E262" s="76">
        <v>9000</v>
      </c>
    </row>
    <row r="263" spans="1:5" x14ac:dyDescent="0.35">
      <c r="A263" s="7">
        <v>43906</v>
      </c>
      <c r="B263">
        <v>35</v>
      </c>
      <c r="C263" t="s">
        <v>1</v>
      </c>
      <c r="E263" s="76">
        <v>13000</v>
      </c>
    </row>
    <row r="264" spans="1:5" x14ac:dyDescent="0.35">
      <c r="A264" s="7">
        <v>43906</v>
      </c>
      <c r="B264">
        <v>35</v>
      </c>
      <c r="C264" t="s">
        <v>2</v>
      </c>
      <c r="D264" s="20" t="s">
        <v>282</v>
      </c>
      <c r="E264" s="76">
        <v>22000</v>
      </c>
    </row>
    <row r="265" spans="1:5" x14ac:dyDescent="0.35">
      <c r="A265" s="7">
        <v>43906</v>
      </c>
      <c r="B265" s="2">
        <v>35</v>
      </c>
      <c r="C265" s="2" t="s">
        <v>3</v>
      </c>
      <c r="D265" s="2"/>
      <c r="E265" s="89">
        <v>18000</v>
      </c>
    </row>
    <row r="266" spans="1:5" x14ac:dyDescent="0.35">
      <c r="A266" s="7">
        <v>43810</v>
      </c>
      <c r="B266">
        <v>38</v>
      </c>
      <c r="C266" t="s">
        <v>0</v>
      </c>
      <c r="D266" t="s">
        <v>279</v>
      </c>
      <c r="E266" s="76" t="s">
        <v>407</v>
      </c>
    </row>
    <row r="267" spans="1:5" x14ac:dyDescent="0.35">
      <c r="A267" s="7">
        <v>43810</v>
      </c>
      <c r="B267">
        <v>38</v>
      </c>
      <c r="C267" t="s">
        <v>1</v>
      </c>
      <c r="E267" s="76">
        <v>3000</v>
      </c>
    </row>
    <row r="268" spans="1:5" x14ac:dyDescent="0.35">
      <c r="A268" s="7">
        <v>43810</v>
      </c>
      <c r="B268">
        <v>38</v>
      </c>
      <c r="C268" t="s">
        <v>2</v>
      </c>
      <c r="E268" s="76">
        <v>2000</v>
      </c>
    </row>
    <row r="269" spans="1:5" x14ac:dyDescent="0.35">
      <c r="A269" s="7">
        <v>43810</v>
      </c>
      <c r="B269" s="2">
        <v>38</v>
      </c>
      <c r="C269" s="2" t="s">
        <v>3</v>
      </c>
      <c r="D269" s="2"/>
      <c r="E269" s="89">
        <v>2000</v>
      </c>
    </row>
    <row r="270" spans="1:5" x14ac:dyDescent="0.35">
      <c r="A270" s="7">
        <v>43851</v>
      </c>
      <c r="B270">
        <v>38</v>
      </c>
      <c r="C270" t="s">
        <v>0</v>
      </c>
      <c r="E270" s="76">
        <v>3000</v>
      </c>
    </row>
    <row r="271" spans="1:5" x14ac:dyDescent="0.35">
      <c r="A271" s="7">
        <v>43851</v>
      </c>
      <c r="B271">
        <v>38</v>
      </c>
      <c r="C271" t="s">
        <v>1</v>
      </c>
      <c r="D271" s="20" t="s">
        <v>282</v>
      </c>
      <c r="E271" s="76">
        <v>2000</v>
      </c>
    </row>
    <row r="272" spans="1:5" x14ac:dyDescent="0.35">
      <c r="A272" s="7">
        <v>43851</v>
      </c>
      <c r="B272">
        <v>38</v>
      </c>
      <c r="C272" t="s">
        <v>2</v>
      </c>
      <c r="E272" s="76" t="s">
        <v>407</v>
      </c>
    </row>
    <row r="273" spans="1:5" x14ac:dyDescent="0.35">
      <c r="A273" s="7">
        <v>43851</v>
      </c>
      <c r="B273" s="2">
        <v>38</v>
      </c>
      <c r="C273" s="2" t="s">
        <v>3</v>
      </c>
      <c r="D273" s="2"/>
      <c r="E273" s="89" t="s">
        <v>407</v>
      </c>
    </row>
    <row r="274" spans="1:5" x14ac:dyDescent="0.35">
      <c r="A274" s="7">
        <v>43878</v>
      </c>
      <c r="B274">
        <v>38</v>
      </c>
      <c r="C274" t="s">
        <v>0</v>
      </c>
      <c r="D274" s="20" t="s">
        <v>282</v>
      </c>
      <c r="E274" s="76">
        <v>3000</v>
      </c>
    </row>
    <row r="275" spans="1:5" x14ac:dyDescent="0.35">
      <c r="A275" s="11">
        <v>43878</v>
      </c>
      <c r="B275">
        <v>38</v>
      </c>
      <c r="C275" t="s">
        <v>1</v>
      </c>
      <c r="E275" s="76">
        <v>3000</v>
      </c>
    </row>
    <row r="276" spans="1:5" x14ac:dyDescent="0.35">
      <c r="A276" s="7">
        <v>43878</v>
      </c>
      <c r="B276">
        <v>38</v>
      </c>
      <c r="C276" t="s">
        <v>2</v>
      </c>
      <c r="E276" s="76">
        <v>2000</v>
      </c>
    </row>
    <row r="277" spans="1:5" x14ac:dyDescent="0.35">
      <c r="A277" s="11">
        <v>43878</v>
      </c>
      <c r="B277" s="2">
        <v>38</v>
      </c>
      <c r="C277" s="2" t="s">
        <v>3</v>
      </c>
      <c r="D277" s="2"/>
      <c r="E277" s="89">
        <v>4000</v>
      </c>
    </row>
    <row r="278" spans="1:5" x14ac:dyDescent="0.35">
      <c r="A278" s="7">
        <v>43906</v>
      </c>
      <c r="B278">
        <v>38</v>
      </c>
      <c r="C278" t="s">
        <v>0</v>
      </c>
      <c r="E278" s="76">
        <v>3000</v>
      </c>
    </row>
    <row r="279" spans="1:5" x14ac:dyDescent="0.35">
      <c r="A279" s="7">
        <v>43906</v>
      </c>
      <c r="B279">
        <v>38</v>
      </c>
      <c r="C279" t="s">
        <v>1</v>
      </c>
      <c r="D279" t="s">
        <v>278</v>
      </c>
      <c r="E279" s="76">
        <v>5000</v>
      </c>
    </row>
    <row r="280" spans="1:5" x14ac:dyDescent="0.35">
      <c r="A280" s="7">
        <v>43906</v>
      </c>
      <c r="B280">
        <v>38</v>
      </c>
      <c r="C280" t="s">
        <v>2</v>
      </c>
      <c r="E280" s="76">
        <v>2000</v>
      </c>
    </row>
    <row r="281" spans="1:5" x14ac:dyDescent="0.35">
      <c r="A281" s="7">
        <v>43906</v>
      </c>
      <c r="B281" s="2">
        <v>38</v>
      </c>
      <c r="C281" s="2" t="s">
        <v>3</v>
      </c>
      <c r="D281" s="2"/>
      <c r="E281" s="89">
        <v>2000</v>
      </c>
    </row>
    <row r="282" spans="1:5" x14ac:dyDescent="0.35">
      <c r="A282" s="7">
        <v>43810</v>
      </c>
      <c r="B282">
        <v>40</v>
      </c>
      <c r="C282" t="s">
        <v>0</v>
      </c>
      <c r="D282" s="3" t="s">
        <v>277</v>
      </c>
      <c r="E282" s="76">
        <v>1244000</v>
      </c>
    </row>
    <row r="283" spans="1:5" x14ac:dyDescent="0.35">
      <c r="A283" s="7">
        <v>43810</v>
      </c>
      <c r="B283">
        <v>40</v>
      </c>
      <c r="C283" t="s">
        <v>1</v>
      </c>
      <c r="D283" s="3" t="s">
        <v>277</v>
      </c>
      <c r="E283" s="76">
        <v>719000</v>
      </c>
    </row>
    <row r="284" spans="1:5" x14ac:dyDescent="0.35">
      <c r="A284" s="7">
        <v>43810</v>
      </c>
      <c r="B284">
        <v>40</v>
      </c>
      <c r="C284" t="s">
        <v>2</v>
      </c>
      <c r="D284" s="3" t="s">
        <v>295</v>
      </c>
      <c r="E284" s="76">
        <v>253000</v>
      </c>
    </row>
    <row r="285" spans="1:5" x14ac:dyDescent="0.35">
      <c r="A285" s="7">
        <v>43810</v>
      </c>
      <c r="B285" s="2">
        <v>40</v>
      </c>
      <c r="C285" s="2" t="s">
        <v>3</v>
      </c>
      <c r="D285" s="27" t="s">
        <v>282</v>
      </c>
      <c r="E285" s="89">
        <v>14000</v>
      </c>
    </row>
    <row r="286" spans="1:5" x14ac:dyDescent="0.35">
      <c r="A286" s="7">
        <v>43851</v>
      </c>
      <c r="B286">
        <v>40</v>
      </c>
      <c r="C286" t="s">
        <v>0</v>
      </c>
      <c r="D286" t="s">
        <v>277</v>
      </c>
      <c r="E286" s="76">
        <v>1500000</v>
      </c>
    </row>
    <row r="287" spans="1:5" x14ac:dyDescent="0.35">
      <c r="A287" s="7">
        <v>43851</v>
      </c>
      <c r="B287">
        <v>40</v>
      </c>
      <c r="C287" t="s">
        <v>1</v>
      </c>
      <c r="D287" t="s">
        <v>277</v>
      </c>
      <c r="E287" s="76">
        <v>540000</v>
      </c>
    </row>
    <row r="288" spans="1:5" x14ac:dyDescent="0.35">
      <c r="A288" s="7">
        <v>43851</v>
      </c>
      <c r="B288">
        <v>40</v>
      </c>
      <c r="C288" t="s">
        <v>2</v>
      </c>
      <c r="D288" t="s">
        <v>276</v>
      </c>
      <c r="E288" s="76">
        <v>160000</v>
      </c>
    </row>
    <row r="289" spans="1:5" x14ac:dyDescent="0.35">
      <c r="A289" s="7">
        <v>43851</v>
      </c>
      <c r="B289" s="2">
        <v>40</v>
      </c>
      <c r="C289" s="2" t="s">
        <v>3</v>
      </c>
      <c r="D289" s="2" t="s">
        <v>278</v>
      </c>
      <c r="E289" s="89">
        <v>11000</v>
      </c>
    </row>
    <row r="290" spans="1:5" x14ac:dyDescent="0.35">
      <c r="A290" s="7">
        <v>43878</v>
      </c>
      <c r="B290">
        <v>40</v>
      </c>
      <c r="C290" t="s">
        <v>0</v>
      </c>
      <c r="D290" t="s">
        <v>277</v>
      </c>
      <c r="E290" s="76">
        <v>760000</v>
      </c>
    </row>
    <row r="291" spans="1:5" x14ac:dyDescent="0.35">
      <c r="A291" s="11">
        <v>43878</v>
      </c>
      <c r="B291">
        <v>40</v>
      </c>
      <c r="C291" t="s">
        <v>1</v>
      </c>
      <c r="D291" t="s">
        <v>277</v>
      </c>
      <c r="E291" s="76">
        <v>770000</v>
      </c>
    </row>
    <row r="292" spans="1:5" x14ac:dyDescent="0.35">
      <c r="A292" s="7">
        <v>43878</v>
      </c>
      <c r="B292">
        <v>40</v>
      </c>
      <c r="C292" t="s">
        <v>2</v>
      </c>
      <c r="D292" s="20" t="s">
        <v>282</v>
      </c>
      <c r="E292" s="76">
        <v>140000</v>
      </c>
    </row>
    <row r="293" spans="1:5" x14ac:dyDescent="0.35">
      <c r="A293" s="11">
        <v>43878</v>
      </c>
      <c r="B293" s="2">
        <v>40</v>
      </c>
      <c r="C293" s="2" t="s">
        <v>3</v>
      </c>
      <c r="D293" s="2"/>
      <c r="E293" s="89">
        <v>19000</v>
      </c>
    </row>
    <row r="294" spans="1:5" x14ac:dyDescent="0.35">
      <c r="A294" s="7">
        <v>43906</v>
      </c>
      <c r="B294">
        <v>40</v>
      </c>
      <c r="C294" t="s">
        <v>0</v>
      </c>
      <c r="D294" t="s">
        <v>277</v>
      </c>
      <c r="E294" s="76">
        <v>720000</v>
      </c>
    </row>
    <row r="295" spans="1:5" x14ac:dyDescent="0.35">
      <c r="A295" s="7">
        <v>43906</v>
      </c>
      <c r="B295">
        <v>40</v>
      </c>
      <c r="C295" t="s">
        <v>1</v>
      </c>
      <c r="D295" t="s">
        <v>277</v>
      </c>
      <c r="E295" s="76">
        <v>690000</v>
      </c>
    </row>
    <row r="296" spans="1:5" x14ac:dyDescent="0.35">
      <c r="A296" s="7">
        <v>43906</v>
      </c>
      <c r="B296">
        <v>40</v>
      </c>
      <c r="C296" t="s">
        <v>2</v>
      </c>
      <c r="D296" t="s">
        <v>276</v>
      </c>
      <c r="E296" s="76">
        <v>83000</v>
      </c>
    </row>
    <row r="297" spans="1:5" x14ac:dyDescent="0.35">
      <c r="A297" s="7">
        <v>43906</v>
      </c>
      <c r="B297" s="2">
        <v>40</v>
      </c>
      <c r="C297" s="2" t="s">
        <v>3</v>
      </c>
      <c r="D297" s="2"/>
      <c r="E297" s="89">
        <v>14000</v>
      </c>
    </row>
    <row r="298" spans="1:5" x14ac:dyDescent="0.35">
      <c r="A298" s="7">
        <v>43810</v>
      </c>
      <c r="B298">
        <v>41</v>
      </c>
      <c r="C298" t="s">
        <v>0</v>
      </c>
      <c r="D298" t="s">
        <v>276</v>
      </c>
      <c r="E298" s="76">
        <v>300000</v>
      </c>
    </row>
    <row r="299" spans="1:5" x14ac:dyDescent="0.35">
      <c r="A299" s="7">
        <v>43810</v>
      </c>
      <c r="B299">
        <v>41</v>
      </c>
      <c r="C299" t="s">
        <v>1</v>
      </c>
      <c r="D299" t="s">
        <v>276</v>
      </c>
      <c r="E299" s="76">
        <v>159000</v>
      </c>
    </row>
    <row r="300" spans="1:5" x14ac:dyDescent="0.35">
      <c r="A300" s="7">
        <v>43810</v>
      </c>
      <c r="B300">
        <v>41</v>
      </c>
      <c r="C300" t="s">
        <v>2</v>
      </c>
      <c r="E300" s="76">
        <v>7000</v>
      </c>
    </row>
    <row r="301" spans="1:5" x14ac:dyDescent="0.35">
      <c r="A301" s="7">
        <v>43810</v>
      </c>
      <c r="B301" s="2">
        <v>41</v>
      </c>
      <c r="C301" s="2" t="s">
        <v>3</v>
      </c>
      <c r="D301" s="2" t="s">
        <v>287</v>
      </c>
      <c r="E301" s="89">
        <v>5000</v>
      </c>
    </row>
    <row r="302" spans="1:5" x14ac:dyDescent="0.35">
      <c r="A302" s="7">
        <v>43851</v>
      </c>
      <c r="B302">
        <v>41</v>
      </c>
      <c r="C302" t="s">
        <v>0</v>
      </c>
      <c r="D302" t="s">
        <v>276</v>
      </c>
      <c r="E302" s="76">
        <v>180000</v>
      </c>
    </row>
    <row r="303" spans="1:5" x14ac:dyDescent="0.35">
      <c r="A303" s="7">
        <v>43851</v>
      </c>
      <c r="B303">
        <v>41</v>
      </c>
      <c r="C303" t="s">
        <v>1</v>
      </c>
      <c r="D303" t="s">
        <v>276</v>
      </c>
      <c r="E303" s="76">
        <v>57000</v>
      </c>
    </row>
    <row r="304" spans="1:5" x14ac:dyDescent="0.35">
      <c r="A304" s="7">
        <v>43851</v>
      </c>
      <c r="B304">
        <v>41</v>
      </c>
      <c r="C304" t="s">
        <v>2</v>
      </c>
      <c r="D304" t="s">
        <v>278</v>
      </c>
      <c r="E304" s="76">
        <v>4000</v>
      </c>
    </row>
    <row r="305" spans="1:5" x14ac:dyDescent="0.35">
      <c r="A305" s="7">
        <v>43851</v>
      </c>
      <c r="B305" s="2">
        <v>41</v>
      </c>
      <c r="C305" s="2" t="s">
        <v>3</v>
      </c>
      <c r="D305" s="2"/>
      <c r="E305" s="89">
        <v>3000</v>
      </c>
    </row>
    <row r="306" spans="1:5" x14ac:dyDescent="0.35">
      <c r="A306" s="7">
        <v>43878</v>
      </c>
      <c r="B306">
        <v>41</v>
      </c>
      <c r="C306" t="s">
        <v>0</v>
      </c>
      <c r="D306" t="s">
        <v>276</v>
      </c>
      <c r="E306" s="76">
        <v>560000</v>
      </c>
    </row>
    <row r="307" spans="1:5" x14ac:dyDescent="0.35">
      <c r="A307" s="11">
        <v>43878</v>
      </c>
      <c r="B307">
        <v>41</v>
      </c>
      <c r="C307" t="s">
        <v>1</v>
      </c>
      <c r="D307" t="s">
        <v>276</v>
      </c>
      <c r="E307" s="76">
        <v>220000</v>
      </c>
    </row>
    <row r="308" spans="1:5" x14ac:dyDescent="0.35">
      <c r="A308" s="7">
        <v>43878</v>
      </c>
      <c r="B308">
        <v>41</v>
      </c>
      <c r="C308" t="s">
        <v>2</v>
      </c>
      <c r="E308" s="76">
        <v>6000</v>
      </c>
    </row>
    <row r="309" spans="1:5" x14ac:dyDescent="0.35">
      <c r="A309" s="11">
        <v>43878</v>
      </c>
      <c r="B309" s="2">
        <v>41</v>
      </c>
      <c r="C309" s="2" t="s">
        <v>3</v>
      </c>
      <c r="D309" s="2"/>
      <c r="E309" s="89">
        <v>7000</v>
      </c>
    </row>
    <row r="310" spans="1:5" x14ac:dyDescent="0.35">
      <c r="A310" s="7">
        <v>43906</v>
      </c>
      <c r="B310">
        <v>41</v>
      </c>
      <c r="C310" t="s">
        <v>0</v>
      </c>
      <c r="D310" t="s">
        <v>276</v>
      </c>
      <c r="E310" s="76">
        <v>200000</v>
      </c>
    </row>
    <row r="311" spans="1:5" x14ac:dyDescent="0.35">
      <c r="A311" s="7">
        <v>43906</v>
      </c>
      <c r="B311">
        <v>41</v>
      </c>
      <c r="C311" t="s">
        <v>1</v>
      </c>
      <c r="D311" t="s">
        <v>276</v>
      </c>
      <c r="E311" s="76">
        <v>46000</v>
      </c>
    </row>
    <row r="312" spans="1:5" x14ac:dyDescent="0.35">
      <c r="A312" s="7">
        <v>43906</v>
      </c>
      <c r="B312">
        <v>41</v>
      </c>
      <c r="C312" t="s">
        <v>2</v>
      </c>
      <c r="E312" s="76">
        <v>6000</v>
      </c>
    </row>
    <row r="313" spans="1:5" x14ac:dyDescent="0.35">
      <c r="A313" s="7">
        <v>43906</v>
      </c>
      <c r="B313" s="2">
        <v>41</v>
      </c>
      <c r="C313" s="2" t="s">
        <v>3</v>
      </c>
      <c r="D313" s="2"/>
      <c r="E313" s="89">
        <v>5000</v>
      </c>
    </row>
    <row r="314" spans="1:5" x14ac:dyDescent="0.35">
      <c r="A314" s="7">
        <v>43810</v>
      </c>
      <c r="B314">
        <v>44</v>
      </c>
      <c r="C314" t="s">
        <v>0</v>
      </c>
      <c r="E314" s="76">
        <v>23000</v>
      </c>
    </row>
    <row r="315" spans="1:5" x14ac:dyDescent="0.35">
      <c r="A315" s="7">
        <v>43810</v>
      </c>
      <c r="B315">
        <v>44</v>
      </c>
      <c r="C315" t="s">
        <v>1</v>
      </c>
      <c r="D315" t="s">
        <v>276</v>
      </c>
      <c r="E315" s="76">
        <v>217000</v>
      </c>
    </row>
    <row r="316" spans="1:5" x14ac:dyDescent="0.35">
      <c r="A316" s="7">
        <v>43810</v>
      </c>
      <c r="B316">
        <v>44</v>
      </c>
      <c r="C316" t="s">
        <v>2</v>
      </c>
      <c r="E316" s="76">
        <v>32000</v>
      </c>
    </row>
    <row r="317" spans="1:5" x14ac:dyDescent="0.35">
      <c r="A317" s="7">
        <v>43810</v>
      </c>
      <c r="B317" s="2">
        <v>44</v>
      </c>
      <c r="C317" s="2" t="s">
        <v>3</v>
      </c>
      <c r="D317" s="2"/>
      <c r="E317" s="89">
        <v>45000</v>
      </c>
    </row>
    <row r="318" spans="1:5" x14ac:dyDescent="0.35">
      <c r="A318" s="7">
        <v>43810</v>
      </c>
      <c r="B318">
        <v>48</v>
      </c>
      <c r="C318" t="s">
        <v>0</v>
      </c>
      <c r="E318" s="76">
        <v>26000</v>
      </c>
    </row>
    <row r="319" spans="1:5" x14ac:dyDescent="0.35">
      <c r="A319" s="7">
        <v>43810</v>
      </c>
      <c r="B319">
        <v>48</v>
      </c>
      <c r="C319" t="s">
        <v>1</v>
      </c>
      <c r="E319" s="76">
        <v>4000</v>
      </c>
    </row>
    <row r="320" spans="1:5" x14ac:dyDescent="0.35">
      <c r="A320" s="7">
        <v>43810</v>
      </c>
      <c r="B320">
        <v>48</v>
      </c>
      <c r="C320" t="s">
        <v>2</v>
      </c>
      <c r="E320" s="76">
        <v>18000</v>
      </c>
    </row>
    <row r="321" spans="1:5" x14ac:dyDescent="0.35">
      <c r="A321" s="7">
        <v>43810</v>
      </c>
      <c r="B321" s="2">
        <v>48</v>
      </c>
      <c r="C321" s="2" t="s">
        <v>3</v>
      </c>
      <c r="D321" s="2"/>
      <c r="E321" s="89">
        <v>6000</v>
      </c>
    </row>
    <row r="322" spans="1:5" x14ac:dyDescent="0.35">
      <c r="A322" s="7">
        <v>43851</v>
      </c>
      <c r="B322">
        <v>48</v>
      </c>
      <c r="C322" t="s">
        <v>0</v>
      </c>
      <c r="E322" s="76">
        <v>33000</v>
      </c>
    </row>
    <row r="323" spans="1:5" x14ac:dyDescent="0.35">
      <c r="A323" s="7">
        <v>43851</v>
      </c>
      <c r="B323">
        <v>48</v>
      </c>
      <c r="C323" t="s">
        <v>1</v>
      </c>
      <c r="E323" s="76">
        <v>6000</v>
      </c>
    </row>
    <row r="324" spans="1:5" x14ac:dyDescent="0.35">
      <c r="A324" s="7">
        <v>43851</v>
      </c>
      <c r="B324">
        <v>48</v>
      </c>
      <c r="C324" t="s">
        <v>2</v>
      </c>
      <c r="E324" s="76">
        <v>23000</v>
      </c>
    </row>
    <row r="325" spans="1:5" x14ac:dyDescent="0.35">
      <c r="A325" s="7">
        <v>43851</v>
      </c>
      <c r="B325" s="2">
        <v>48</v>
      </c>
      <c r="C325" s="2" t="s">
        <v>3</v>
      </c>
      <c r="D325" s="2"/>
      <c r="E325" s="89">
        <v>7000</v>
      </c>
    </row>
    <row r="326" spans="1:5" x14ac:dyDescent="0.35">
      <c r="A326" s="7">
        <v>43878</v>
      </c>
      <c r="B326">
        <v>48</v>
      </c>
      <c r="C326" t="s">
        <v>0</v>
      </c>
      <c r="E326" s="76">
        <v>38000</v>
      </c>
    </row>
    <row r="327" spans="1:5" x14ac:dyDescent="0.35">
      <c r="A327" s="11">
        <v>43878</v>
      </c>
      <c r="B327">
        <v>48</v>
      </c>
      <c r="C327" t="s">
        <v>1</v>
      </c>
      <c r="E327" s="76">
        <v>8000</v>
      </c>
    </row>
    <row r="328" spans="1:5" x14ac:dyDescent="0.35">
      <c r="A328" s="7">
        <v>43878</v>
      </c>
      <c r="B328">
        <v>48</v>
      </c>
      <c r="C328" t="s">
        <v>2</v>
      </c>
      <c r="E328" s="76">
        <v>29000</v>
      </c>
    </row>
    <row r="329" spans="1:5" x14ac:dyDescent="0.35">
      <c r="A329" s="11">
        <v>43878</v>
      </c>
      <c r="B329" s="2">
        <v>48</v>
      </c>
      <c r="C329" s="2" t="s">
        <v>3</v>
      </c>
      <c r="D329" s="2"/>
      <c r="E329" s="89">
        <v>19000</v>
      </c>
    </row>
    <row r="330" spans="1:5" x14ac:dyDescent="0.35">
      <c r="A330" s="7">
        <v>43906</v>
      </c>
      <c r="B330">
        <v>48</v>
      </c>
      <c r="C330" t="s">
        <v>0</v>
      </c>
      <c r="E330" s="76">
        <v>44000</v>
      </c>
    </row>
    <row r="331" spans="1:5" x14ac:dyDescent="0.35">
      <c r="A331" s="7">
        <v>43906</v>
      </c>
      <c r="B331">
        <v>48</v>
      </c>
      <c r="C331" t="s">
        <v>1</v>
      </c>
      <c r="E331" s="76">
        <v>8000</v>
      </c>
    </row>
    <row r="332" spans="1:5" x14ac:dyDescent="0.35">
      <c r="A332" s="7">
        <v>43906</v>
      </c>
      <c r="B332">
        <v>48</v>
      </c>
      <c r="C332" t="s">
        <v>2</v>
      </c>
      <c r="E332" s="76">
        <v>23000</v>
      </c>
    </row>
    <row r="333" spans="1:5" x14ac:dyDescent="0.35">
      <c r="A333" s="7">
        <v>43906</v>
      </c>
      <c r="B333" s="2">
        <v>48</v>
      </c>
      <c r="C333" s="2" t="s">
        <v>3</v>
      </c>
      <c r="D333" s="2"/>
      <c r="E333" s="89">
        <v>20000</v>
      </c>
    </row>
    <row r="334" spans="1:5" x14ac:dyDescent="0.35">
      <c r="A334" s="7">
        <v>43810</v>
      </c>
      <c r="B334">
        <v>49</v>
      </c>
      <c r="C334" t="s">
        <v>0</v>
      </c>
      <c r="D334" s="3" t="s">
        <v>275</v>
      </c>
      <c r="E334" s="76">
        <v>9000</v>
      </c>
    </row>
    <row r="335" spans="1:5" x14ac:dyDescent="0.35">
      <c r="A335" s="7">
        <v>43810</v>
      </c>
      <c r="B335">
        <v>49</v>
      </c>
      <c r="C335" t="s">
        <v>1</v>
      </c>
      <c r="E335" s="76">
        <v>81000</v>
      </c>
    </row>
    <row r="336" spans="1:5" x14ac:dyDescent="0.35">
      <c r="A336" s="7">
        <v>43810</v>
      </c>
      <c r="B336">
        <v>49</v>
      </c>
      <c r="C336" t="s">
        <v>2</v>
      </c>
      <c r="D336" t="s">
        <v>276</v>
      </c>
      <c r="E336" s="76">
        <v>90000</v>
      </c>
    </row>
    <row r="337" spans="1:5" x14ac:dyDescent="0.35">
      <c r="A337" s="7">
        <v>43810</v>
      </c>
      <c r="B337" s="2">
        <v>49</v>
      </c>
      <c r="C337" s="2" t="s">
        <v>3</v>
      </c>
      <c r="D337" s="2"/>
      <c r="E337" s="89">
        <v>11000</v>
      </c>
    </row>
    <row r="338" spans="1:5" x14ac:dyDescent="0.35">
      <c r="A338" s="7">
        <v>43851</v>
      </c>
      <c r="B338">
        <v>49</v>
      </c>
      <c r="C338" t="s">
        <v>0</v>
      </c>
      <c r="E338" s="76">
        <v>23000</v>
      </c>
    </row>
    <row r="339" spans="1:5" x14ac:dyDescent="0.35">
      <c r="A339" s="7">
        <v>43851</v>
      </c>
      <c r="B339">
        <v>49</v>
      </c>
      <c r="C339" t="s">
        <v>1</v>
      </c>
      <c r="E339" s="76">
        <v>280000</v>
      </c>
    </row>
    <row r="340" spans="1:5" x14ac:dyDescent="0.35">
      <c r="A340" s="7">
        <v>43851</v>
      </c>
      <c r="B340">
        <v>49</v>
      </c>
      <c r="C340" t="s">
        <v>2</v>
      </c>
      <c r="D340" t="s">
        <v>276</v>
      </c>
      <c r="E340" s="76">
        <v>90000</v>
      </c>
    </row>
    <row r="341" spans="1:5" x14ac:dyDescent="0.35">
      <c r="A341" s="7">
        <v>43851</v>
      </c>
      <c r="B341" s="2">
        <v>49</v>
      </c>
      <c r="C341" s="2" t="s">
        <v>3</v>
      </c>
      <c r="D341" s="2"/>
      <c r="E341" s="89">
        <v>24000</v>
      </c>
    </row>
    <row r="342" spans="1:5" x14ac:dyDescent="0.35">
      <c r="A342" s="7">
        <v>43878</v>
      </c>
      <c r="B342">
        <v>49</v>
      </c>
      <c r="C342" t="s">
        <v>0</v>
      </c>
      <c r="D342" s="20" t="s">
        <v>282</v>
      </c>
      <c r="E342" s="76">
        <v>26000</v>
      </c>
    </row>
    <row r="343" spans="1:5" x14ac:dyDescent="0.35">
      <c r="A343" s="11">
        <v>43878</v>
      </c>
      <c r="B343">
        <v>49</v>
      </c>
      <c r="C343" t="s">
        <v>1</v>
      </c>
      <c r="E343" s="76">
        <v>870000</v>
      </c>
    </row>
    <row r="344" spans="1:5" x14ac:dyDescent="0.35">
      <c r="A344" s="7">
        <v>43878</v>
      </c>
      <c r="B344">
        <v>49</v>
      </c>
      <c r="C344" t="s">
        <v>2</v>
      </c>
      <c r="D344" s="20" t="s">
        <v>282</v>
      </c>
      <c r="E344" s="76">
        <v>160000</v>
      </c>
    </row>
    <row r="345" spans="1:5" x14ac:dyDescent="0.35">
      <c r="A345" s="7">
        <v>43878</v>
      </c>
      <c r="B345" s="2">
        <v>49</v>
      </c>
      <c r="C345" s="2" t="s">
        <v>3</v>
      </c>
      <c r="D345" s="2"/>
      <c r="E345" s="89">
        <v>42000</v>
      </c>
    </row>
    <row r="346" spans="1:5" x14ac:dyDescent="0.35">
      <c r="A346" s="7">
        <v>43906</v>
      </c>
      <c r="B346">
        <v>49</v>
      </c>
      <c r="C346" t="s">
        <v>0</v>
      </c>
      <c r="D346" s="20" t="s">
        <v>282</v>
      </c>
      <c r="E346" s="76">
        <v>31000</v>
      </c>
    </row>
    <row r="347" spans="1:5" x14ac:dyDescent="0.35">
      <c r="A347" s="7">
        <v>43906</v>
      </c>
      <c r="B347">
        <v>49</v>
      </c>
      <c r="C347" t="s">
        <v>1</v>
      </c>
      <c r="E347" s="76">
        <v>400000</v>
      </c>
    </row>
    <row r="348" spans="1:5" x14ac:dyDescent="0.35">
      <c r="A348" s="7">
        <v>43906</v>
      </c>
      <c r="B348">
        <v>49</v>
      </c>
      <c r="C348" t="s">
        <v>2</v>
      </c>
      <c r="D348" t="s">
        <v>276</v>
      </c>
      <c r="E348" s="76">
        <v>80000</v>
      </c>
    </row>
    <row r="349" spans="1:5" x14ac:dyDescent="0.35">
      <c r="A349" s="7">
        <v>43906</v>
      </c>
      <c r="B349" s="2">
        <v>49</v>
      </c>
      <c r="C349" s="2" t="s">
        <v>3</v>
      </c>
      <c r="D349" s="27" t="s">
        <v>282</v>
      </c>
      <c r="E349" s="89">
        <v>14000</v>
      </c>
    </row>
    <row r="350" spans="1:5" x14ac:dyDescent="0.35">
      <c r="A350" s="7">
        <v>43851</v>
      </c>
      <c r="B350">
        <v>52</v>
      </c>
      <c r="C350" t="s">
        <v>0</v>
      </c>
      <c r="E350" s="76">
        <v>11000</v>
      </c>
    </row>
    <row r="351" spans="1:5" x14ac:dyDescent="0.35">
      <c r="A351" s="7">
        <v>43851</v>
      </c>
      <c r="B351">
        <v>52</v>
      </c>
      <c r="C351" t="s">
        <v>1</v>
      </c>
      <c r="E351" s="76">
        <v>2000</v>
      </c>
    </row>
    <row r="352" spans="1:5" x14ac:dyDescent="0.35">
      <c r="A352" s="7">
        <v>43851</v>
      </c>
      <c r="B352">
        <v>52</v>
      </c>
      <c r="C352" t="s">
        <v>2</v>
      </c>
      <c r="D352" t="s">
        <v>276</v>
      </c>
      <c r="E352" s="76">
        <v>280000</v>
      </c>
    </row>
    <row r="353" spans="1:5" x14ac:dyDescent="0.35">
      <c r="A353" s="7">
        <v>43851</v>
      </c>
      <c r="B353" s="2">
        <v>52</v>
      </c>
      <c r="C353" s="2" t="s">
        <v>3</v>
      </c>
      <c r="D353" s="2" t="s">
        <v>278</v>
      </c>
      <c r="E353" s="89">
        <v>8000</v>
      </c>
    </row>
    <row r="354" spans="1:5" x14ac:dyDescent="0.35">
      <c r="A354" s="7">
        <v>43878</v>
      </c>
      <c r="B354">
        <v>52</v>
      </c>
      <c r="C354" t="s">
        <v>0</v>
      </c>
      <c r="D354" s="20" t="s">
        <v>282</v>
      </c>
      <c r="E354" s="76">
        <v>4000</v>
      </c>
    </row>
    <row r="355" spans="1:5" x14ac:dyDescent="0.35">
      <c r="A355" s="11">
        <v>43878</v>
      </c>
      <c r="B355">
        <v>52</v>
      </c>
      <c r="C355" t="s">
        <v>1</v>
      </c>
      <c r="E355" s="76">
        <v>2000</v>
      </c>
    </row>
    <row r="356" spans="1:5" x14ac:dyDescent="0.35">
      <c r="A356" s="7">
        <v>43878</v>
      </c>
      <c r="B356">
        <v>52</v>
      </c>
      <c r="C356" t="s">
        <v>2</v>
      </c>
      <c r="D356" t="s">
        <v>276</v>
      </c>
      <c r="E356" s="76">
        <v>37000</v>
      </c>
    </row>
    <row r="357" spans="1:5" x14ac:dyDescent="0.35">
      <c r="A357" s="11">
        <v>43878</v>
      </c>
      <c r="B357" s="2">
        <v>52</v>
      </c>
      <c r="C357" s="2" t="s">
        <v>3</v>
      </c>
      <c r="D357" s="2"/>
      <c r="E357" s="89">
        <v>6000</v>
      </c>
    </row>
    <row r="358" spans="1:5" x14ac:dyDescent="0.35">
      <c r="A358" s="7">
        <v>43906</v>
      </c>
      <c r="B358">
        <v>52</v>
      </c>
      <c r="C358" t="s">
        <v>0</v>
      </c>
      <c r="E358" s="76">
        <v>7000</v>
      </c>
    </row>
    <row r="359" spans="1:5" x14ac:dyDescent="0.35">
      <c r="A359" s="7">
        <v>43906</v>
      </c>
      <c r="B359">
        <v>52</v>
      </c>
      <c r="C359" t="s">
        <v>1</v>
      </c>
      <c r="E359" s="76">
        <v>5000</v>
      </c>
    </row>
    <row r="360" spans="1:5" x14ac:dyDescent="0.35">
      <c r="A360" s="7">
        <v>43906</v>
      </c>
      <c r="B360">
        <v>52</v>
      </c>
      <c r="C360" t="s">
        <v>2</v>
      </c>
      <c r="D360" t="s">
        <v>276</v>
      </c>
      <c r="E360" s="76">
        <v>45000</v>
      </c>
    </row>
    <row r="361" spans="1:5" x14ac:dyDescent="0.35">
      <c r="A361" s="7">
        <v>43906</v>
      </c>
      <c r="B361" s="2">
        <v>52</v>
      </c>
      <c r="C361" s="2" t="s">
        <v>3</v>
      </c>
      <c r="D361" s="2"/>
      <c r="E361" s="89">
        <v>4000</v>
      </c>
    </row>
    <row r="362" spans="1:5" x14ac:dyDescent="0.35">
      <c r="A362" s="7">
        <v>43851</v>
      </c>
      <c r="B362">
        <v>54</v>
      </c>
      <c r="C362" t="s">
        <v>0</v>
      </c>
      <c r="D362" t="s">
        <v>276</v>
      </c>
      <c r="E362" s="76">
        <v>18000</v>
      </c>
    </row>
    <row r="363" spans="1:5" x14ac:dyDescent="0.35">
      <c r="A363" s="7">
        <v>43851</v>
      </c>
      <c r="B363">
        <v>54</v>
      </c>
      <c r="C363" t="s">
        <v>1</v>
      </c>
      <c r="E363" s="76">
        <v>45000</v>
      </c>
    </row>
    <row r="364" spans="1:5" x14ac:dyDescent="0.35">
      <c r="A364" s="7">
        <v>43851</v>
      </c>
      <c r="B364">
        <v>54</v>
      </c>
      <c r="C364" t="s">
        <v>2</v>
      </c>
      <c r="E364" s="76">
        <v>18000</v>
      </c>
    </row>
    <row r="365" spans="1:5" x14ac:dyDescent="0.35">
      <c r="A365" s="7">
        <v>43851</v>
      </c>
      <c r="B365" s="2">
        <v>54</v>
      </c>
      <c r="C365" s="2" t="s">
        <v>3</v>
      </c>
      <c r="D365" s="2"/>
      <c r="E365" s="89">
        <v>20000</v>
      </c>
    </row>
    <row r="366" spans="1:5" x14ac:dyDescent="0.35">
      <c r="A366" s="7">
        <v>43878</v>
      </c>
      <c r="B366">
        <v>54</v>
      </c>
      <c r="C366" t="s">
        <v>0</v>
      </c>
      <c r="E366" s="76">
        <v>4000</v>
      </c>
    </row>
    <row r="367" spans="1:5" x14ac:dyDescent="0.35">
      <c r="A367" s="11">
        <v>43878</v>
      </c>
      <c r="B367">
        <v>54</v>
      </c>
      <c r="C367" t="s">
        <v>1</v>
      </c>
      <c r="E367" s="76">
        <v>9000</v>
      </c>
    </row>
    <row r="368" spans="1:5" x14ac:dyDescent="0.35">
      <c r="A368" s="7">
        <v>43878</v>
      </c>
      <c r="B368">
        <v>54</v>
      </c>
      <c r="C368" t="s">
        <v>2</v>
      </c>
      <c r="E368" s="76">
        <v>2000</v>
      </c>
    </row>
    <row r="369" spans="1:5" x14ac:dyDescent="0.35">
      <c r="A369" s="11">
        <v>43878</v>
      </c>
      <c r="B369" s="2">
        <v>54</v>
      </c>
      <c r="C369" s="2" t="s">
        <v>3</v>
      </c>
      <c r="D369" s="2"/>
      <c r="E369" s="89">
        <v>4000</v>
      </c>
    </row>
    <row r="370" spans="1:5" x14ac:dyDescent="0.35">
      <c r="A370" s="7">
        <v>43906</v>
      </c>
      <c r="B370">
        <v>54</v>
      </c>
      <c r="C370" t="s">
        <v>0</v>
      </c>
      <c r="E370" s="76">
        <v>7000</v>
      </c>
    </row>
    <row r="371" spans="1:5" x14ac:dyDescent="0.35">
      <c r="A371" s="7">
        <v>43906</v>
      </c>
      <c r="B371">
        <v>54</v>
      </c>
      <c r="C371" t="s">
        <v>1</v>
      </c>
      <c r="E371" s="76">
        <v>6000</v>
      </c>
    </row>
    <row r="372" spans="1:5" x14ac:dyDescent="0.35">
      <c r="A372" s="7">
        <v>43906</v>
      </c>
      <c r="B372">
        <v>54</v>
      </c>
      <c r="C372" t="s">
        <v>2</v>
      </c>
      <c r="D372" t="s">
        <v>278</v>
      </c>
      <c r="E372" s="76">
        <v>6000</v>
      </c>
    </row>
    <row r="373" spans="1:5" x14ac:dyDescent="0.35">
      <c r="A373" s="7">
        <v>43906</v>
      </c>
      <c r="B373" s="2">
        <v>54</v>
      </c>
      <c r="C373" s="2" t="s">
        <v>3</v>
      </c>
      <c r="D373" s="2"/>
      <c r="E373" s="89">
        <v>4000</v>
      </c>
    </row>
    <row r="374" spans="1:5" x14ac:dyDescent="0.35">
      <c r="A374" s="7">
        <v>43810</v>
      </c>
      <c r="B374">
        <v>56</v>
      </c>
      <c r="C374" t="s">
        <v>0</v>
      </c>
      <c r="E374" s="76">
        <v>6000</v>
      </c>
    </row>
    <row r="375" spans="1:5" x14ac:dyDescent="0.35">
      <c r="A375" s="7">
        <v>43810</v>
      </c>
      <c r="B375">
        <v>56</v>
      </c>
      <c r="C375" t="s">
        <v>1</v>
      </c>
      <c r="D375" t="s">
        <v>276</v>
      </c>
      <c r="E375" s="76">
        <v>87000</v>
      </c>
    </row>
    <row r="376" spans="1:5" x14ac:dyDescent="0.35">
      <c r="A376" s="7">
        <v>43810</v>
      </c>
      <c r="B376">
        <v>56</v>
      </c>
      <c r="C376" t="s">
        <v>2</v>
      </c>
      <c r="E376" s="76">
        <v>3000</v>
      </c>
    </row>
    <row r="377" spans="1:5" x14ac:dyDescent="0.35">
      <c r="A377" s="7">
        <v>43810</v>
      </c>
      <c r="B377" s="2">
        <v>56</v>
      </c>
      <c r="C377" s="2" t="s">
        <v>3</v>
      </c>
      <c r="D377" s="2"/>
      <c r="E377" s="89">
        <v>4000</v>
      </c>
    </row>
    <row r="378" spans="1:5" x14ac:dyDescent="0.35">
      <c r="A378" s="7">
        <v>43851</v>
      </c>
      <c r="B378">
        <v>56</v>
      </c>
      <c r="C378" t="s">
        <v>0</v>
      </c>
      <c r="D378" t="s">
        <v>278</v>
      </c>
      <c r="E378" s="76">
        <v>3000</v>
      </c>
    </row>
    <row r="379" spans="1:5" x14ac:dyDescent="0.35">
      <c r="A379" s="7">
        <v>43851</v>
      </c>
      <c r="B379">
        <v>56</v>
      </c>
      <c r="C379" t="s">
        <v>1</v>
      </c>
      <c r="D379" t="s">
        <v>276</v>
      </c>
      <c r="E379" s="76">
        <v>34000</v>
      </c>
    </row>
    <row r="380" spans="1:5" x14ac:dyDescent="0.35">
      <c r="A380" s="7">
        <v>43851</v>
      </c>
      <c r="B380">
        <v>56</v>
      </c>
      <c r="C380" t="s">
        <v>2</v>
      </c>
      <c r="E380" s="76">
        <v>4000</v>
      </c>
    </row>
    <row r="381" spans="1:5" x14ac:dyDescent="0.35">
      <c r="A381" s="7">
        <v>43851</v>
      </c>
      <c r="B381" s="2">
        <v>56</v>
      </c>
      <c r="C381" s="2" t="s">
        <v>3</v>
      </c>
      <c r="D381" s="2"/>
      <c r="E381" s="89" t="s">
        <v>407</v>
      </c>
    </row>
    <row r="382" spans="1:5" x14ac:dyDescent="0.35">
      <c r="A382" s="7">
        <v>43878</v>
      </c>
      <c r="B382">
        <v>56</v>
      </c>
      <c r="C382" t="s">
        <v>0</v>
      </c>
      <c r="E382" s="76">
        <v>2000</v>
      </c>
    </row>
    <row r="383" spans="1:5" x14ac:dyDescent="0.35">
      <c r="A383" s="11">
        <v>43878</v>
      </c>
      <c r="B383">
        <v>56</v>
      </c>
      <c r="C383" t="s">
        <v>1</v>
      </c>
      <c r="D383" t="s">
        <v>276</v>
      </c>
      <c r="E383" s="76">
        <v>270000</v>
      </c>
    </row>
    <row r="384" spans="1:5" x14ac:dyDescent="0.35">
      <c r="A384" s="7">
        <v>43878</v>
      </c>
      <c r="B384">
        <v>56</v>
      </c>
      <c r="C384" t="s">
        <v>2</v>
      </c>
      <c r="E384" s="76">
        <v>6000</v>
      </c>
    </row>
    <row r="385" spans="1:5" x14ac:dyDescent="0.35">
      <c r="A385" s="11">
        <v>43878</v>
      </c>
      <c r="B385" s="2">
        <v>56</v>
      </c>
      <c r="C385" s="2" t="s">
        <v>3</v>
      </c>
      <c r="D385" s="2"/>
      <c r="E385" s="89">
        <v>6000</v>
      </c>
    </row>
    <row r="386" spans="1:5" x14ac:dyDescent="0.35">
      <c r="A386" s="1">
        <v>43906</v>
      </c>
      <c r="B386">
        <v>56</v>
      </c>
      <c r="C386" t="s">
        <v>0</v>
      </c>
      <c r="E386" s="76">
        <v>20000</v>
      </c>
    </row>
    <row r="387" spans="1:5" x14ac:dyDescent="0.35">
      <c r="A387" s="1">
        <v>43906</v>
      </c>
      <c r="B387">
        <v>56</v>
      </c>
      <c r="C387" t="s">
        <v>1</v>
      </c>
      <c r="D387" t="s">
        <v>276</v>
      </c>
      <c r="E387" s="76">
        <v>240000</v>
      </c>
    </row>
    <row r="388" spans="1:5" x14ac:dyDescent="0.35">
      <c r="A388" s="1">
        <v>43906</v>
      </c>
      <c r="B388">
        <v>56</v>
      </c>
      <c r="C388" t="s">
        <v>2</v>
      </c>
      <c r="E388" s="76">
        <v>14000</v>
      </c>
    </row>
    <row r="389" spans="1:5" x14ac:dyDescent="0.35">
      <c r="A389" s="7">
        <v>43906</v>
      </c>
      <c r="B389" s="2">
        <v>56</v>
      </c>
      <c r="C389" s="2" t="s">
        <v>3</v>
      </c>
      <c r="D389" s="2"/>
      <c r="E389" s="89">
        <v>27000</v>
      </c>
    </row>
    <row r="390" spans="1:5" x14ac:dyDescent="0.35">
      <c r="A390" s="7">
        <v>43810</v>
      </c>
      <c r="B390" s="4">
        <v>57</v>
      </c>
      <c r="C390" s="4" t="s">
        <v>0</v>
      </c>
      <c r="D390" s="20" t="s">
        <v>282</v>
      </c>
      <c r="E390" s="90">
        <v>8000</v>
      </c>
    </row>
    <row r="391" spans="1:5" x14ac:dyDescent="0.35">
      <c r="A391" s="7">
        <v>43810</v>
      </c>
      <c r="B391">
        <v>57</v>
      </c>
      <c r="C391" t="s">
        <v>1</v>
      </c>
      <c r="D391" s="20" t="s">
        <v>282</v>
      </c>
      <c r="E391" s="76">
        <v>5000</v>
      </c>
    </row>
    <row r="392" spans="1:5" x14ac:dyDescent="0.35">
      <c r="A392" s="7">
        <v>43810</v>
      </c>
      <c r="B392">
        <v>57</v>
      </c>
      <c r="C392" t="s">
        <v>2</v>
      </c>
      <c r="D392" s="20" t="s">
        <v>282</v>
      </c>
      <c r="E392" s="76">
        <v>9000</v>
      </c>
    </row>
    <row r="393" spans="1:5" x14ac:dyDescent="0.35">
      <c r="A393" s="7">
        <v>43810</v>
      </c>
      <c r="B393" s="2">
        <v>57</v>
      </c>
      <c r="C393" s="2" t="s">
        <v>3</v>
      </c>
      <c r="D393" s="27" t="s">
        <v>282</v>
      </c>
      <c r="E393" s="89">
        <v>310000</v>
      </c>
    </row>
    <row r="394" spans="1:5" x14ac:dyDescent="0.35">
      <c r="A394" s="7">
        <v>43851</v>
      </c>
      <c r="B394">
        <v>57</v>
      </c>
      <c r="C394" t="s">
        <v>0</v>
      </c>
      <c r="E394" s="76">
        <v>30000</v>
      </c>
    </row>
    <row r="395" spans="1:5" x14ac:dyDescent="0.35">
      <c r="A395" s="7">
        <v>43851</v>
      </c>
      <c r="B395">
        <v>57</v>
      </c>
      <c r="C395" t="s">
        <v>1</v>
      </c>
      <c r="E395" s="76">
        <v>25000</v>
      </c>
    </row>
    <row r="396" spans="1:5" x14ac:dyDescent="0.35">
      <c r="A396" s="7">
        <v>43851</v>
      </c>
      <c r="B396">
        <v>57</v>
      </c>
      <c r="C396" t="s">
        <v>2</v>
      </c>
      <c r="E396" s="76">
        <v>28000</v>
      </c>
    </row>
    <row r="397" spans="1:5" x14ac:dyDescent="0.35">
      <c r="A397" s="7">
        <v>43851</v>
      </c>
      <c r="B397" s="2">
        <v>57</v>
      </c>
      <c r="C397" s="2" t="s">
        <v>3</v>
      </c>
      <c r="D397" s="2"/>
      <c r="E397" s="89">
        <v>410000</v>
      </c>
    </row>
    <row r="398" spans="1:5" x14ac:dyDescent="0.35">
      <c r="A398" s="7">
        <v>43878</v>
      </c>
      <c r="B398">
        <v>57</v>
      </c>
      <c r="C398" t="s">
        <v>0</v>
      </c>
      <c r="D398" s="20" t="s">
        <v>282</v>
      </c>
      <c r="E398" s="76">
        <v>20000</v>
      </c>
    </row>
    <row r="399" spans="1:5" x14ac:dyDescent="0.35">
      <c r="A399" s="11">
        <v>43878</v>
      </c>
      <c r="B399">
        <v>57</v>
      </c>
      <c r="C399" t="s">
        <v>1</v>
      </c>
      <c r="D399" s="20" t="s">
        <v>282</v>
      </c>
      <c r="E399" s="76">
        <v>15000</v>
      </c>
    </row>
    <row r="400" spans="1:5" x14ac:dyDescent="0.35">
      <c r="A400" s="7">
        <v>43878</v>
      </c>
      <c r="B400">
        <v>57</v>
      </c>
      <c r="C400" t="s">
        <v>2</v>
      </c>
      <c r="E400" s="76">
        <v>12000</v>
      </c>
    </row>
    <row r="401" spans="1:5" x14ac:dyDescent="0.35">
      <c r="A401" s="11">
        <v>43878</v>
      </c>
      <c r="B401" s="2">
        <v>57</v>
      </c>
      <c r="C401" s="2" t="s">
        <v>3</v>
      </c>
      <c r="D401" s="2"/>
      <c r="E401" s="89">
        <v>150000</v>
      </c>
    </row>
    <row r="402" spans="1:5" x14ac:dyDescent="0.35">
      <c r="A402" s="7">
        <v>43906</v>
      </c>
      <c r="B402">
        <v>57</v>
      </c>
      <c r="C402" t="s">
        <v>0</v>
      </c>
      <c r="D402" t="s">
        <v>279</v>
      </c>
      <c r="E402" s="76">
        <v>18000</v>
      </c>
    </row>
    <row r="403" spans="1:5" x14ac:dyDescent="0.35">
      <c r="A403" s="7">
        <v>43906</v>
      </c>
      <c r="B403">
        <v>57</v>
      </c>
      <c r="C403" t="s">
        <v>1</v>
      </c>
      <c r="E403" s="76">
        <v>19000</v>
      </c>
    </row>
    <row r="404" spans="1:5" x14ac:dyDescent="0.35">
      <c r="A404" s="7">
        <v>43906</v>
      </c>
      <c r="B404">
        <v>57</v>
      </c>
      <c r="C404" t="s">
        <v>2</v>
      </c>
      <c r="E404" s="76">
        <v>16000</v>
      </c>
    </row>
    <row r="405" spans="1:5" x14ac:dyDescent="0.35">
      <c r="A405" s="7">
        <v>43906</v>
      </c>
      <c r="B405" s="2">
        <v>57</v>
      </c>
      <c r="C405" s="2" t="s">
        <v>3</v>
      </c>
      <c r="D405" s="2"/>
      <c r="E405" s="89">
        <v>210000</v>
      </c>
    </row>
    <row r="406" spans="1:5" x14ac:dyDescent="0.35">
      <c r="A406" s="7">
        <v>43810</v>
      </c>
      <c r="B406">
        <v>62</v>
      </c>
      <c r="C406" t="s">
        <v>0</v>
      </c>
      <c r="D406" t="s">
        <v>278</v>
      </c>
      <c r="E406" s="76">
        <v>6000</v>
      </c>
    </row>
    <row r="407" spans="1:5" x14ac:dyDescent="0.35">
      <c r="A407" s="7">
        <v>43810</v>
      </c>
      <c r="B407">
        <v>62</v>
      </c>
      <c r="C407" t="s">
        <v>1</v>
      </c>
      <c r="D407" t="s">
        <v>275</v>
      </c>
      <c r="E407" s="76">
        <v>101000</v>
      </c>
    </row>
    <row r="408" spans="1:5" x14ac:dyDescent="0.35">
      <c r="A408" s="7">
        <v>43810</v>
      </c>
      <c r="B408">
        <v>62</v>
      </c>
      <c r="C408" t="s">
        <v>2</v>
      </c>
      <c r="D408" t="s">
        <v>277</v>
      </c>
      <c r="E408" s="76">
        <v>478000</v>
      </c>
    </row>
    <row r="409" spans="1:5" x14ac:dyDescent="0.35">
      <c r="A409" s="7">
        <v>43810</v>
      </c>
      <c r="B409" s="2">
        <v>62</v>
      </c>
      <c r="C409" s="2" t="s">
        <v>3</v>
      </c>
      <c r="D409" s="2" t="s">
        <v>278</v>
      </c>
      <c r="E409" s="89">
        <v>5358000</v>
      </c>
    </row>
    <row r="410" spans="1:5" x14ac:dyDescent="0.35">
      <c r="A410" s="7">
        <v>43906</v>
      </c>
      <c r="B410">
        <v>65</v>
      </c>
      <c r="C410" t="s">
        <v>0</v>
      </c>
      <c r="D410" s="19" t="s">
        <v>281</v>
      </c>
      <c r="E410" s="76" t="s">
        <v>274</v>
      </c>
    </row>
    <row r="411" spans="1:5" x14ac:dyDescent="0.35">
      <c r="A411" s="7">
        <v>43906</v>
      </c>
      <c r="B411">
        <v>65</v>
      </c>
      <c r="C411" t="s">
        <v>1</v>
      </c>
      <c r="E411" s="76">
        <v>10000</v>
      </c>
    </row>
    <row r="412" spans="1:5" x14ac:dyDescent="0.35">
      <c r="A412" s="7">
        <v>43906</v>
      </c>
      <c r="B412">
        <v>65</v>
      </c>
      <c r="C412" t="s">
        <v>2</v>
      </c>
      <c r="E412" s="76">
        <v>6000</v>
      </c>
    </row>
    <row r="413" spans="1:5" x14ac:dyDescent="0.35">
      <c r="A413" s="7">
        <v>43906</v>
      </c>
      <c r="B413" s="2">
        <v>65</v>
      </c>
      <c r="C413" s="2" t="s">
        <v>3</v>
      </c>
      <c r="D413" s="2" t="s">
        <v>276</v>
      </c>
      <c r="E413" s="89">
        <v>54000</v>
      </c>
    </row>
    <row r="414" spans="1:5" x14ac:dyDescent="0.35">
      <c r="A414" s="7">
        <v>43810</v>
      </c>
      <c r="B414">
        <v>66</v>
      </c>
      <c r="C414" t="s">
        <v>0</v>
      </c>
      <c r="E414" s="76">
        <v>7000</v>
      </c>
    </row>
    <row r="415" spans="1:5" x14ac:dyDescent="0.35">
      <c r="A415" s="7">
        <v>43810</v>
      </c>
      <c r="B415">
        <v>66</v>
      </c>
      <c r="C415" t="s">
        <v>1</v>
      </c>
      <c r="D415" t="s">
        <v>277</v>
      </c>
      <c r="E415" s="76">
        <v>131000</v>
      </c>
    </row>
    <row r="416" spans="1:5" x14ac:dyDescent="0.35">
      <c r="A416" s="7">
        <v>43810</v>
      </c>
      <c r="B416">
        <v>66</v>
      </c>
      <c r="C416" t="s">
        <v>2</v>
      </c>
      <c r="D416" t="s">
        <v>293</v>
      </c>
      <c r="E416" s="76">
        <v>5000</v>
      </c>
    </row>
    <row r="417" spans="1:5" x14ac:dyDescent="0.35">
      <c r="A417" s="7">
        <v>43810</v>
      </c>
      <c r="B417" s="2">
        <v>66</v>
      </c>
      <c r="C417" s="2" t="s">
        <v>3</v>
      </c>
      <c r="D417" s="2"/>
      <c r="E417" s="89">
        <v>2000</v>
      </c>
    </row>
    <row r="418" spans="1:5" x14ac:dyDescent="0.35">
      <c r="A418" s="7">
        <v>43851</v>
      </c>
      <c r="B418">
        <v>66</v>
      </c>
      <c r="C418" t="s">
        <v>0</v>
      </c>
      <c r="E418" s="76">
        <v>21000</v>
      </c>
    </row>
    <row r="419" spans="1:5" x14ac:dyDescent="0.35">
      <c r="A419" s="7">
        <v>43851</v>
      </c>
      <c r="B419">
        <v>66</v>
      </c>
      <c r="C419" t="s">
        <v>1</v>
      </c>
      <c r="D419" t="s">
        <v>277</v>
      </c>
      <c r="E419" s="76">
        <v>89000</v>
      </c>
    </row>
    <row r="420" spans="1:5" x14ac:dyDescent="0.35">
      <c r="A420" s="7">
        <v>43851</v>
      </c>
      <c r="B420">
        <v>66</v>
      </c>
      <c r="C420" t="s">
        <v>2</v>
      </c>
      <c r="E420" s="76">
        <v>4000</v>
      </c>
    </row>
    <row r="421" spans="1:5" x14ac:dyDescent="0.35">
      <c r="A421" s="7">
        <v>43851</v>
      </c>
      <c r="B421" s="2">
        <v>66</v>
      </c>
      <c r="C421" s="2" t="s">
        <v>3</v>
      </c>
      <c r="D421" s="2"/>
      <c r="E421" s="89">
        <v>4000</v>
      </c>
    </row>
    <row r="422" spans="1:5" x14ac:dyDescent="0.35">
      <c r="A422" s="7">
        <v>43878</v>
      </c>
      <c r="B422">
        <v>66</v>
      </c>
      <c r="C422" t="s">
        <v>0</v>
      </c>
      <c r="E422" s="76">
        <v>2000</v>
      </c>
    </row>
    <row r="423" spans="1:5" x14ac:dyDescent="0.35">
      <c r="A423" s="11">
        <v>43878</v>
      </c>
      <c r="B423">
        <v>66</v>
      </c>
      <c r="C423" t="s">
        <v>1</v>
      </c>
      <c r="D423" t="s">
        <v>277</v>
      </c>
      <c r="E423" s="76">
        <v>230000</v>
      </c>
    </row>
    <row r="424" spans="1:5" x14ac:dyDescent="0.35">
      <c r="A424" s="7">
        <v>43878</v>
      </c>
      <c r="B424">
        <v>66</v>
      </c>
      <c r="C424" t="s">
        <v>2</v>
      </c>
      <c r="E424" s="76">
        <v>6000</v>
      </c>
    </row>
    <row r="425" spans="1:5" x14ac:dyDescent="0.35">
      <c r="A425" s="11">
        <v>43878</v>
      </c>
      <c r="B425" s="2">
        <v>66</v>
      </c>
      <c r="C425" s="2" t="s">
        <v>3</v>
      </c>
      <c r="D425" s="2"/>
      <c r="E425" s="89">
        <v>2000</v>
      </c>
    </row>
    <row r="426" spans="1:5" x14ac:dyDescent="0.35">
      <c r="A426" s="7">
        <v>43906</v>
      </c>
      <c r="B426">
        <v>66</v>
      </c>
      <c r="C426" t="s">
        <v>0</v>
      </c>
      <c r="D426" t="s">
        <v>278</v>
      </c>
      <c r="E426" s="76">
        <v>25000</v>
      </c>
    </row>
    <row r="427" spans="1:5" x14ac:dyDescent="0.35">
      <c r="A427" s="7">
        <v>43906</v>
      </c>
      <c r="B427">
        <v>66</v>
      </c>
      <c r="C427" t="s">
        <v>1</v>
      </c>
      <c r="D427" t="s">
        <v>277</v>
      </c>
      <c r="E427" s="76">
        <v>8000</v>
      </c>
    </row>
    <row r="428" spans="1:5" x14ac:dyDescent="0.35">
      <c r="A428" s="7">
        <v>43906</v>
      </c>
      <c r="B428">
        <v>66</v>
      </c>
      <c r="C428" t="s">
        <v>2</v>
      </c>
      <c r="E428" s="76" t="s">
        <v>407</v>
      </c>
    </row>
    <row r="429" spans="1:5" x14ac:dyDescent="0.35">
      <c r="A429" s="7">
        <v>43906</v>
      </c>
      <c r="B429" s="2">
        <v>66</v>
      </c>
      <c r="C429" s="2" t="s">
        <v>3</v>
      </c>
      <c r="D429" s="2" t="s">
        <v>399</v>
      </c>
      <c r="E429" s="89">
        <v>4000</v>
      </c>
    </row>
    <row r="430" spans="1:5" x14ac:dyDescent="0.35">
      <c r="A430" s="7">
        <v>43810</v>
      </c>
      <c r="B430">
        <v>69</v>
      </c>
      <c r="C430" t="s">
        <v>0</v>
      </c>
      <c r="D430" s="20" t="s">
        <v>282</v>
      </c>
      <c r="E430" s="76">
        <v>144000</v>
      </c>
    </row>
    <row r="431" spans="1:5" x14ac:dyDescent="0.35">
      <c r="A431" s="7">
        <v>43810</v>
      </c>
      <c r="B431">
        <v>69</v>
      </c>
      <c r="C431" t="s">
        <v>1</v>
      </c>
      <c r="E431" s="76">
        <v>4000</v>
      </c>
    </row>
    <row r="432" spans="1:5" x14ac:dyDescent="0.35">
      <c r="A432" s="7">
        <v>43810</v>
      </c>
      <c r="B432">
        <v>69</v>
      </c>
      <c r="C432" t="s">
        <v>2</v>
      </c>
      <c r="D432" t="s">
        <v>276</v>
      </c>
      <c r="E432" s="76">
        <v>310000</v>
      </c>
    </row>
    <row r="433" spans="1:5" x14ac:dyDescent="0.35">
      <c r="A433" s="7">
        <v>43810</v>
      </c>
      <c r="B433" s="2">
        <v>69</v>
      </c>
      <c r="C433" s="2" t="s">
        <v>3</v>
      </c>
      <c r="D433" s="2"/>
      <c r="E433" s="89">
        <v>155000</v>
      </c>
    </row>
    <row r="434" spans="1:5" x14ac:dyDescent="0.35">
      <c r="A434" s="7">
        <v>43851</v>
      </c>
      <c r="B434">
        <v>69</v>
      </c>
      <c r="C434" t="s">
        <v>0</v>
      </c>
      <c r="D434" s="3" t="s">
        <v>276</v>
      </c>
      <c r="E434" s="76">
        <v>110000</v>
      </c>
    </row>
    <row r="435" spans="1:5" x14ac:dyDescent="0.35">
      <c r="A435" s="7">
        <v>43851</v>
      </c>
      <c r="B435">
        <v>69</v>
      </c>
      <c r="C435" t="s">
        <v>1</v>
      </c>
      <c r="E435" s="76">
        <v>4000</v>
      </c>
    </row>
    <row r="436" spans="1:5" x14ac:dyDescent="0.35">
      <c r="A436" s="7">
        <v>43851</v>
      </c>
      <c r="B436">
        <v>69</v>
      </c>
      <c r="C436" t="s">
        <v>2</v>
      </c>
      <c r="D436" t="s">
        <v>276</v>
      </c>
      <c r="E436" s="76">
        <v>210000</v>
      </c>
    </row>
    <row r="437" spans="1:5" x14ac:dyDescent="0.35">
      <c r="A437" s="7">
        <v>43851</v>
      </c>
      <c r="B437" s="2">
        <v>69</v>
      </c>
      <c r="C437" s="2" t="s">
        <v>3</v>
      </c>
      <c r="D437" s="2" t="s">
        <v>277</v>
      </c>
      <c r="E437" s="89">
        <v>63000</v>
      </c>
    </row>
    <row r="438" spans="1:5" x14ac:dyDescent="0.35">
      <c r="A438" s="7">
        <v>43878</v>
      </c>
      <c r="B438">
        <v>69</v>
      </c>
      <c r="C438" t="s">
        <v>0</v>
      </c>
      <c r="D438" t="s">
        <v>276</v>
      </c>
      <c r="E438" s="76">
        <v>85000</v>
      </c>
    </row>
    <row r="439" spans="1:5" x14ac:dyDescent="0.35">
      <c r="A439" s="11">
        <v>43878</v>
      </c>
      <c r="B439">
        <v>69</v>
      </c>
      <c r="C439" t="s">
        <v>1</v>
      </c>
      <c r="E439" s="76">
        <v>3000</v>
      </c>
    </row>
    <row r="440" spans="1:5" x14ac:dyDescent="0.35">
      <c r="A440" s="7">
        <v>43878</v>
      </c>
      <c r="B440">
        <v>69</v>
      </c>
      <c r="C440" t="s">
        <v>2</v>
      </c>
      <c r="D440" t="s">
        <v>276</v>
      </c>
      <c r="E440" s="76">
        <v>180000</v>
      </c>
    </row>
    <row r="441" spans="1:5" x14ac:dyDescent="0.35">
      <c r="A441" s="11">
        <v>43878</v>
      </c>
      <c r="B441" s="2">
        <v>69</v>
      </c>
      <c r="C441" s="2" t="s">
        <v>3</v>
      </c>
      <c r="D441" s="2"/>
      <c r="E441" s="89">
        <v>42000</v>
      </c>
    </row>
    <row r="442" spans="1:5" x14ac:dyDescent="0.35">
      <c r="A442" s="1">
        <v>43906</v>
      </c>
      <c r="B442">
        <v>69</v>
      </c>
      <c r="C442" t="s">
        <v>0</v>
      </c>
      <c r="D442" t="s">
        <v>278</v>
      </c>
      <c r="E442" s="76">
        <v>94000</v>
      </c>
    </row>
    <row r="443" spans="1:5" x14ac:dyDescent="0.35">
      <c r="A443" s="1">
        <v>43906</v>
      </c>
      <c r="B443">
        <v>69</v>
      </c>
      <c r="C443" t="s">
        <v>1</v>
      </c>
      <c r="D443" t="s">
        <v>278</v>
      </c>
      <c r="E443" s="76">
        <v>6000</v>
      </c>
    </row>
    <row r="444" spans="1:5" x14ac:dyDescent="0.35">
      <c r="A444" s="1">
        <v>43906</v>
      </c>
      <c r="B444">
        <v>69</v>
      </c>
      <c r="C444" t="s">
        <v>2</v>
      </c>
      <c r="D444" t="s">
        <v>276</v>
      </c>
      <c r="E444" s="76">
        <v>39000</v>
      </c>
    </row>
    <row r="445" spans="1:5" x14ac:dyDescent="0.35">
      <c r="A445" s="7">
        <v>43906</v>
      </c>
      <c r="B445" s="2">
        <v>69</v>
      </c>
      <c r="C445" s="2" t="s">
        <v>3</v>
      </c>
      <c r="D445" s="27" t="s">
        <v>282</v>
      </c>
      <c r="E445" s="89">
        <v>100000</v>
      </c>
    </row>
    <row r="446" spans="1:5" x14ac:dyDescent="0.35">
      <c r="A446" s="7">
        <v>43810</v>
      </c>
      <c r="B446">
        <v>74</v>
      </c>
      <c r="C446" t="s">
        <v>0</v>
      </c>
      <c r="E446" s="76" t="s">
        <v>407</v>
      </c>
    </row>
    <row r="447" spans="1:5" x14ac:dyDescent="0.35">
      <c r="A447" s="7">
        <v>43810</v>
      </c>
      <c r="B447">
        <v>74</v>
      </c>
      <c r="C447" t="s">
        <v>1</v>
      </c>
      <c r="D447" t="s">
        <v>277</v>
      </c>
      <c r="E447" s="76">
        <v>304000</v>
      </c>
    </row>
    <row r="448" spans="1:5" x14ac:dyDescent="0.35">
      <c r="A448" s="7">
        <v>43810</v>
      </c>
      <c r="B448">
        <v>74</v>
      </c>
      <c r="C448" t="s">
        <v>2</v>
      </c>
      <c r="E448" s="76">
        <v>21000</v>
      </c>
    </row>
    <row r="449" spans="1:5" x14ac:dyDescent="0.35">
      <c r="A449" s="7">
        <v>43810</v>
      </c>
      <c r="B449" s="2">
        <v>74</v>
      </c>
      <c r="C449" s="2" t="s">
        <v>3</v>
      </c>
      <c r="D449" s="2"/>
      <c r="E449" s="89">
        <v>4000</v>
      </c>
    </row>
    <row r="450" spans="1:5" x14ac:dyDescent="0.35">
      <c r="A450" s="7">
        <v>43851</v>
      </c>
      <c r="B450">
        <v>74</v>
      </c>
      <c r="C450" t="s">
        <v>0</v>
      </c>
      <c r="E450" s="76">
        <v>2000</v>
      </c>
    </row>
    <row r="451" spans="1:5" x14ac:dyDescent="0.35">
      <c r="A451" s="7">
        <v>43851</v>
      </c>
      <c r="B451">
        <v>74</v>
      </c>
      <c r="C451" t="s">
        <v>1</v>
      </c>
      <c r="D451" s="20" t="s">
        <v>282</v>
      </c>
      <c r="E451" s="76">
        <v>600000</v>
      </c>
    </row>
    <row r="452" spans="1:5" x14ac:dyDescent="0.35">
      <c r="A452" s="7">
        <v>43851</v>
      </c>
      <c r="B452">
        <v>74</v>
      </c>
      <c r="C452" t="s">
        <v>2</v>
      </c>
      <c r="D452" t="s">
        <v>278</v>
      </c>
      <c r="E452" s="76">
        <v>77000</v>
      </c>
    </row>
    <row r="453" spans="1:5" x14ac:dyDescent="0.35">
      <c r="A453" s="7">
        <v>43851</v>
      </c>
      <c r="B453" s="2">
        <v>74</v>
      </c>
      <c r="C453" s="2" t="s">
        <v>3</v>
      </c>
      <c r="D453" s="2"/>
      <c r="E453" s="89">
        <v>4000</v>
      </c>
    </row>
    <row r="454" spans="1:5" x14ac:dyDescent="0.35">
      <c r="A454" s="7">
        <v>43878</v>
      </c>
      <c r="B454">
        <v>74</v>
      </c>
      <c r="C454" t="s">
        <v>0</v>
      </c>
      <c r="E454" s="76">
        <v>3000</v>
      </c>
    </row>
    <row r="455" spans="1:5" x14ac:dyDescent="0.35">
      <c r="A455" s="11">
        <v>43878</v>
      </c>
      <c r="B455">
        <v>74</v>
      </c>
      <c r="C455" t="s">
        <v>1</v>
      </c>
      <c r="D455" t="s">
        <v>277</v>
      </c>
      <c r="E455" s="76">
        <v>650000</v>
      </c>
    </row>
    <row r="456" spans="1:5" x14ac:dyDescent="0.35">
      <c r="A456" s="7">
        <v>43878</v>
      </c>
      <c r="B456">
        <v>74</v>
      </c>
      <c r="C456" t="s">
        <v>2</v>
      </c>
      <c r="D456" s="4" t="s">
        <v>278</v>
      </c>
      <c r="E456" s="76">
        <v>43000</v>
      </c>
    </row>
    <row r="457" spans="1:5" x14ac:dyDescent="0.35">
      <c r="A457" s="11">
        <v>43878</v>
      </c>
      <c r="B457" s="2">
        <v>74</v>
      </c>
      <c r="C457" s="2" t="s">
        <v>3</v>
      </c>
      <c r="D457" s="2"/>
      <c r="E457" s="89">
        <v>2000</v>
      </c>
    </row>
    <row r="458" spans="1:5" x14ac:dyDescent="0.35">
      <c r="A458" s="7">
        <v>43906</v>
      </c>
      <c r="B458">
        <v>74</v>
      </c>
      <c r="C458" t="s">
        <v>0</v>
      </c>
      <c r="E458" s="76">
        <v>4000</v>
      </c>
    </row>
    <row r="459" spans="1:5" x14ac:dyDescent="0.35">
      <c r="A459" s="7">
        <v>43906</v>
      </c>
      <c r="B459">
        <v>74</v>
      </c>
      <c r="C459" t="s">
        <v>1</v>
      </c>
      <c r="D459" s="20" t="s">
        <v>282</v>
      </c>
      <c r="E459" s="76">
        <v>1400000</v>
      </c>
    </row>
    <row r="460" spans="1:5" x14ac:dyDescent="0.35">
      <c r="A460" s="7">
        <v>43906</v>
      </c>
      <c r="B460">
        <v>74</v>
      </c>
      <c r="C460" t="s">
        <v>2</v>
      </c>
      <c r="D460" s="20" t="s">
        <v>282</v>
      </c>
      <c r="E460" s="76">
        <v>37000</v>
      </c>
    </row>
    <row r="461" spans="1:5" x14ac:dyDescent="0.35">
      <c r="A461" s="7">
        <v>43906</v>
      </c>
      <c r="B461" s="2">
        <v>74</v>
      </c>
      <c r="C461" s="2" t="s">
        <v>3</v>
      </c>
      <c r="D461" s="2"/>
      <c r="E461" s="89">
        <v>7000</v>
      </c>
    </row>
    <row r="462" spans="1:5" x14ac:dyDescent="0.35">
      <c r="A462" s="7">
        <v>43810</v>
      </c>
      <c r="B462">
        <v>86</v>
      </c>
      <c r="C462" t="s">
        <v>0</v>
      </c>
      <c r="D462" t="s">
        <v>294</v>
      </c>
      <c r="E462" s="76">
        <v>460000</v>
      </c>
    </row>
    <row r="463" spans="1:5" x14ac:dyDescent="0.35">
      <c r="A463" s="7">
        <v>43810</v>
      </c>
      <c r="B463">
        <v>86</v>
      </c>
      <c r="C463" t="s">
        <v>1</v>
      </c>
      <c r="D463" t="s">
        <v>278</v>
      </c>
      <c r="E463" s="76">
        <v>499000</v>
      </c>
    </row>
    <row r="464" spans="1:5" x14ac:dyDescent="0.35">
      <c r="A464" s="7">
        <v>43810</v>
      </c>
      <c r="B464">
        <v>86</v>
      </c>
      <c r="C464" t="s">
        <v>2</v>
      </c>
      <c r="D464" t="s">
        <v>287</v>
      </c>
      <c r="E464" s="76">
        <v>482000</v>
      </c>
    </row>
    <row r="465" spans="1:5" x14ac:dyDescent="0.35">
      <c r="A465" s="7">
        <v>43810</v>
      </c>
      <c r="B465" s="2">
        <v>86</v>
      </c>
      <c r="C465" s="2" t="s">
        <v>3</v>
      </c>
      <c r="D465" s="2" t="s">
        <v>275</v>
      </c>
      <c r="E465" s="89">
        <v>656000</v>
      </c>
    </row>
    <row r="466" spans="1:5" x14ac:dyDescent="0.35">
      <c r="A466" s="7">
        <v>43851</v>
      </c>
      <c r="B466">
        <v>86</v>
      </c>
      <c r="C466" t="s">
        <v>0</v>
      </c>
      <c r="D466" t="s">
        <v>294</v>
      </c>
      <c r="E466" s="76">
        <v>2200000</v>
      </c>
    </row>
    <row r="467" spans="1:5" x14ac:dyDescent="0.35">
      <c r="A467" s="7">
        <v>43851</v>
      </c>
      <c r="B467">
        <v>86</v>
      </c>
      <c r="C467" t="s">
        <v>1</v>
      </c>
      <c r="E467" s="76">
        <v>4200000</v>
      </c>
    </row>
    <row r="468" spans="1:5" x14ac:dyDescent="0.35">
      <c r="A468" s="7">
        <v>43851</v>
      </c>
      <c r="B468">
        <v>86</v>
      </c>
      <c r="C468" t="s">
        <v>2</v>
      </c>
      <c r="D468" s="20" t="s">
        <v>282</v>
      </c>
      <c r="E468" s="76">
        <v>150000</v>
      </c>
    </row>
    <row r="469" spans="1:5" x14ac:dyDescent="0.35">
      <c r="A469" s="7">
        <v>43851</v>
      </c>
      <c r="B469" s="2">
        <v>86</v>
      </c>
      <c r="C469" s="2" t="s">
        <v>3</v>
      </c>
      <c r="D469" s="2" t="s">
        <v>275</v>
      </c>
      <c r="E469" s="89">
        <v>500000</v>
      </c>
    </row>
    <row r="470" spans="1:5" x14ac:dyDescent="0.35">
      <c r="A470" s="7">
        <v>43878</v>
      </c>
      <c r="B470">
        <v>86</v>
      </c>
      <c r="C470" t="s">
        <v>0</v>
      </c>
      <c r="D470" s="3" t="s">
        <v>294</v>
      </c>
      <c r="E470" s="76">
        <v>930000</v>
      </c>
    </row>
    <row r="471" spans="1:5" x14ac:dyDescent="0.35">
      <c r="A471" s="11">
        <v>43878</v>
      </c>
      <c r="B471">
        <v>86</v>
      </c>
      <c r="C471" t="s">
        <v>1</v>
      </c>
      <c r="E471" s="76">
        <v>770000</v>
      </c>
    </row>
    <row r="472" spans="1:5" x14ac:dyDescent="0.35">
      <c r="A472" s="7">
        <v>43878</v>
      </c>
      <c r="B472">
        <v>86</v>
      </c>
      <c r="C472" t="s">
        <v>2</v>
      </c>
      <c r="D472" t="s">
        <v>287</v>
      </c>
      <c r="E472" s="76">
        <v>120000</v>
      </c>
    </row>
    <row r="473" spans="1:5" x14ac:dyDescent="0.35">
      <c r="A473" s="11">
        <v>43878</v>
      </c>
      <c r="B473" s="2">
        <v>86</v>
      </c>
      <c r="C473" s="2" t="s">
        <v>3</v>
      </c>
      <c r="D473" s="2" t="s">
        <v>275</v>
      </c>
      <c r="E473" s="89">
        <v>710000</v>
      </c>
    </row>
    <row r="474" spans="1:5" x14ac:dyDescent="0.35">
      <c r="A474" s="7">
        <v>43906</v>
      </c>
      <c r="B474">
        <v>86</v>
      </c>
      <c r="C474" t="s">
        <v>0</v>
      </c>
      <c r="D474" t="s">
        <v>297</v>
      </c>
      <c r="E474" s="76">
        <v>1000000</v>
      </c>
    </row>
    <row r="475" spans="1:5" x14ac:dyDescent="0.35">
      <c r="A475" s="7">
        <v>43906</v>
      </c>
      <c r="B475">
        <v>86</v>
      </c>
      <c r="C475" t="s">
        <v>1</v>
      </c>
      <c r="D475" t="s">
        <v>278</v>
      </c>
      <c r="E475" s="76">
        <v>1500000</v>
      </c>
    </row>
    <row r="476" spans="1:5" x14ac:dyDescent="0.35">
      <c r="A476" s="7">
        <v>43906</v>
      </c>
      <c r="B476">
        <v>86</v>
      </c>
      <c r="C476" t="s">
        <v>2</v>
      </c>
      <c r="D476" t="s">
        <v>287</v>
      </c>
      <c r="E476" s="76">
        <v>560000</v>
      </c>
    </row>
    <row r="477" spans="1:5" x14ac:dyDescent="0.35">
      <c r="A477" s="7">
        <v>43906</v>
      </c>
      <c r="B477" s="2">
        <v>86</v>
      </c>
      <c r="C477" s="2" t="s">
        <v>3</v>
      </c>
      <c r="D477" s="2" t="s">
        <v>287</v>
      </c>
      <c r="E477" s="89">
        <v>800000</v>
      </c>
    </row>
    <row r="478" spans="1:5" x14ac:dyDescent="0.35">
      <c r="A478" s="7">
        <v>43906</v>
      </c>
      <c r="B478">
        <v>87</v>
      </c>
      <c r="C478" t="s">
        <v>0</v>
      </c>
      <c r="E478" s="76">
        <v>11000</v>
      </c>
    </row>
    <row r="479" spans="1:5" x14ac:dyDescent="0.35">
      <c r="A479" s="7">
        <v>43906</v>
      </c>
      <c r="B479">
        <v>87</v>
      </c>
      <c r="C479" t="s">
        <v>1</v>
      </c>
      <c r="D479" t="s">
        <v>276</v>
      </c>
      <c r="E479" s="76">
        <v>800000</v>
      </c>
    </row>
    <row r="480" spans="1:5" x14ac:dyDescent="0.35">
      <c r="A480" s="7">
        <v>43906</v>
      </c>
      <c r="B480">
        <v>87</v>
      </c>
      <c r="C480" t="s">
        <v>2</v>
      </c>
      <c r="E480" s="76">
        <v>74000</v>
      </c>
    </row>
    <row r="481" spans="1:5" x14ac:dyDescent="0.35">
      <c r="A481" s="7">
        <v>43906</v>
      </c>
      <c r="B481" s="2">
        <v>87</v>
      </c>
      <c r="C481" s="2" t="s">
        <v>3</v>
      </c>
      <c r="D481" s="2"/>
      <c r="E481" s="89">
        <v>13000</v>
      </c>
    </row>
    <row r="482" spans="1:5" x14ac:dyDescent="0.35">
      <c r="A482" s="7">
        <v>43810</v>
      </c>
      <c r="B482">
        <v>89</v>
      </c>
      <c r="C482" t="s">
        <v>0</v>
      </c>
      <c r="E482" s="76">
        <v>6000</v>
      </c>
    </row>
    <row r="483" spans="1:5" x14ac:dyDescent="0.35">
      <c r="A483" s="7">
        <v>43810</v>
      </c>
      <c r="B483">
        <v>89</v>
      </c>
      <c r="C483" t="s">
        <v>1</v>
      </c>
      <c r="E483" s="76">
        <v>6000</v>
      </c>
    </row>
    <row r="484" spans="1:5" x14ac:dyDescent="0.35">
      <c r="A484" s="7">
        <v>43810</v>
      </c>
      <c r="B484">
        <v>89</v>
      </c>
      <c r="C484" t="s">
        <v>2</v>
      </c>
      <c r="E484" s="76">
        <v>5000</v>
      </c>
    </row>
    <row r="485" spans="1:5" x14ac:dyDescent="0.35">
      <c r="A485" s="7">
        <v>43810</v>
      </c>
      <c r="B485" s="2">
        <v>89</v>
      </c>
      <c r="C485" s="2" t="s">
        <v>3</v>
      </c>
      <c r="D485" s="2"/>
      <c r="E485" s="89">
        <v>2000</v>
      </c>
    </row>
    <row r="486" spans="1:5" x14ac:dyDescent="0.35">
      <c r="A486" s="7">
        <v>43851</v>
      </c>
      <c r="B486">
        <v>89</v>
      </c>
      <c r="C486" t="s">
        <v>0</v>
      </c>
      <c r="E486" s="76">
        <v>44000</v>
      </c>
    </row>
    <row r="487" spans="1:5" x14ac:dyDescent="0.35">
      <c r="A487" s="7">
        <v>43851</v>
      </c>
      <c r="B487">
        <v>89</v>
      </c>
      <c r="C487" t="s">
        <v>1</v>
      </c>
      <c r="E487" s="76">
        <v>14000</v>
      </c>
    </row>
    <row r="488" spans="1:5" x14ac:dyDescent="0.35">
      <c r="A488" s="7">
        <v>43851</v>
      </c>
      <c r="B488">
        <v>89</v>
      </c>
      <c r="C488" t="s">
        <v>2</v>
      </c>
      <c r="E488" s="76">
        <v>21000</v>
      </c>
    </row>
    <row r="489" spans="1:5" x14ac:dyDescent="0.35">
      <c r="A489" s="7">
        <v>43851</v>
      </c>
      <c r="B489" s="2">
        <v>89</v>
      </c>
      <c r="C489" s="2" t="s">
        <v>3</v>
      </c>
      <c r="D489" s="2"/>
      <c r="E489" s="89">
        <v>6000</v>
      </c>
    </row>
    <row r="490" spans="1:5" x14ac:dyDescent="0.35">
      <c r="A490" s="7">
        <v>43878</v>
      </c>
      <c r="B490">
        <v>89</v>
      </c>
      <c r="C490" t="s">
        <v>0</v>
      </c>
      <c r="D490" s="20" t="s">
        <v>282</v>
      </c>
      <c r="E490" s="76">
        <v>47000</v>
      </c>
    </row>
    <row r="491" spans="1:5" x14ac:dyDescent="0.35">
      <c r="A491" s="11">
        <v>43878</v>
      </c>
      <c r="B491">
        <v>89</v>
      </c>
      <c r="C491" t="s">
        <v>1</v>
      </c>
      <c r="D491" s="20" t="s">
        <v>282</v>
      </c>
      <c r="E491" s="76">
        <v>15000</v>
      </c>
    </row>
    <row r="492" spans="1:5" x14ac:dyDescent="0.35">
      <c r="A492" s="7">
        <v>43878</v>
      </c>
      <c r="B492">
        <v>89</v>
      </c>
      <c r="C492" t="s">
        <v>2</v>
      </c>
      <c r="E492" s="76">
        <v>26000</v>
      </c>
    </row>
    <row r="493" spans="1:5" x14ac:dyDescent="0.35">
      <c r="A493" s="11">
        <v>43878</v>
      </c>
      <c r="B493" s="2">
        <v>89</v>
      </c>
      <c r="C493" s="2" t="s">
        <v>3</v>
      </c>
      <c r="D493" s="2"/>
      <c r="E493" s="89">
        <v>7000</v>
      </c>
    </row>
    <row r="494" spans="1:5" x14ac:dyDescent="0.35">
      <c r="A494" s="7">
        <v>43906</v>
      </c>
      <c r="B494">
        <v>89</v>
      </c>
      <c r="C494" t="s">
        <v>0</v>
      </c>
      <c r="D494" s="20" t="s">
        <v>282</v>
      </c>
      <c r="E494" s="76">
        <v>43000</v>
      </c>
    </row>
    <row r="495" spans="1:5" x14ac:dyDescent="0.35">
      <c r="A495" s="7">
        <v>43906</v>
      </c>
      <c r="B495">
        <v>89</v>
      </c>
      <c r="C495" t="s">
        <v>1</v>
      </c>
      <c r="D495" s="20" t="s">
        <v>282</v>
      </c>
      <c r="E495" s="76">
        <v>120000</v>
      </c>
    </row>
    <row r="496" spans="1:5" x14ac:dyDescent="0.35">
      <c r="A496" s="7">
        <v>43906</v>
      </c>
      <c r="B496">
        <v>89</v>
      </c>
      <c r="C496" t="s">
        <v>2</v>
      </c>
      <c r="E496" s="76">
        <v>130000</v>
      </c>
    </row>
    <row r="497" spans="1:5" x14ac:dyDescent="0.35">
      <c r="A497" s="7">
        <v>43906</v>
      </c>
      <c r="B497" s="2">
        <v>89</v>
      </c>
      <c r="C497" s="2" t="s">
        <v>3</v>
      </c>
      <c r="D497" s="2"/>
      <c r="E497" s="89">
        <v>120000</v>
      </c>
    </row>
    <row r="498" spans="1:5" x14ac:dyDescent="0.35">
      <c r="A498" s="7">
        <v>43810</v>
      </c>
      <c r="B498">
        <v>93</v>
      </c>
      <c r="C498" t="s">
        <v>0</v>
      </c>
      <c r="D498" t="s">
        <v>277</v>
      </c>
      <c r="E498" s="76">
        <v>521000</v>
      </c>
    </row>
    <row r="499" spans="1:5" x14ac:dyDescent="0.35">
      <c r="A499" s="7">
        <v>43810</v>
      </c>
      <c r="B499">
        <v>93</v>
      </c>
      <c r="C499" t="s">
        <v>1</v>
      </c>
      <c r="E499" s="76">
        <v>587000</v>
      </c>
    </row>
    <row r="500" spans="1:5" x14ac:dyDescent="0.35">
      <c r="A500" s="7">
        <v>43810</v>
      </c>
      <c r="B500">
        <v>93</v>
      </c>
      <c r="C500" t="s">
        <v>2</v>
      </c>
      <c r="D500" s="4" t="s">
        <v>277</v>
      </c>
      <c r="E500" s="76">
        <v>3972000</v>
      </c>
    </row>
    <row r="501" spans="1:5" x14ac:dyDescent="0.35">
      <c r="A501" s="7">
        <v>43810</v>
      </c>
      <c r="B501" s="2">
        <v>93</v>
      </c>
      <c r="C501" s="2" t="s">
        <v>3</v>
      </c>
      <c r="D501" s="2"/>
      <c r="E501" s="89">
        <v>416000</v>
      </c>
    </row>
    <row r="502" spans="1:5" x14ac:dyDescent="0.35">
      <c r="A502" s="7">
        <v>43851</v>
      </c>
      <c r="B502">
        <v>93</v>
      </c>
      <c r="C502" t="s">
        <v>0</v>
      </c>
      <c r="D502" t="s">
        <v>277</v>
      </c>
      <c r="E502" s="76">
        <v>1700000</v>
      </c>
    </row>
    <row r="503" spans="1:5" x14ac:dyDescent="0.35">
      <c r="A503" s="7">
        <v>43851</v>
      </c>
      <c r="B503">
        <v>93</v>
      </c>
      <c r="C503" t="s">
        <v>1</v>
      </c>
      <c r="D503" t="s">
        <v>277</v>
      </c>
      <c r="E503" s="76">
        <v>2500000</v>
      </c>
    </row>
    <row r="504" spans="1:5" x14ac:dyDescent="0.35">
      <c r="A504" s="7">
        <v>43851</v>
      </c>
      <c r="B504">
        <v>93</v>
      </c>
      <c r="C504" t="s">
        <v>2</v>
      </c>
      <c r="E504" s="76">
        <v>490000</v>
      </c>
    </row>
    <row r="505" spans="1:5" x14ac:dyDescent="0.35">
      <c r="A505" s="7">
        <v>43851</v>
      </c>
      <c r="B505" s="2">
        <v>93</v>
      </c>
      <c r="C505" s="2" t="s">
        <v>3</v>
      </c>
      <c r="D505" s="2"/>
      <c r="E505" s="89">
        <v>3400000</v>
      </c>
    </row>
    <row r="506" spans="1:5" x14ac:dyDescent="0.35">
      <c r="A506" s="7">
        <v>43878</v>
      </c>
      <c r="B506">
        <v>93</v>
      </c>
      <c r="C506" t="s">
        <v>0</v>
      </c>
      <c r="D506" s="20" t="s">
        <v>282</v>
      </c>
      <c r="E506" s="76">
        <v>880000</v>
      </c>
    </row>
    <row r="507" spans="1:5" x14ac:dyDescent="0.35">
      <c r="A507" s="11">
        <v>43878</v>
      </c>
      <c r="B507">
        <v>93</v>
      </c>
      <c r="C507" t="s">
        <v>1</v>
      </c>
      <c r="D507" t="s">
        <v>277</v>
      </c>
      <c r="E507" s="76">
        <v>1800000</v>
      </c>
    </row>
    <row r="508" spans="1:5" x14ac:dyDescent="0.35">
      <c r="A508" s="7">
        <v>43878</v>
      </c>
      <c r="B508">
        <v>93</v>
      </c>
      <c r="C508" t="s">
        <v>2</v>
      </c>
      <c r="E508" s="76">
        <v>1600000</v>
      </c>
    </row>
    <row r="509" spans="1:5" x14ac:dyDescent="0.35">
      <c r="A509" s="11">
        <v>43878</v>
      </c>
      <c r="B509" s="2">
        <v>93</v>
      </c>
      <c r="C509" s="2" t="s">
        <v>3</v>
      </c>
      <c r="D509" s="2" t="s">
        <v>276</v>
      </c>
      <c r="E509" s="89">
        <v>1000000</v>
      </c>
    </row>
    <row r="510" spans="1:5" x14ac:dyDescent="0.35">
      <c r="A510" s="7">
        <v>43906</v>
      </c>
      <c r="B510">
        <v>93</v>
      </c>
      <c r="C510" t="s">
        <v>0</v>
      </c>
      <c r="D510" t="s">
        <v>277</v>
      </c>
      <c r="E510" s="76">
        <v>270000</v>
      </c>
    </row>
    <row r="511" spans="1:5" x14ac:dyDescent="0.35">
      <c r="A511" s="7">
        <v>43906</v>
      </c>
      <c r="B511">
        <v>93</v>
      </c>
      <c r="C511" t="s">
        <v>1</v>
      </c>
      <c r="D511" t="s">
        <v>277</v>
      </c>
      <c r="E511" s="76">
        <v>280000</v>
      </c>
    </row>
    <row r="512" spans="1:5" x14ac:dyDescent="0.35">
      <c r="A512" s="7">
        <v>43906</v>
      </c>
      <c r="B512">
        <v>93</v>
      </c>
      <c r="C512" t="s">
        <v>2</v>
      </c>
      <c r="E512" s="76">
        <v>340000</v>
      </c>
    </row>
    <row r="513" spans="1:5" x14ac:dyDescent="0.35">
      <c r="A513" s="7">
        <v>43906</v>
      </c>
      <c r="B513" s="2">
        <v>93</v>
      </c>
      <c r="C513" s="2" t="s">
        <v>3</v>
      </c>
      <c r="D513" s="2" t="s">
        <v>296</v>
      </c>
      <c r="E513" s="89">
        <v>270000</v>
      </c>
    </row>
    <row r="514" spans="1:5" x14ac:dyDescent="0.35">
      <c r="A514" s="7">
        <v>43810</v>
      </c>
      <c r="B514">
        <v>97</v>
      </c>
      <c r="C514" t="s">
        <v>0</v>
      </c>
      <c r="D514" t="s">
        <v>275</v>
      </c>
      <c r="E514" s="76">
        <v>1131000</v>
      </c>
    </row>
    <row r="515" spans="1:5" x14ac:dyDescent="0.35">
      <c r="A515" s="7">
        <v>43810</v>
      </c>
      <c r="B515">
        <v>97</v>
      </c>
      <c r="C515" t="s">
        <v>1</v>
      </c>
      <c r="D515" t="s">
        <v>275</v>
      </c>
      <c r="E515" s="76">
        <v>1051000</v>
      </c>
    </row>
    <row r="516" spans="1:5" x14ac:dyDescent="0.35">
      <c r="A516" s="7">
        <v>43810</v>
      </c>
      <c r="B516">
        <v>97</v>
      </c>
      <c r="C516" t="s">
        <v>2</v>
      </c>
      <c r="D516" t="s">
        <v>277</v>
      </c>
      <c r="E516" s="76">
        <v>5253000</v>
      </c>
    </row>
    <row r="517" spans="1:5" x14ac:dyDescent="0.35">
      <c r="A517" s="7">
        <v>43810</v>
      </c>
      <c r="B517" s="2">
        <v>97</v>
      </c>
      <c r="C517" s="2" t="s">
        <v>3</v>
      </c>
      <c r="D517" s="2" t="s">
        <v>277</v>
      </c>
      <c r="E517" s="89">
        <v>1866000</v>
      </c>
    </row>
    <row r="518" spans="1:5" x14ac:dyDescent="0.35">
      <c r="A518" s="7">
        <v>43851</v>
      </c>
      <c r="B518">
        <v>97</v>
      </c>
      <c r="C518" t="s">
        <v>0</v>
      </c>
      <c r="D518" t="s">
        <v>275</v>
      </c>
      <c r="E518" s="76">
        <v>5200000</v>
      </c>
    </row>
    <row r="519" spans="1:5" x14ac:dyDescent="0.35">
      <c r="A519" s="7">
        <v>43851</v>
      </c>
      <c r="B519">
        <v>97</v>
      </c>
      <c r="C519" t="s">
        <v>1</v>
      </c>
      <c r="D519" t="s">
        <v>275</v>
      </c>
      <c r="E519" s="76">
        <v>1400000</v>
      </c>
    </row>
    <row r="520" spans="1:5" x14ac:dyDescent="0.35">
      <c r="A520" s="7">
        <v>43851</v>
      </c>
      <c r="B520">
        <v>97</v>
      </c>
      <c r="C520" t="s">
        <v>2</v>
      </c>
      <c r="D520" t="s">
        <v>277</v>
      </c>
      <c r="E520" s="76">
        <v>870000</v>
      </c>
    </row>
    <row r="521" spans="1:5" x14ac:dyDescent="0.35">
      <c r="A521" s="7">
        <v>43851</v>
      </c>
      <c r="B521" s="2">
        <v>97</v>
      </c>
      <c r="C521" s="2" t="s">
        <v>3</v>
      </c>
      <c r="D521" s="2" t="s">
        <v>277</v>
      </c>
      <c r="E521" s="89">
        <v>2000000</v>
      </c>
    </row>
    <row r="522" spans="1:5" s="6" customFormat="1" x14ac:dyDescent="0.35">
      <c r="A522" s="7">
        <v>43878</v>
      </c>
      <c r="B522">
        <v>97</v>
      </c>
      <c r="C522" t="s">
        <v>0</v>
      </c>
      <c r="D522" t="s">
        <v>275</v>
      </c>
      <c r="E522" s="76">
        <v>1600000</v>
      </c>
    </row>
    <row r="523" spans="1:5" s="6" customFormat="1" x14ac:dyDescent="0.35">
      <c r="A523" s="11">
        <v>43878</v>
      </c>
      <c r="B523">
        <v>97</v>
      </c>
      <c r="C523" t="s">
        <v>1</v>
      </c>
      <c r="D523" t="s">
        <v>277</v>
      </c>
      <c r="E523" s="76">
        <v>1400000</v>
      </c>
    </row>
    <row r="524" spans="1:5" s="6" customFormat="1" x14ac:dyDescent="0.35">
      <c r="A524" s="7">
        <v>43878</v>
      </c>
      <c r="B524">
        <v>97</v>
      </c>
      <c r="C524" t="s">
        <v>2</v>
      </c>
      <c r="D524" s="20" t="s">
        <v>282</v>
      </c>
      <c r="E524" s="76">
        <v>2400000</v>
      </c>
    </row>
    <row r="525" spans="1:5" s="6" customFormat="1" x14ac:dyDescent="0.35">
      <c r="A525" s="11">
        <v>43878</v>
      </c>
      <c r="B525" s="2">
        <v>97</v>
      </c>
      <c r="C525" s="2" t="s">
        <v>3</v>
      </c>
      <c r="D525" s="2" t="s">
        <v>287</v>
      </c>
      <c r="E525" s="89">
        <v>1900000</v>
      </c>
    </row>
    <row r="526" spans="1:5" s="6" customFormat="1" x14ac:dyDescent="0.35">
      <c r="A526" s="1">
        <v>43906</v>
      </c>
      <c r="B526">
        <v>97</v>
      </c>
      <c r="C526" t="s">
        <v>0</v>
      </c>
      <c r="D526" t="s">
        <v>275</v>
      </c>
      <c r="E526" s="76">
        <v>520000</v>
      </c>
    </row>
    <row r="527" spans="1:5" x14ac:dyDescent="0.35">
      <c r="A527" s="1">
        <v>43906</v>
      </c>
      <c r="B527">
        <v>97</v>
      </c>
      <c r="C527" t="s">
        <v>1</v>
      </c>
      <c r="D527" t="s">
        <v>293</v>
      </c>
      <c r="E527" s="76">
        <v>240000</v>
      </c>
    </row>
    <row r="528" spans="1:5" x14ac:dyDescent="0.35">
      <c r="A528" s="1">
        <v>43906</v>
      </c>
      <c r="B528">
        <v>97</v>
      </c>
      <c r="C528" t="s">
        <v>2</v>
      </c>
      <c r="D528" t="s">
        <v>277</v>
      </c>
      <c r="E528" s="76">
        <v>1300000</v>
      </c>
    </row>
    <row r="529" spans="1:5" x14ac:dyDescent="0.35">
      <c r="A529" s="7">
        <v>43906</v>
      </c>
      <c r="B529" s="2">
        <v>97</v>
      </c>
      <c r="C529" s="2" t="s">
        <v>3</v>
      </c>
      <c r="D529" s="2" t="s">
        <v>277</v>
      </c>
      <c r="E529" s="89">
        <v>740000</v>
      </c>
    </row>
    <row r="530" spans="1:5" x14ac:dyDescent="0.35">
      <c r="A530" s="7">
        <v>43810</v>
      </c>
      <c r="B530">
        <v>741</v>
      </c>
      <c r="C530" t="s">
        <v>0</v>
      </c>
      <c r="E530" s="76" t="s">
        <v>407</v>
      </c>
    </row>
    <row r="531" spans="1:5" x14ac:dyDescent="0.35">
      <c r="A531" s="7">
        <v>43810</v>
      </c>
      <c r="B531">
        <v>741</v>
      </c>
      <c r="C531" t="s">
        <v>1</v>
      </c>
      <c r="E531" s="76">
        <v>3000</v>
      </c>
    </row>
    <row r="532" spans="1:5" x14ac:dyDescent="0.35">
      <c r="A532" s="7">
        <v>43810</v>
      </c>
      <c r="B532">
        <v>741</v>
      </c>
      <c r="C532" t="s">
        <v>2</v>
      </c>
      <c r="E532" s="76">
        <v>2000</v>
      </c>
    </row>
    <row r="533" spans="1:5" x14ac:dyDescent="0.35">
      <c r="A533" s="7">
        <v>43810</v>
      </c>
      <c r="B533" s="2">
        <v>741</v>
      </c>
      <c r="C533" s="2" t="s">
        <v>3</v>
      </c>
      <c r="D533" s="27" t="s">
        <v>282</v>
      </c>
      <c r="E533" s="89">
        <v>3000</v>
      </c>
    </row>
    <row r="534" spans="1:5" x14ac:dyDescent="0.35">
      <c r="A534" s="7">
        <v>43851</v>
      </c>
      <c r="B534">
        <v>741</v>
      </c>
      <c r="C534" t="s">
        <v>0</v>
      </c>
      <c r="E534" s="76">
        <v>5000</v>
      </c>
    </row>
    <row r="535" spans="1:5" x14ac:dyDescent="0.35">
      <c r="A535" s="7">
        <v>43851</v>
      </c>
      <c r="B535">
        <v>741</v>
      </c>
      <c r="C535" t="s">
        <v>1</v>
      </c>
      <c r="E535" s="76">
        <v>7000</v>
      </c>
    </row>
    <row r="536" spans="1:5" x14ac:dyDescent="0.35">
      <c r="A536" s="7">
        <v>43851</v>
      </c>
      <c r="B536">
        <v>741</v>
      </c>
      <c r="C536" t="s">
        <v>2</v>
      </c>
      <c r="E536" s="76">
        <v>6000</v>
      </c>
    </row>
    <row r="537" spans="1:5" x14ac:dyDescent="0.35">
      <c r="A537" s="7">
        <v>43851</v>
      </c>
      <c r="B537" s="2">
        <v>741</v>
      </c>
      <c r="C537" s="2" t="s">
        <v>3</v>
      </c>
      <c r="D537" s="2"/>
      <c r="E537" s="89">
        <v>2000</v>
      </c>
    </row>
    <row r="538" spans="1:5" x14ac:dyDescent="0.35">
      <c r="A538" s="7">
        <v>43878</v>
      </c>
      <c r="B538">
        <v>741</v>
      </c>
      <c r="C538" t="s">
        <v>0</v>
      </c>
      <c r="E538" s="76">
        <v>4000</v>
      </c>
    </row>
    <row r="539" spans="1:5" x14ac:dyDescent="0.35">
      <c r="A539" s="11">
        <v>43878</v>
      </c>
      <c r="B539">
        <v>741</v>
      </c>
      <c r="C539" t="s">
        <v>1</v>
      </c>
      <c r="E539" s="76">
        <v>6000</v>
      </c>
    </row>
    <row r="540" spans="1:5" x14ac:dyDescent="0.35">
      <c r="A540" s="7">
        <v>43878</v>
      </c>
      <c r="B540">
        <v>741</v>
      </c>
      <c r="C540" t="s">
        <v>2</v>
      </c>
      <c r="E540" s="76">
        <v>7000</v>
      </c>
    </row>
    <row r="541" spans="1:5" x14ac:dyDescent="0.35">
      <c r="A541" s="11">
        <v>43878</v>
      </c>
      <c r="B541" s="2">
        <v>741</v>
      </c>
      <c r="C541" s="2" t="s">
        <v>3</v>
      </c>
      <c r="D541" s="2"/>
      <c r="E541" s="89">
        <v>6000</v>
      </c>
    </row>
    <row r="542" spans="1:5" x14ac:dyDescent="0.35">
      <c r="A542" s="7">
        <v>43906</v>
      </c>
      <c r="B542">
        <v>741</v>
      </c>
      <c r="C542" t="s">
        <v>0</v>
      </c>
      <c r="D542" t="s">
        <v>279</v>
      </c>
      <c r="E542" s="76">
        <v>6000</v>
      </c>
    </row>
    <row r="543" spans="1:5" x14ac:dyDescent="0.35">
      <c r="A543" s="7">
        <v>43906</v>
      </c>
      <c r="B543">
        <v>741</v>
      </c>
      <c r="C543" t="s">
        <v>1</v>
      </c>
      <c r="E543" s="76">
        <v>5000</v>
      </c>
    </row>
    <row r="544" spans="1:5" x14ac:dyDescent="0.35">
      <c r="A544" s="7">
        <v>43906</v>
      </c>
      <c r="B544">
        <v>741</v>
      </c>
      <c r="C544" t="s">
        <v>2</v>
      </c>
      <c r="E544" s="76">
        <v>5000</v>
      </c>
    </row>
    <row r="545" spans="1:5" x14ac:dyDescent="0.35">
      <c r="A545" s="7">
        <v>43906</v>
      </c>
      <c r="B545" s="2">
        <v>741</v>
      </c>
      <c r="C545" s="2" t="s">
        <v>3</v>
      </c>
      <c r="D545" s="2"/>
      <c r="E545" s="89">
        <v>7000</v>
      </c>
    </row>
    <row r="546" spans="1:5" x14ac:dyDescent="0.35">
      <c r="A546" s="7">
        <v>43810</v>
      </c>
      <c r="B546">
        <v>869</v>
      </c>
      <c r="C546" t="s">
        <v>0</v>
      </c>
      <c r="E546" s="76" t="s">
        <v>407</v>
      </c>
    </row>
    <row r="547" spans="1:5" x14ac:dyDescent="0.35">
      <c r="A547" s="7">
        <v>43810</v>
      </c>
      <c r="B547">
        <v>869</v>
      </c>
      <c r="C547" t="s">
        <v>1</v>
      </c>
      <c r="E547" s="76" t="s">
        <v>407</v>
      </c>
    </row>
    <row r="548" spans="1:5" x14ac:dyDescent="0.35">
      <c r="A548" s="7">
        <v>43810</v>
      </c>
      <c r="B548">
        <v>869</v>
      </c>
      <c r="C548" t="s">
        <v>2</v>
      </c>
      <c r="D548" t="s">
        <v>276</v>
      </c>
      <c r="E548" s="76">
        <v>40000</v>
      </c>
    </row>
    <row r="549" spans="1:5" x14ac:dyDescent="0.35">
      <c r="A549" s="7">
        <v>43810</v>
      </c>
      <c r="B549" s="2">
        <v>869</v>
      </c>
      <c r="C549" s="2" t="s">
        <v>3</v>
      </c>
      <c r="D549" s="2"/>
      <c r="E549" s="89">
        <v>4000</v>
      </c>
    </row>
    <row r="550" spans="1:5" x14ac:dyDescent="0.35">
      <c r="A550" s="7">
        <v>43851</v>
      </c>
      <c r="B550">
        <v>1016.96</v>
      </c>
      <c r="C550" t="s">
        <v>0</v>
      </c>
      <c r="E550" s="76">
        <v>15000</v>
      </c>
    </row>
    <row r="551" spans="1:5" x14ac:dyDescent="0.35">
      <c r="A551" s="7">
        <v>43851</v>
      </c>
      <c r="B551">
        <v>1016.96</v>
      </c>
      <c r="C551" t="s">
        <v>1</v>
      </c>
      <c r="E551" s="76">
        <v>7000</v>
      </c>
    </row>
    <row r="552" spans="1:5" x14ac:dyDescent="0.35">
      <c r="A552" s="7">
        <v>43851</v>
      </c>
      <c r="B552">
        <v>1016.96</v>
      </c>
      <c r="C552" t="s">
        <v>2</v>
      </c>
      <c r="E552" s="76">
        <v>6000</v>
      </c>
    </row>
    <row r="553" spans="1:5" x14ac:dyDescent="0.35">
      <c r="A553" s="7">
        <v>43851</v>
      </c>
      <c r="B553" s="2">
        <v>1016.96</v>
      </c>
      <c r="C553" s="2" t="s">
        <v>3</v>
      </c>
      <c r="D553" s="2"/>
      <c r="E553" s="89">
        <v>4000</v>
      </c>
    </row>
    <row r="554" spans="1:5" x14ac:dyDescent="0.35">
      <c r="A554" s="7">
        <v>43878</v>
      </c>
      <c r="B554">
        <v>1016.96</v>
      </c>
      <c r="C554" t="s">
        <v>0</v>
      </c>
      <c r="E554" s="76">
        <v>3000</v>
      </c>
    </row>
    <row r="555" spans="1:5" x14ac:dyDescent="0.35">
      <c r="A555" s="11">
        <v>43878</v>
      </c>
      <c r="B555">
        <v>1016.96</v>
      </c>
      <c r="C555" t="s">
        <v>1</v>
      </c>
      <c r="E555" s="76">
        <v>6000</v>
      </c>
    </row>
    <row r="556" spans="1:5" x14ac:dyDescent="0.35">
      <c r="A556" s="7">
        <v>43878</v>
      </c>
      <c r="B556">
        <v>1016.96</v>
      </c>
      <c r="C556" t="s">
        <v>2</v>
      </c>
      <c r="E556" s="76">
        <v>6000</v>
      </c>
    </row>
    <row r="557" spans="1:5" x14ac:dyDescent="0.35">
      <c r="A557" s="11">
        <v>43878</v>
      </c>
      <c r="B557" s="2">
        <v>1016.96</v>
      </c>
      <c r="C557" s="2" t="s">
        <v>3</v>
      </c>
      <c r="D557" s="2"/>
      <c r="E557" s="89">
        <v>5000</v>
      </c>
    </row>
    <row r="558" spans="1:5" x14ac:dyDescent="0.35">
      <c r="A558" s="7">
        <v>43906</v>
      </c>
      <c r="B558">
        <v>1016.96</v>
      </c>
      <c r="C558" t="s">
        <v>0</v>
      </c>
      <c r="E558" s="76">
        <v>14000</v>
      </c>
    </row>
    <row r="559" spans="1:5" x14ac:dyDescent="0.35">
      <c r="A559" s="7">
        <v>43906</v>
      </c>
      <c r="B559">
        <v>1016.96</v>
      </c>
      <c r="C559" t="s">
        <v>1</v>
      </c>
      <c r="D559" s="20" t="s">
        <v>282</v>
      </c>
      <c r="E559" s="76">
        <v>4000</v>
      </c>
    </row>
    <row r="560" spans="1:5" x14ac:dyDescent="0.35">
      <c r="A560" s="7">
        <v>43906</v>
      </c>
      <c r="B560">
        <v>1016.96</v>
      </c>
      <c r="C560" t="s">
        <v>2</v>
      </c>
      <c r="E560" s="76">
        <v>4000</v>
      </c>
    </row>
    <row r="561" spans="1:5" x14ac:dyDescent="0.35">
      <c r="A561" s="7">
        <v>43906</v>
      </c>
      <c r="B561" s="2">
        <v>1016.96</v>
      </c>
      <c r="C561" s="2" t="s">
        <v>3</v>
      </c>
      <c r="D561" s="27" t="s">
        <v>282</v>
      </c>
      <c r="E561" s="89">
        <v>8000</v>
      </c>
    </row>
    <row r="562" spans="1:5" x14ac:dyDescent="0.35">
      <c r="A562"/>
      <c r="E562" s="76"/>
    </row>
    <row r="563" spans="1:5" x14ac:dyDescent="0.35">
      <c r="A563"/>
    </row>
    <row r="564" spans="1:5" x14ac:dyDescent="0.35">
      <c r="A564"/>
    </row>
    <row r="565" spans="1:5" x14ac:dyDescent="0.35">
      <c r="A565"/>
    </row>
    <row r="566" spans="1:5" x14ac:dyDescent="0.35">
      <c r="A566"/>
    </row>
    <row r="567" spans="1:5" x14ac:dyDescent="0.35">
      <c r="A567"/>
    </row>
    <row r="568" spans="1:5" x14ac:dyDescent="0.35">
      <c r="A568"/>
    </row>
    <row r="569" spans="1:5" x14ac:dyDescent="0.35">
      <c r="A569"/>
    </row>
    <row r="570" spans="1:5" x14ac:dyDescent="0.35">
      <c r="A570"/>
    </row>
    <row r="571" spans="1:5" x14ac:dyDescent="0.35">
      <c r="A571"/>
    </row>
    <row r="572" spans="1:5" x14ac:dyDescent="0.35">
      <c r="A572"/>
    </row>
    <row r="573" spans="1:5" x14ac:dyDescent="0.35">
      <c r="A573"/>
    </row>
    <row r="574" spans="1:5" x14ac:dyDescent="0.35">
      <c r="A574"/>
    </row>
    <row r="575" spans="1:5" x14ac:dyDescent="0.35">
      <c r="A575"/>
    </row>
    <row r="576" spans="1:5" x14ac:dyDescent="0.35">
      <c r="A576"/>
    </row>
    <row r="577" spans="1:1" x14ac:dyDescent="0.35">
      <c r="A577"/>
    </row>
    <row r="578" spans="1:1" x14ac:dyDescent="0.35">
      <c r="A578"/>
    </row>
    <row r="579" spans="1:1" x14ac:dyDescent="0.35">
      <c r="A579"/>
    </row>
    <row r="580" spans="1:1" x14ac:dyDescent="0.35">
      <c r="A580"/>
    </row>
    <row r="581" spans="1:1" x14ac:dyDescent="0.35">
      <c r="A581"/>
    </row>
    <row r="582" spans="1:1" x14ac:dyDescent="0.35">
      <c r="A582"/>
    </row>
    <row r="583" spans="1:1" x14ac:dyDescent="0.35">
      <c r="A583"/>
    </row>
    <row r="584" spans="1:1" x14ac:dyDescent="0.35">
      <c r="A584"/>
    </row>
    <row r="585" spans="1:1" x14ac:dyDescent="0.35">
      <c r="A585"/>
    </row>
    <row r="586" spans="1:1" x14ac:dyDescent="0.35">
      <c r="A586"/>
    </row>
    <row r="587" spans="1:1" x14ac:dyDescent="0.35">
      <c r="A587"/>
    </row>
    <row r="588" spans="1:1" x14ac:dyDescent="0.35">
      <c r="A588"/>
    </row>
    <row r="589" spans="1:1" x14ac:dyDescent="0.35">
      <c r="A589"/>
    </row>
    <row r="590" spans="1:1" x14ac:dyDescent="0.35">
      <c r="A590"/>
    </row>
    <row r="591" spans="1:1" x14ac:dyDescent="0.35">
      <c r="A591"/>
    </row>
    <row r="592" spans="1:1" x14ac:dyDescent="0.35">
      <c r="A592"/>
    </row>
    <row r="593" spans="1:1" x14ac:dyDescent="0.35">
      <c r="A593"/>
    </row>
    <row r="594" spans="1:1" x14ac:dyDescent="0.35">
      <c r="A594"/>
    </row>
    <row r="595" spans="1:1" x14ac:dyDescent="0.35">
      <c r="A595"/>
    </row>
    <row r="596" spans="1:1" x14ac:dyDescent="0.35">
      <c r="A596"/>
    </row>
    <row r="597" spans="1:1" x14ac:dyDescent="0.35">
      <c r="A597"/>
    </row>
    <row r="598" spans="1:1" x14ac:dyDescent="0.35">
      <c r="A598"/>
    </row>
    <row r="599" spans="1:1" x14ac:dyDescent="0.35">
      <c r="A599"/>
    </row>
    <row r="600" spans="1:1" x14ac:dyDescent="0.35">
      <c r="A600"/>
    </row>
    <row r="601" spans="1:1" x14ac:dyDescent="0.35">
      <c r="A601"/>
    </row>
    <row r="602" spans="1:1" x14ac:dyDescent="0.35">
      <c r="A602"/>
    </row>
    <row r="603" spans="1:1" x14ac:dyDescent="0.35">
      <c r="A603"/>
    </row>
    <row r="604" spans="1:1" x14ac:dyDescent="0.35">
      <c r="A604"/>
    </row>
  </sheetData>
  <sortState xmlns:xlrd2="http://schemas.microsoft.com/office/spreadsheetml/2017/richdata2" ref="A2:E607">
    <sortCondition ref="B2:B607"/>
    <sortCondition ref="A2:A607"/>
  </sortState>
  <phoneticPr fontId="1" type="noConversion"/>
  <pageMargins left="0.25" right="0.25"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B6774-036B-4A2C-B26C-95B9B2F54972}">
  <dimension ref="B3:P42"/>
  <sheetViews>
    <sheetView topLeftCell="F10" zoomScale="65" workbookViewId="0">
      <selection activeCell="L18" sqref="L18:M29"/>
    </sheetView>
  </sheetViews>
  <sheetFormatPr defaultRowHeight="14.5" x14ac:dyDescent="0.35"/>
  <cols>
    <col min="2" max="2" width="61.26953125" customWidth="1"/>
    <col min="3" max="3" width="27.90625" customWidth="1"/>
    <col min="4" max="4" width="11.1796875" bestFit="1" customWidth="1"/>
    <col min="5" max="5" width="12.6328125" bestFit="1" customWidth="1"/>
    <col min="6" max="6" width="16.6328125" style="47" customWidth="1"/>
    <col min="7" max="7" width="64.36328125" customWidth="1"/>
    <col min="8" max="8" width="10.90625" bestFit="1" customWidth="1"/>
    <col min="9" max="9" width="16.26953125" customWidth="1"/>
    <col min="10" max="10" width="18.08984375" customWidth="1"/>
    <col min="12" max="12" width="62.08984375" customWidth="1"/>
    <col min="13" max="13" width="8.81640625" bestFit="1" customWidth="1"/>
  </cols>
  <sheetData>
    <row r="3" spans="2:13" x14ac:dyDescent="0.35">
      <c r="D3" s="134" t="s">
        <v>340</v>
      </c>
      <c r="E3" s="134"/>
    </row>
    <row r="4" spans="2:13" x14ac:dyDescent="0.35">
      <c r="B4" s="49" t="s">
        <v>335</v>
      </c>
      <c r="C4" s="49" t="s">
        <v>336</v>
      </c>
      <c r="D4" s="50" t="s">
        <v>337</v>
      </c>
      <c r="E4" s="50" t="s">
        <v>338</v>
      </c>
      <c r="G4" s="51"/>
      <c r="H4" s="52"/>
      <c r="I4" s="62"/>
      <c r="J4" s="52"/>
      <c r="K4" s="29"/>
      <c r="L4" s="29"/>
      <c r="M4" s="61"/>
    </row>
    <row r="5" spans="2:13" x14ac:dyDescent="0.35">
      <c r="B5" s="29" t="s">
        <v>374</v>
      </c>
      <c r="C5" s="52">
        <v>1147500</v>
      </c>
      <c r="D5" s="52">
        <v>460000</v>
      </c>
      <c r="E5" s="52">
        <v>2200000</v>
      </c>
      <c r="G5" s="51"/>
      <c r="H5" s="53"/>
      <c r="I5" s="53"/>
      <c r="J5" s="53"/>
      <c r="K5" s="56"/>
      <c r="L5" s="51"/>
      <c r="M5" s="57"/>
    </row>
    <row r="6" spans="2:13" x14ac:dyDescent="0.35">
      <c r="B6" s="51" t="s">
        <v>277</v>
      </c>
      <c r="C6" s="52">
        <v>1091577.8</v>
      </c>
      <c r="D6" s="52">
        <v>8000</v>
      </c>
      <c r="E6" s="52">
        <v>5253000</v>
      </c>
      <c r="G6" s="29" t="s">
        <v>356</v>
      </c>
      <c r="H6" s="52">
        <v>1147500</v>
      </c>
      <c r="I6" s="52">
        <v>460000</v>
      </c>
      <c r="J6" s="52">
        <v>2200000</v>
      </c>
      <c r="K6" s="56"/>
      <c r="L6" s="51"/>
      <c r="M6" s="57"/>
    </row>
    <row r="7" spans="2:13" x14ac:dyDescent="0.35">
      <c r="B7" s="51" t="s">
        <v>275</v>
      </c>
      <c r="C7" s="52">
        <v>1030000</v>
      </c>
      <c r="D7" s="52">
        <v>9000</v>
      </c>
      <c r="E7" s="52">
        <v>5200000</v>
      </c>
      <c r="G7" s="51" t="s">
        <v>277</v>
      </c>
      <c r="H7" s="52">
        <v>1091577.8</v>
      </c>
      <c r="I7" s="52">
        <v>8000</v>
      </c>
      <c r="J7" s="52">
        <v>5253000</v>
      </c>
      <c r="K7" s="56"/>
      <c r="L7" s="51"/>
      <c r="M7" s="57"/>
    </row>
    <row r="8" spans="2:13" x14ac:dyDescent="0.35">
      <c r="B8" s="29" t="s">
        <v>341</v>
      </c>
      <c r="C8" s="52">
        <v>552714.30000000005</v>
      </c>
      <c r="D8" s="52">
        <v>2000</v>
      </c>
      <c r="E8" s="52">
        <v>1900000</v>
      </c>
      <c r="G8" s="51" t="s">
        <v>275</v>
      </c>
      <c r="H8" s="52">
        <v>1030000</v>
      </c>
      <c r="I8" s="52">
        <v>9000</v>
      </c>
      <c r="J8" s="52">
        <v>5200000</v>
      </c>
      <c r="K8" s="56"/>
      <c r="L8" s="29"/>
      <c r="M8" s="57"/>
    </row>
    <row r="9" spans="2:13" x14ac:dyDescent="0.35">
      <c r="B9" s="51" t="s">
        <v>351</v>
      </c>
      <c r="C9" s="52">
        <v>412500</v>
      </c>
      <c r="D9" s="52">
        <v>270000</v>
      </c>
      <c r="E9" s="52">
        <v>790000</v>
      </c>
      <c r="G9" s="29" t="s">
        <v>341</v>
      </c>
      <c r="H9" s="52">
        <v>552714.30000000005</v>
      </c>
      <c r="I9" s="52">
        <v>2000</v>
      </c>
      <c r="J9" s="52">
        <v>1900000</v>
      </c>
      <c r="K9" s="56"/>
      <c r="L9" s="51"/>
      <c r="M9" s="57"/>
    </row>
    <row r="10" spans="2:13" x14ac:dyDescent="0.35">
      <c r="B10" s="51" t="s">
        <v>278</v>
      </c>
      <c r="C10" s="52">
        <v>277666.7</v>
      </c>
      <c r="D10" s="52">
        <v>2000</v>
      </c>
      <c r="E10" s="52">
        <v>5358000</v>
      </c>
      <c r="G10" s="51" t="s">
        <v>351</v>
      </c>
      <c r="H10" s="52">
        <v>412500</v>
      </c>
      <c r="I10" s="52">
        <v>270000</v>
      </c>
      <c r="J10" s="52">
        <v>790000</v>
      </c>
      <c r="K10" s="56"/>
      <c r="L10" s="29"/>
      <c r="M10" s="57"/>
    </row>
    <row r="11" spans="2:13" x14ac:dyDescent="0.35">
      <c r="B11" s="29" t="s">
        <v>353</v>
      </c>
      <c r="C11" s="52">
        <v>253000</v>
      </c>
      <c r="D11" s="52">
        <v>253000</v>
      </c>
      <c r="E11" s="52">
        <v>253000</v>
      </c>
      <c r="G11" s="51" t="s">
        <v>278</v>
      </c>
      <c r="H11" s="52">
        <v>277666.7</v>
      </c>
      <c r="I11" s="52">
        <v>2000</v>
      </c>
      <c r="J11" s="52">
        <v>5358000</v>
      </c>
      <c r="K11" s="56"/>
      <c r="L11" s="29"/>
      <c r="M11" s="57"/>
    </row>
    <row r="12" spans="2:13" x14ac:dyDescent="0.35">
      <c r="B12" s="51" t="s">
        <v>276</v>
      </c>
      <c r="C12" s="52">
        <v>242071.4</v>
      </c>
      <c r="D12" s="52">
        <v>2000</v>
      </c>
      <c r="E12" s="52">
        <v>2658000</v>
      </c>
      <c r="G12" s="29" t="s">
        <v>353</v>
      </c>
      <c r="H12" s="52">
        <v>253000</v>
      </c>
      <c r="I12" s="52">
        <v>253000</v>
      </c>
      <c r="J12" s="52">
        <v>253000</v>
      </c>
      <c r="K12" s="56"/>
      <c r="L12" s="51"/>
      <c r="M12" s="57"/>
    </row>
    <row r="13" spans="2:13" x14ac:dyDescent="0.35">
      <c r="B13" s="29" t="s">
        <v>354</v>
      </c>
      <c r="C13" s="52">
        <v>232600</v>
      </c>
      <c r="D13" s="52">
        <v>5000</v>
      </c>
      <c r="E13" s="52">
        <v>510000</v>
      </c>
      <c r="G13" s="51" t="s">
        <v>276</v>
      </c>
      <c r="H13" s="52">
        <v>242071.4</v>
      </c>
      <c r="I13" s="52">
        <v>2000</v>
      </c>
      <c r="J13" s="52">
        <v>2658000</v>
      </c>
      <c r="K13" s="56"/>
      <c r="L13" s="51"/>
      <c r="M13" s="57"/>
    </row>
    <row r="14" spans="2:13" x14ac:dyDescent="0.35">
      <c r="B14" s="29" t="s">
        <v>357</v>
      </c>
      <c r="C14" s="52">
        <v>4000</v>
      </c>
      <c r="D14" s="52">
        <v>4000</v>
      </c>
      <c r="E14" s="52">
        <v>4000</v>
      </c>
      <c r="G14" s="29" t="s">
        <v>354</v>
      </c>
      <c r="H14" s="52">
        <v>232600</v>
      </c>
      <c r="I14" s="52">
        <v>5000</v>
      </c>
      <c r="J14" s="52">
        <v>510000</v>
      </c>
      <c r="K14" s="56"/>
      <c r="L14" s="51"/>
      <c r="M14" s="57"/>
    </row>
    <row r="15" spans="2:13" x14ac:dyDescent="0.35">
      <c r="G15" s="51" t="s">
        <v>279</v>
      </c>
      <c r="H15" s="52">
        <v>42200</v>
      </c>
      <c r="I15" s="62">
        <v>0</v>
      </c>
      <c r="J15" s="52">
        <v>181000</v>
      </c>
    </row>
    <row r="16" spans="2:13" ht="15" thickBot="1" x14ac:dyDescent="0.4">
      <c r="B16" s="49" t="s">
        <v>335</v>
      </c>
      <c r="C16" s="49" t="s">
        <v>339</v>
      </c>
      <c r="G16" s="29" t="s">
        <v>357</v>
      </c>
      <c r="H16" s="52">
        <v>4000</v>
      </c>
      <c r="I16" s="52">
        <v>4000</v>
      </c>
      <c r="J16" s="52">
        <v>4000</v>
      </c>
    </row>
    <row r="17" spans="2:16" x14ac:dyDescent="0.35">
      <c r="B17" s="51" t="s">
        <v>276</v>
      </c>
      <c r="C17" s="46">
        <v>0.32183908045977011</v>
      </c>
      <c r="G17" s="29"/>
      <c r="H17" s="46"/>
      <c r="K17" s="101"/>
      <c r="L17" s="103"/>
      <c r="M17" s="103"/>
      <c r="N17" s="103"/>
      <c r="O17" s="103"/>
      <c r="P17" s="104"/>
    </row>
    <row r="18" spans="2:16" x14ac:dyDescent="0.35">
      <c r="B18" s="51" t="s">
        <v>277</v>
      </c>
      <c r="C18" s="46">
        <v>0.25862068965517243</v>
      </c>
      <c r="G18" s="51"/>
      <c r="H18" s="57"/>
      <c r="K18" s="105"/>
      <c r="L18" s="106" t="s">
        <v>335</v>
      </c>
      <c r="M18" s="106" t="s">
        <v>403</v>
      </c>
      <c r="N18" s="4"/>
      <c r="O18" s="4"/>
      <c r="P18" s="107"/>
    </row>
    <row r="19" spans="2:16" x14ac:dyDescent="0.35">
      <c r="B19" s="51" t="s">
        <v>278</v>
      </c>
      <c r="C19" s="46">
        <v>0.18965517241379309</v>
      </c>
      <c r="G19" s="51" t="s">
        <v>276</v>
      </c>
      <c r="H19" s="57">
        <v>56</v>
      </c>
      <c r="I19" s="46">
        <f>H19/174</f>
        <v>0.32183908045977011</v>
      </c>
      <c r="K19" s="105"/>
      <c r="L19" s="51" t="s">
        <v>276</v>
      </c>
      <c r="M19" s="4">
        <v>23</v>
      </c>
      <c r="N19" s="4"/>
      <c r="O19" s="4"/>
      <c r="P19" s="107"/>
    </row>
    <row r="20" spans="2:16" x14ac:dyDescent="0.35">
      <c r="B20" s="51" t="s">
        <v>275</v>
      </c>
      <c r="C20" s="46">
        <v>7.4712643678160925E-2</v>
      </c>
      <c r="G20" s="51" t="s">
        <v>277</v>
      </c>
      <c r="H20" s="57">
        <v>45</v>
      </c>
      <c r="I20" s="46">
        <f t="shared" ref="I20:I29" si="0">H20/174</f>
        <v>0.25862068965517243</v>
      </c>
      <c r="K20" s="105"/>
      <c r="L20" s="51" t="s">
        <v>277</v>
      </c>
      <c r="M20" s="4">
        <v>17</v>
      </c>
      <c r="N20" s="4"/>
      <c r="O20" s="4"/>
      <c r="P20" s="107"/>
    </row>
    <row r="21" spans="2:16" x14ac:dyDescent="0.35">
      <c r="B21" s="29" t="s">
        <v>367</v>
      </c>
      <c r="C21" s="46">
        <v>4.0229885057471264E-2</v>
      </c>
      <c r="G21" s="51" t="s">
        <v>278</v>
      </c>
      <c r="H21" s="57">
        <v>33</v>
      </c>
      <c r="I21" s="46">
        <f t="shared" si="0"/>
        <v>0.18965517241379309</v>
      </c>
      <c r="K21" s="105"/>
      <c r="L21" s="51" t="s">
        <v>278</v>
      </c>
      <c r="M21" s="4">
        <v>27</v>
      </c>
      <c r="N21" s="4"/>
      <c r="O21" s="4"/>
      <c r="P21" s="107"/>
    </row>
    <row r="22" spans="2:16" x14ac:dyDescent="0.35">
      <c r="B22" s="29" t="s">
        <v>365</v>
      </c>
      <c r="C22" s="46">
        <v>2.8735632183908046E-2</v>
      </c>
      <c r="G22" s="51" t="s">
        <v>275</v>
      </c>
      <c r="H22" s="57">
        <v>13</v>
      </c>
      <c r="I22" s="46">
        <f t="shared" si="0"/>
        <v>7.4712643678160925E-2</v>
      </c>
      <c r="K22" s="105"/>
      <c r="L22" s="51" t="s">
        <v>275</v>
      </c>
      <c r="M22" s="4">
        <v>5</v>
      </c>
      <c r="N22" s="4"/>
      <c r="O22" s="4"/>
      <c r="P22" s="107"/>
    </row>
    <row r="23" spans="2:16" x14ac:dyDescent="0.35">
      <c r="B23" s="51" t="s">
        <v>279</v>
      </c>
      <c r="C23" s="46">
        <v>2.8735632183908046E-2</v>
      </c>
      <c r="G23" s="29" t="s">
        <v>341</v>
      </c>
      <c r="H23" s="57">
        <v>7</v>
      </c>
      <c r="I23" s="46">
        <f t="shared" si="0"/>
        <v>4.0229885057471264E-2</v>
      </c>
      <c r="K23" s="105"/>
      <c r="L23" s="29" t="s">
        <v>341</v>
      </c>
      <c r="M23" s="4">
        <v>5</v>
      </c>
      <c r="N23" s="4"/>
      <c r="O23" s="4"/>
      <c r="P23" s="107"/>
    </row>
    <row r="24" spans="2:16" x14ac:dyDescent="0.35">
      <c r="B24" s="51" t="s">
        <v>351</v>
      </c>
      <c r="C24" s="46">
        <v>2.2988505747126436E-2</v>
      </c>
      <c r="G24" s="29" t="s">
        <v>354</v>
      </c>
      <c r="H24" s="57">
        <v>5</v>
      </c>
      <c r="I24" s="46">
        <f t="shared" si="0"/>
        <v>2.8735632183908046E-2</v>
      </c>
      <c r="K24" s="105"/>
      <c r="L24" s="29" t="s">
        <v>354</v>
      </c>
      <c r="M24" s="4">
        <v>4</v>
      </c>
      <c r="N24" s="4"/>
      <c r="O24" s="4"/>
      <c r="P24" s="107"/>
    </row>
    <row r="25" spans="2:16" x14ac:dyDescent="0.35">
      <c r="B25" s="29" t="s">
        <v>371</v>
      </c>
      <c r="C25" s="46">
        <v>2.2988505747126436E-2</v>
      </c>
      <c r="G25" s="51" t="s">
        <v>279</v>
      </c>
      <c r="H25" s="57">
        <v>5</v>
      </c>
      <c r="I25" s="46">
        <f t="shared" si="0"/>
        <v>2.8735632183908046E-2</v>
      </c>
      <c r="K25" s="105"/>
      <c r="L25" s="51" t="s">
        <v>279</v>
      </c>
      <c r="M25" s="4">
        <v>5</v>
      </c>
      <c r="N25" s="4"/>
      <c r="O25" s="4"/>
      <c r="P25" s="107"/>
    </row>
    <row r="26" spans="2:16" x14ac:dyDescent="0.35">
      <c r="B26" s="29" t="s">
        <v>366</v>
      </c>
      <c r="C26" s="46">
        <v>5.7471264367816091E-3</v>
      </c>
      <c r="G26" s="51" t="s">
        <v>351</v>
      </c>
      <c r="H26" s="57">
        <v>4</v>
      </c>
      <c r="I26" s="46">
        <f t="shared" si="0"/>
        <v>2.2988505747126436E-2</v>
      </c>
      <c r="K26" s="105"/>
      <c r="L26" s="51" t="s">
        <v>351</v>
      </c>
      <c r="M26" s="4">
        <v>2</v>
      </c>
      <c r="N26" s="4"/>
      <c r="O26" s="4"/>
      <c r="P26" s="107"/>
    </row>
    <row r="27" spans="2:16" x14ac:dyDescent="0.35">
      <c r="B27" s="29" t="s">
        <v>372</v>
      </c>
      <c r="C27" s="46">
        <v>5.7471264367816091E-3</v>
      </c>
      <c r="G27" s="29" t="s">
        <v>356</v>
      </c>
      <c r="H27" s="57">
        <v>4</v>
      </c>
      <c r="I27" s="46">
        <f t="shared" si="0"/>
        <v>2.2988505747126436E-2</v>
      </c>
      <c r="K27" s="105"/>
      <c r="L27" s="29" t="s">
        <v>356</v>
      </c>
      <c r="M27" s="4">
        <v>1</v>
      </c>
      <c r="N27" s="4"/>
      <c r="O27" s="4"/>
      <c r="P27" s="107"/>
    </row>
    <row r="28" spans="2:16" x14ac:dyDescent="0.35">
      <c r="G28" s="29" t="s">
        <v>353</v>
      </c>
      <c r="H28" s="57">
        <v>1</v>
      </c>
      <c r="I28" s="46">
        <f t="shared" si="0"/>
        <v>5.7471264367816091E-3</v>
      </c>
      <c r="K28" s="105"/>
      <c r="L28" s="29" t="s">
        <v>353</v>
      </c>
      <c r="M28" s="4">
        <v>1</v>
      </c>
      <c r="N28" s="4"/>
      <c r="O28" s="4"/>
      <c r="P28" s="107"/>
    </row>
    <row r="29" spans="2:16" x14ac:dyDescent="0.35">
      <c r="G29" s="29" t="s">
        <v>357</v>
      </c>
      <c r="H29" s="57">
        <v>1</v>
      </c>
      <c r="I29" s="46">
        <f t="shared" si="0"/>
        <v>5.7471264367816091E-3</v>
      </c>
      <c r="K29" s="105"/>
      <c r="L29" s="29" t="s">
        <v>357</v>
      </c>
      <c r="M29" s="4">
        <v>1</v>
      </c>
      <c r="N29" s="4"/>
      <c r="O29" s="4"/>
      <c r="P29" s="107"/>
    </row>
    <row r="30" spans="2:16" ht="15" thickBot="1" x14ac:dyDescent="0.4">
      <c r="K30" s="109"/>
      <c r="L30" s="72"/>
      <c r="M30" s="72"/>
      <c r="N30" s="72"/>
      <c r="O30" s="72"/>
      <c r="P30" s="111"/>
    </row>
    <row r="31" spans="2:16" x14ac:dyDescent="0.35">
      <c r="H31">
        <f>SUM(H19:H29)</f>
        <v>174</v>
      </c>
      <c r="I31">
        <f>SUM(I19:I29)</f>
        <v>1</v>
      </c>
    </row>
    <row r="33" spans="12:12" x14ac:dyDescent="0.35">
      <c r="L33" s="51"/>
    </row>
    <row r="34" spans="12:12" x14ac:dyDescent="0.35">
      <c r="L34" s="51"/>
    </row>
    <row r="35" spans="12:12" x14ac:dyDescent="0.35">
      <c r="L35" s="51"/>
    </row>
    <row r="36" spans="12:12" x14ac:dyDescent="0.35">
      <c r="L36" s="51"/>
    </row>
    <row r="37" spans="12:12" x14ac:dyDescent="0.35">
      <c r="L37" s="29"/>
    </row>
    <row r="38" spans="12:12" x14ac:dyDescent="0.35">
      <c r="L38" s="29"/>
    </row>
    <row r="39" spans="12:12" x14ac:dyDescent="0.35">
      <c r="L39" s="51"/>
    </row>
    <row r="40" spans="12:12" x14ac:dyDescent="0.35">
      <c r="L40" s="51"/>
    </row>
    <row r="41" spans="12:12" x14ac:dyDescent="0.35">
      <c r="L41" s="29"/>
    </row>
    <row r="42" spans="12:12" x14ac:dyDescent="0.35">
      <c r="L42" s="29"/>
    </row>
  </sheetData>
  <sortState xmlns:xlrd2="http://schemas.microsoft.com/office/spreadsheetml/2017/richdata2" ref="G19:H29">
    <sortCondition descending="1" ref="H19:H29"/>
  </sortState>
  <mergeCells count="1">
    <mergeCell ref="D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All farms, num. IMI by type</vt:lpstr>
      <vt:lpstr>BJ Farm</vt:lpstr>
      <vt:lpstr>BJ_summary stats</vt:lpstr>
      <vt:lpstr>BJ_summary formatted</vt:lpstr>
      <vt:lpstr>Butterworks</vt:lpstr>
      <vt:lpstr>BW_summary stats</vt:lpstr>
      <vt:lpstr>BW_summary formatted</vt:lpstr>
      <vt:lpstr>Choiniere</vt:lpstr>
      <vt:lpstr>CF_summary stats</vt:lpstr>
      <vt:lpstr>CF_summary formatted</vt:lpstr>
      <vt:lpstr>Glennview</vt:lpstr>
      <vt:lpstr>GV_summary stats</vt:lpstr>
      <vt:lpstr>GV_summary formatted</vt:lpstr>
      <vt:lpstr>Lynd</vt:lpstr>
      <vt:lpstr>LF_summary stats</vt:lpstr>
      <vt:lpstr>LF_summary formatted</vt:lpstr>
      <vt:lpstr>Oughta-be</vt:lpstr>
      <vt:lpstr>OB_summary stats</vt:lpstr>
      <vt:lpstr>OB_summary formatted</vt:lpstr>
      <vt:lpstr>Paddlebridge</vt:lpstr>
      <vt:lpstr>PB_summary stats</vt:lpstr>
      <vt:lpstr>PB_summary formatted</vt:lpstr>
      <vt:lpstr>von Trapp</vt:lpstr>
      <vt:lpstr>VT_summary stats</vt:lpstr>
      <vt:lpstr>VT_summary formatted</vt:lpstr>
      <vt:lpstr>Stony Pond</vt:lpstr>
      <vt:lpstr>SP_summary stats</vt:lpstr>
      <vt:lpstr>SP_summary formatted (2 visits)</vt:lpstr>
      <vt:lpstr>Swallowdale</vt:lpstr>
      <vt:lpstr>SW_summary stats</vt:lpstr>
      <vt:lpstr>SW_summary formatted</vt:lpstr>
      <vt:lpstr>All_summary stats</vt:lpstr>
    </vt:vector>
  </TitlesOfParts>
  <Manager/>
  <Company>University of Vermont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BarlowLab</dc:creator>
  <cp:keywords/>
  <dc:description/>
  <cp:lastModifiedBy>Caitlin Jeffrey</cp:lastModifiedBy>
  <cp:revision/>
  <cp:lastPrinted>2021-02-19T21:55:27Z</cp:lastPrinted>
  <dcterms:created xsi:type="dcterms:W3CDTF">2020-03-02T22:00:28Z</dcterms:created>
  <dcterms:modified xsi:type="dcterms:W3CDTF">2021-04-30T13:11:01Z</dcterms:modified>
  <cp:category/>
  <cp:contentStatus/>
</cp:coreProperties>
</file>