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"/>
    </mc:Choice>
  </mc:AlternateContent>
  <xr:revisionPtr revIDLastSave="759" documentId="8_{E8AFF513-A63A-439B-BF9E-04E987F19D05}" xr6:coauthVersionLast="46" xr6:coauthVersionMax="46" xr10:uidLastSave="{6F98B277-9FAE-4322-A4CE-F8421B22CD2D}"/>
  <bookViews>
    <workbookView xWindow="-110" yWindow="-110" windowWidth="19420" windowHeight="10420" tabRatio="785" firstSheet="1" activeTab="7" xr2:uid="{C193379B-1907-4B66-9121-C9CD880C96F0}"/>
  </bookViews>
  <sheets>
    <sheet name="overview_by farm" sheetId="4" r:id="rId1"/>
    <sheet name="stayed infected n-y-y" sheetId="11" r:id="rId2"/>
    <sheet name="recovered n-y-n" sheetId="8" r:id="rId3"/>
    <sheet name="became infected" sheetId="7" r:id="rId4"/>
    <sheet name="never infected" sheetId="6" r:id="rId5"/>
    <sheet name="recovered y-n-n" sheetId="10" r:id="rId6"/>
    <sheet name="recovered y-n" sheetId="9" r:id="rId7"/>
    <sheet name="always infected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5" l="1"/>
  <c r="Q15" i="5"/>
  <c r="B4" i="6"/>
  <c r="Q11" i="11"/>
  <c r="O11" i="11"/>
  <c r="Q29" i="11"/>
  <c r="O29" i="11"/>
  <c r="G29" i="11"/>
  <c r="O28" i="11"/>
  <c r="G28" i="11"/>
  <c r="Q28" i="11" s="1"/>
  <c r="O27" i="11"/>
  <c r="G27" i="11"/>
  <c r="Q27" i="11" s="1"/>
  <c r="O26" i="11"/>
  <c r="G26" i="11"/>
  <c r="Q26" i="11" s="1"/>
  <c r="O25" i="11"/>
  <c r="G25" i="11"/>
  <c r="Q25" i="11" s="1"/>
  <c r="O24" i="11"/>
  <c r="G24" i="11"/>
  <c r="Q24" i="11" s="1"/>
  <c r="Q23" i="11"/>
  <c r="O23" i="11"/>
  <c r="G23" i="11"/>
  <c r="O21" i="11"/>
  <c r="O19" i="11"/>
  <c r="G19" i="11"/>
  <c r="Q19" i="11" s="1"/>
  <c r="O18" i="11"/>
  <c r="G18" i="11"/>
  <c r="O17" i="11"/>
  <c r="Q17" i="11" s="1"/>
  <c r="G17" i="11"/>
  <c r="O16" i="11"/>
  <c r="G16" i="11"/>
  <c r="O15" i="11"/>
  <c r="G15" i="11"/>
  <c r="O14" i="11"/>
  <c r="G14" i="11"/>
  <c r="Q14" i="11" s="1"/>
  <c r="O13" i="11"/>
  <c r="G13" i="11"/>
  <c r="G11" i="11"/>
  <c r="Q16" i="11" l="1"/>
  <c r="Q15" i="11"/>
  <c r="Q18" i="11"/>
  <c r="Q13" i="11"/>
  <c r="R28" i="4"/>
  <c r="K11" i="10"/>
  <c r="L11" i="10"/>
  <c r="M11" i="10"/>
  <c r="N11" i="10"/>
  <c r="J11" i="10"/>
  <c r="C11" i="10"/>
  <c r="D11" i="10"/>
  <c r="E11" i="10"/>
  <c r="F11" i="10"/>
  <c r="B11" i="10"/>
  <c r="Q29" i="10"/>
  <c r="O29" i="10"/>
  <c r="G29" i="10"/>
  <c r="O28" i="10"/>
  <c r="G28" i="10"/>
  <c r="Q28" i="10" s="1"/>
  <c r="O27" i="10"/>
  <c r="G27" i="10"/>
  <c r="Q27" i="10" s="1"/>
  <c r="O26" i="10"/>
  <c r="G26" i="10"/>
  <c r="Q26" i="10" s="1"/>
  <c r="O25" i="10"/>
  <c r="G25" i="10"/>
  <c r="Q25" i="10" s="1"/>
  <c r="O24" i="10"/>
  <c r="G24" i="10"/>
  <c r="Q24" i="10" s="1"/>
  <c r="O23" i="10"/>
  <c r="G23" i="10"/>
  <c r="Q23" i="10" s="1"/>
  <c r="O21" i="10"/>
  <c r="O19" i="10"/>
  <c r="G19" i="10"/>
  <c r="O18" i="10"/>
  <c r="O11" i="10" s="1"/>
  <c r="G18" i="10"/>
  <c r="Q18" i="10" s="1"/>
  <c r="O17" i="10"/>
  <c r="Q17" i="10" s="1"/>
  <c r="G17" i="10"/>
  <c r="O16" i="10"/>
  <c r="G16" i="10"/>
  <c r="O15" i="10"/>
  <c r="G15" i="10"/>
  <c r="O14" i="10"/>
  <c r="G14" i="10"/>
  <c r="Q14" i="10" s="1"/>
  <c r="O13" i="10"/>
  <c r="G13" i="10"/>
  <c r="C11" i="9"/>
  <c r="D11" i="9"/>
  <c r="E11" i="9"/>
  <c r="F11" i="9"/>
  <c r="B11" i="9"/>
  <c r="K11" i="9"/>
  <c r="L11" i="9"/>
  <c r="M11" i="9"/>
  <c r="N11" i="9"/>
  <c r="J11" i="9"/>
  <c r="M43" i="9"/>
  <c r="M34" i="9"/>
  <c r="R27" i="4"/>
  <c r="O29" i="9"/>
  <c r="G29" i="9"/>
  <c r="Q29" i="9" s="1"/>
  <c r="O28" i="9"/>
  <c r="G28" i="9"/>
  <c r="Q28" i="9" s="1"/>
  <c r="O27" i="9"/>
  <c r="G27" i="9"/>
  <c r="Q27" i="9" s="1"/>
  <c r="Q26" i="9"/>
  <c r="O26" i="9"/>
  <c r="G26" i="9"/>
  <c r="O25" i="9"/>
  <c r="G25" i="9"/>
  <c r="Q25" i="9" s="1"/>
  <c r="O24" i="9"/>
  <c r="G24" i="9"/>
  <c r="Q24" i="9" s="1"/>
  <c r="Q23" i="9"/>
  <c r="O23" i="9"/>
  <c r="G23" i="9"/>
  <c r="O21" i="9"/>
  <c r="O19" i="9"/>
  <c r="G19" i="9"/>
  <c r="Q19" i="9" s="1"/>
  <c r="O18" i="9"/>
  <c r="G18" i="9"/>
  <c r="O17" i="9"/>
  <c r="G17" i="9"/>
  <c r="Q17" i="9" s="1"/>
  <c r="O16" i="9"/>
  <c r="G16" i="9"/>
  <c r="O15" i="9"/>
  <c r="G15" i="9"/>
  <c r="O14" i="9"/>
  <c r="G14" i="9"/>
  <c r="O13" i="9"/>
  <c r="G13" i="9"/>
  <c r="O29" i="8"/>
  <c r="G29" i="8"/>
  <c r="Q29" i="8" s="1"/>
  <c r="O28" i="8"/>
  <c r="G28" i="8"/>
  <c r="Q28" i="8" s="1"/>
  <c r="O27" i="8"/>
  <c r="G27" i="8"/>
  <c r="Q27" i="8" s="1"/>
  <c r="O26" i="8"/>
  <c r="G26" i="8"/>
  <c r="Q26" i="8" s="1"/>
  <c r="O25" i="8"/>
  <c r="G25" i="8"/>
  <c r="Q25" i="8" s="1"/>
  <c r="O24" i="8"/>
  <c r="G24" i="8"/>
  <c r="Q24" i="8" s="1"/>
  <c r="O23" i="8"/>
  <c r="G23" i="8"/>
  <c r="Q23" i="8" s="1"/>
  <c r="O21" i="8"/>
  <c r="G21" i="8"/>
  <c r="O19" i="8"/>
  <c r="G19" i="8"/>
  <c r="O18" i="8"/>
  <c r="G18" i="8"/>
  <c r="O17" i="8"/>
  <c r="G17" i="8"/>
  <c r="O16" i="8"/>
  <c r="G16" i="8"/>
  <c r="O15" i="8"/>
  <c r="G15" i="8"/>
  <c r="O14" i="8"/>
  <c r="G14" i="8"/>
  <c r="Q14" i="8" s="1"/>
  <c r="O13" i="8"/>
  <c r="G13" i="8"/>
  <c r="O11" i="8"/>
  <c r="G11" i="8"/>
  <c r="Q24" i="7"/>
  <c r="Q26" i="7"/>
  <c r="Q27" i="7"/>
  <c r="Q28" i="7"/>
  <c r="Q29" i="7"/>
  <c r="Q23" i="7"/>
  <c r="M42" i="7"/>
  <c r="M33" i="7"/>
  <c r="R22" i="4"/>
  <c r="O29" i="7"/>
  <c r="G29" i="7"/>
  <c r="O28" i="7"/>
  <c r="G28" i="7"/>
  <c r="O27" i="7"/>
  <c r="G27" i="7"/>
  <c r="O26" i="7"/>
  <c r="G26" i="7"/>
  <c r="O25" i="7"/>
  <c r="G25" i="7"/>
  <c r="Q25" i="7" s="1"/>
  <c r="O24" i="7"/>
  <c r="G24" i="7"/>
  <c r="O23" i="7"/>
  <c r="G23" i="7"/>
  <c r="O21" i="7"/>
  <c r="G21" i="7"/>
  <c r="O19" i="7"/>
  <c r="G19" i="7"/>
  <c r="O18" i="7"/>
  <c r="G18" i="7"/>
  <c r="O17" i="7"/>
  <c r="G17" i="7"/>
  <c r="O16" i="7"/>
  <c r="G16" i="7"/>
  <c r="O15" i="7"/>
  <c r="G15" i="7"/>
  <c r="O14" i="7"/>
  <c r="Q14" i="7" s="1"/>
  <c r="G14" i="7"/>
  <c r="O13" i="7"/>
  <c r="G13" i="7"/>
  <c r="O11" i="7"/>
  <c r="G11" i="7"/>
  <c r="B4" i="7" s="1"/>
  <c r="G11" i="10" l="1"/>
  <c r="Q16" i="10"/>
  <c r="Q15" i="10"/>
  <c r="Q19" i="10"/>
  <c r="Q13" i="10"/>
  <c r="G11" i="9"/>
  <c r="Q18" i="9"/>
  <c r="Q14" i="9"/>
  <c r="Q15" i="9"/>
  <c r="O11" i="9"/>
  <c r="Q16" i="9"/>
  <c r="Q13" i="9"/>
  <c r="Q19" i="8"/>
  <c r="Q16" i="8"/>
  <c r="Q15" i="8"/>
  <c r="Q13" i="8"/>
  <c r="Q17" i="8"/>
  <c r="Q18" i="8"/>
  <c r="Q18" i="7"/>
  <c r="Q19" i="7"/>
  <c r="Q16" i="7"/>
  <c r="Q17" i="7"/>
  <c r="Q15" i="7"/>
  <c r="Q13" i="7"/>
  <c r="R16" i="4"/>
  <c r="R13" i="4"/>
  <c r="C4" i="6"/>
  <c r="O11" i="6"/>
  <c r="G11" i="6"/>
  <c r="O14" i="6"/>
  <c r="G14" i="6"/>
  <c r="O24" i="5"/>
  <c r="O25" i="5"/>
  <c r="O26" i="5"/>
  <c r="O27" i="5"/>
  <c r="O28" i="5"/>
  <c r="O29" i="5"/>
  <c r="O23" i="5"/>
  <c r="O14" i="5"/>
  <c r="O15" i="5"/>
  <c r="O16" i="5"/>
  <c r="O17" i="5"/>
  <c r="O18" i="5"/>
  <c r="O19" i="5"/>
  <c r="O13" i="5"/>
  <c r="G24" i="5"/>
  <c r="G25" i="5"/>
  <c r="G26" i="5"/>
  <c r="G27" i="5"/>
  <c r="G28" i="5"/>
  <c r="G29" i="5"/>
  <c r="G23" i="5"/>
  <c r="G14" i="5"/>
  <c r="G15" i="5"/>
  <c r="G16" i="5"/>
  <c r="G17" i="5"/>
  <c r="G18" i="5"/>
  <c r="G19" i="5"/>
  <c r="G13" i="5"/>
  <c r="O21" i="5"/>
  <c r="O11" i="5"/>
  <c r="G21" i="5"/>
  <c r="G11" i="5"/>
  <c r="R9" i="4"/>
  <c r="R26" i="4" l="1"/>
  <c r="R19" i="4"/>
  <c r="R6" i="4"/>
</calcChain>
</file>

<file path=xl/sharedStrings.xml><?xml version="1.0" encoding="utf-8"?>
<sst xmlns="http://schemas.openxmlformats.org/spreadsheetml/2006/main" count="661" uniqueCount="92">
  <si>
    <t>never infected</t>
  </si>
  <si>
    <t>always infected</t>
  </si>
  <si>
    <t>became infected</t>
  </si>
  <si>
    <t>infected then recovered</t>
  </si>
  <si>
    <t>tiestall</t>
  </si>
  <si>
    <t>bedded pack</t>
  </si>
  <si>
    <t>number of quarters</t>
  </si>
  <si>
    <t>total</t>
  </si>
  <si>
    <t>if require "no"/"yes"/"no"</t>
  </si>
  <si>
    <t>BJ</t>
  </si>
  <si>
    <t>Butterworks</t>
  </si>
  <si>
    <t>Glennview</t>
  </si>
  <si>
    <t>Lynd</t>
  </si>
  <si>
    <t>OughtaBe</t>
  </si>
  <si>
    <t>Paddlebridge</t>
  </si>
  <si>
    <t>Swallowdale</t>
  </si>
  <si>
    <t>vonTrapp</t>
  </si>
  <si>
    <t>Number of quarters in each health category</t>
  </si>
  <si>
    <t>Choiniere (4)</t>
  </si>
  <si>
    <t>StonyPond (2)</t>
  </si>
  <si>
    <t>Break down by farm (# visits if not 3)</t>
  </si>
  <si>
    <t>defined as "yes"/"no"/"no"</t>
  </si>
  <si>
    <t>total, no SCC data</t>
  </si>
  <si>
    <t>total, with SCC data</t>
  </si>
  <si>
    <t>(one quarter recovers twice)</t>
  </si>
  <si>
    <t>Not using SCC requirement</t>
  </si>
  <si>
    <t>Using SCC requirement</t>
  </si>
  <si>
    <t>Bedded pack</t>
  </si>
  <si>
    <t>Tiestall</t>
  </si>
  <si>
    <t>Staph aureus</t>
  </si>
  <si>
    <t>Strep spp.</t>
  </si>
  <si>
    <t>CNS</t>
  </si>
  <si>
    <t>Gram neg</t>
  </si>
  <si>
    <t>Other</t>
  </si>
  <si>
    <t>Mixed infection</t>
  </si>
  <si>
    <t>Corynebacterium spp.</t>
  </si>
  <si>
    <t>Always infected</t>
  </si>
  <si>
    <t>Never infected</t>
  </si>
  <si>
    <t>Stony Pond</t>
  </si>
  <si>
    <t>Never infected, consistently high SCC</t>
  </si>
  <si>
    <t>Became infected</t>
  </si>
  <si>
    <t>visit 1 to 2</t>
  </si>
  <si>
    <t>1 sa</t>
  </si>
  <si>
    <t>1 cns</t>
  </si>
  <si>
    <t>3 corynebac</t>
  </si>
  <si>
    <t>2 sa</t>
  </si>
  <si>
    <t>1 strep</t>
  </si>
  <si>
    <t>1 coryne</t>
  </si>
  <si>
    <t>2 strep</t>
  </si>
  <si>
    <t>1 gram neg coli</t>
  </si>
  <si>
    <t>1 gram neg non-coli</t>
  </si>
  <si>
    <t>2 cns</t>
  </si>
  <si>
    <t>1 mixed</t>
  </si>
  <si>
    <t>4 cns</t>
  </si>
  <si>
    <t>1 serratia</t>
  </si>
  <si>
    <t>3 cns</t>
  </si>
  <si>
    <t>2 unknown</t>
  </si>
  <si>
    <t>visit 2 to 3</t>
  </si>
  <si>
    <t>1 unknown</t>
  </si>
  <si>
    <t>1 corynebac</t>
  </si>
  <si>
    <t>2 gram neg COLI</t>
  </si>
  <si>
    <t>2 corynebac</t>
  </si>
  <si>
    <t>5 cns</t>
  </si>
  <si>
    <t>1 gram neg NON coli</t>
  </si>
  <si>
    <t>1 yeast</t>
  </si>
  <si>
    <t>visit 3 to 4</t>
  </si>
  <si>
    <t>6 corynebac</t>
  </si>
  <si>
    <t>Other/Unknown</t>
  </si>
  <si>
    <t>Total over both</t>
  </si>
  <si>
    <t>2 mixed</t>
  </si>
  <si>
    <t>visit 1 to 2 with scc</t>
  </si>
  <si>
    <t>visit 2 to 3 with scc</t>
  </si>
  <si>
    <t>Recovered (n-y-n)</t>
  </si>
  <si>
    <t>Recovered (y-n)</t>
  </si>
  <si>
    <t>2 coryne</t>
  </si>
  <si>
    <t>3 coryne</t>
  </si>
  <si>
    <t>3 mixed</t>
  </si>
  <si>
    <t>1 other</t>
  </si>
  <si>
    <t>3 strep</t>
  </si>
  <si>
    <t>6 coryne</t>
  </si>
  <si>
    <t>1 gram neg</t>
  </si>
  <si>
    <t>4 coryne</t>
  </si>
  <si>
    <t>1cns</t>
  </si>
  <si>
    <t>Recovered (y-n-n)</t>
  </si>
  <si>
    <t>visit 1 to 2 to 3</t>
  </si>
  <si>
    <t>visit 2 to 3 to 4</t>
  </si>
  <si>
    <t>1 mix</t>
  </si>
  <si>
    <t>Stayed infected (n-y-y)</t>
  </si>
  <si>
    <t>1?/CNS</t>
  </si>
  <si>
    <t>1 cns-&gt;CNS/mixed</t>
  </si>
  <si>
    <t>1 strep/coryne-&gt;strep</t>
  </si>
  <si>
    <t>Sum for both housing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</si>
</sst>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 applyFill="1" applyBorder="1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1" fillId="2" borderId="0" xfId="0" applyFont="1" applyFill="1"/>
    <xf numFmtId="0" fontId="3" fillId="2" borderId="0" xfId="0" applyFont="1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6" xfId="0" applyBorder="1"/>
    <xf numFmtId="0" fontId="1" fillId="0" borderId="7" xfId="0" applyFont="1" applyBorder="1"/>
    <xf numFmtId="0" fontId="0" fillId="0" borderId="2" xfId="0" applyFill="1" applyBorder="1"/>
    <xf numFmtId="0" fontId="2" fillId="0" borderId="0" xfId="0" applyFont="1" applyBorder="1"/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2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4" fillId="0" borderId="1" xfId="0" applyFont="1" applyBorder="1"/>
    <xf numFmtId="0" fontId="4" fillId="0" borderId="0" xfId="0" applyFont="1"/>
    <xf numFmtId="0" fontId="4" fillId="0" borderId="10" xfId="0" applyFont="1" applyBorder="1"/>
    <xf numFmtId="0" fontId="0" fillId="0" borderId="11" xfId="0" applyBorder="1"/>
    <xf numFmtId="0" fontId="4" fillId="0" borderId="11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 applyFont="1"/>
    <xf numFmtId="0" fontId="0" fillId="0" borderId="0" xfId="0" applyFont="1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0" borderId="6" xfId="0" applyFill="1" applyBorder="1"/>
    <xf numFmtId="0" fontId="2" fillId="0" borderId="1" xfId="0" applyFont="1" applyFill="1" applyBorder="1"/>
    <xf numFmtId="0" fontId="2" fillId="0" borderId="4" xfId="0" applyFont="1" applyFill="1" applyBorder="1"/>
    <xf numFmtId="0" fontId="1" fillId="0" borderId="7" xfId="0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ill="1" applyBorder="1"/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AA37-932D-49DA-8611-701745B966FE}">
  <dimension ref="A1:S38"/>
  <sheetViews>
    <sheetView topLeftCell="A16" zoomScale="73" workbookViewId="0">
      <selection activeCell="C30" sqref="C30"/>
    </sheetView>
  </sheetViews>
  <sheetFormatPr defaultRowHeight="14.5" x14ac:dyDescent="0.35"/>
  <cols>
    <col min="1" max="1" width="24.1796875" style="1" customWidth="1"/>
    <col min="3" max="3" width="13.7265625" customWidth="1"/>
    <col min="4" max="4" width="18.453125" customWidth="1"/>
    <col min="5" max="5" width="16.90625" customWidth="1"/>
    <col min="6" max="6" width="3.54296875" style="22" customWidth="1"/>
    <col min="7" max="7" width="3.54296875" style="6" customWidth="1"/>
    <col min="8" max="8" width="5.7265625" customWidth="1"/>
    <col min="9" max="9" width="13.1796875" customWidth="1"/>
    <col min="10" max="10" width="12.54296875" customWidth="1"/>
    <col min="11" max="11" width="11.26953125" customWidth="1"/>
    <col min="12" max="12" width="8.453125" customWidth="1"/>
    <col min="13" max="13" width="11.26953125" customWidth="1"/>
    <col min="14" max="14" width="13.1796875" customWidth="1"/>
    <col min="15" max="15" width="12.6328125" customWidth="1"/>
    <col min="16" max="16" width="13.26953125" customWidth="1"/>
  </cols>
  <sheetData>
    <row r="1" spans="1:18" s="9" customFormat="1" x14ac:dyDescent="0.35">
      <c r="A1" s="7"/>
      <c r="F1" s="19"/>
      <c r="G1" s="8"/>
    </row>
    <row r="2" spans="1:18" s="8" customFormat="1" ht="18.5" x14ac:dyDescent="0.45">
      <c r="A2" s="11" t="s">
        <v>17</v>
      </c>
      <c r="F2" s="20"/>
      <c r="H2" s="11" t="s">
        <v>20</v>
      </c>
    </row>
    <row r="3" spans="1:18" s="9" customFormat="1" x14ac:dyDescent="0.35">
      <c r="A3" s="10"/>
      <c r="F3" s="19"/>
      <c r="G3" s="8"/>
    </row>
    <row r="4" spans="1:18" ht="15" thickBot="1" x14ac:dyDescent="0.4">
      <c r="A4" s="2" t="s">
        <v>1</v>
      </c>
      <c r="B4" s="3" t="s">
        <v>4</v>
      </c>
      <c r="C4" s="3" t="s">
        <v>5</v>
      </c>
      <c r="D4" s="3" t="s">
        <v>22</v>
      </c>
      <c r="E4" s="3" t="s">
        <v>23</v>
      </c>
      <c r="F4" s="20"/>
      <c r="G4" s="8"/>
      <c r="H4" s="2" t="s">
        <v>9</v>
      </c>
      <c r="I4" s="2" t="s">
        <v>10</v>
      </c>
      <c r="J4" s="2" t="s">
        <v>18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19</v>
      </c>
      <c r="P4" s="2" t="s">
        <v>15</v>
      </c>
      <c r="Q4" s="2" t="s">
        <v>16</v>
      </c>
    </row>
    <row r="5" spans="1:18" x14ac:dyDescent="0.35">
      <c r="A5" s="4" t="s">
        <v>6</v>
      </c>
      <c r="B5">
        <v>86</v>
      </c>
      <c r="C5">
        <v>105</v>
      </c>
      <c r="D5" s="23">
        <v>191</v>
      </c>
      <c r="E5" s="13">
        <v>40</v>
      </c>
      <c r="F5" s="18"/>
      <c r="H5" s="36" t="s">
        <v>25</v>
      </c>
    </row>
    <row r="6" spans="1:18" x14ac:dyDescent="0.35">
      <c r="A6" s="4"/>
      <c r="D6" s="24"/>
      <c r="E6" s="12"/>
      <c r="F6" s="18"/>
      <c r="H6" s="15">
        <v>10</v>
      </c>
      <c r="I6">
        <v>25</v>
      </c>
      <c r="J6">
        <v>19</v>
      </c>
      <c r="K6">
        <v>15</v>
      </c>
      <c r="L6">
        <v>25</v>
      </c>
      <c r="M6">
        <v>21</v>
      </c>
      <c r="N6">
        <v>21</v>
      </c>
      <c r="O6">
        <v>19</v>
      </c>
      <c r="P6">
        <v>17</v>
      </c>
      <c r="Q6">
        <v>19</v>
      </c>
      <c r="R6">
        <f>SUM(H6:Q6)</f>
        <v>191</v>
      </c>
    </row>
    <row r="7" spans="1:18" x14ac:dyDescent="0.35">
      <c r="A7" s="4"/>
      <c r="D7" s="24"/>
      <c r="E7" s="12"/>
      <c r="F7" s="18"/>
      <c r="H7" s="15"/>
    </row>
    <row r="8" spans="1:18" x14ac:dyDescent="0.35">
      <c r="A8" s="4"/>
      <c r="D8" s="24"/>
      <c r="E8" s="12"/>
      <c r="F8" s="18"/>
      <c r="H8" s="26" t="s">
        <v>26</v>
      </c>
    </row>
    <row r="9" spans="1:18" x14ac:dyDescent="0.35">
      <c r="A9" s="4"/>
      <c r="D9" s="24"/>
      <c r="E9" s="12"/>
      <c r="F9" s="18"/>
      <c r="H9" s="15">
        <v>3</v>
      </c>
      <c r="I9">
        <v>6</v>
      </c>
      <c r="J9">
        <v>9</v>
      </c>
      <c r="K9">
        <v>3</v>
      </c>
      <c r="L9">
        <v>1</v>
      </c>
      <c r="M9">
        <v>3</v>
      </c>
      <c r="N9">
        <v>6</v>
      </c>
      <c r="O9">
        <v>8</v>
      </c>
      <c r="P9">
        <v>0</v>
      </c>
      <c r="Q9">
        <v>1</v>
      </c>
      <c r="R9">
        <f>SUM(H9:Q9)</f>
        <v>40</v>
      </c>
    </row>
    <row r="10" spans="1:18" x14ac:dyDescent="0.35">
      <c r="D10" s="12"/>
      <c r="E10" s="12"/>
      <c r="F10" s="18"/>
      <c r="H10" s="15"/>
    </row>
    <row r="11" spans="1:18" ht="15" thickBot="1" x14ac:dyDescent="0.4">
      <c r="A11" s="2" t="s">
        <v>0</v>
      </c>
      <c r="B11" s="3" t="s">
        <v>4</v>
      </c>
      <c r="C11" s="3" t="s">
        <v>5</v>
      </c>
      <c r="D11" s="14" t="s">
        <v>7</v>
      </c>
      <c r="E11" s="14" t="s">
        <v>7</v>
      </c>
      <c r="F11" s="18"/>
      <c r="H11" s="16" t="s">
        <v>9</v>
      </c>
      <c r="I11" s="2" t="s">
        <v>10</v>
      </c>
      <c r="J11" s="2" t="s">
        <v>18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19</v>
      </c>
      <c r="P11" s="2" t="s">
        <v>15</v>
      </c>
      <c r="Q11" s="2" t="s">
        <v>16</v>
      </c>
    </row>
    <row r="12" spans="1:18" x14ac:dyDescent="0.35">
      <c r="A12" s="4" t="s">
        <v>6</v>
      </c>
      <c r="B12">
        <v>196</v>
      </c>
      <c r="C12">
        <v>191</v>
      </c>
      <c r="D12" s="24">
        <v>387</v>
      </c>
      <c r="E12" s="12">
        <v>350</v>
      </c>
      <c r="F12" s="18"/>
      <c r="H12" s="36" t="s">
        <v>25</v>
      </c>
    </row>
    <row r="13" spans="1:18" x14ac:dyDescent="0.35">
      <c r="A13" s="4"/>
      <c r="D13" s="24"/>
      <c r="E13" s="12"/>
      <c r="F13" s="18"/>
      <c r="H13" s="15">
        <v>30</v>
      </c>
      <c r="I13">
        <v>25</v>
      </c>
      <c r="J13">
        <v>8</v>
      </c>
      <c r="K13">
        <v>17</v>
      </c>
      <c r="L13">
        <v>38</v>
      </c>
      <c r="M13">
        <v>46</v>
      </c>
      <c r="N13">
        <v>65</v>
      </c>
      <c r="O13">
        <v>71</v>
      </c>
      <c r="P13">
        <v>49</v>
      </c>
      <c r="Q13">
        <v>38</v>
      </c>
      <c r="R13">
        <f>SUM(H13:Q13)</f>
        <v>387</v>
      </c>
    </row>
    <row r="14" spans="1:18" x14ac:dyDescent="0.35">
      <c r="A14" s="4"/>
      <c r="D14" s="24"/>
      <c r="E14" s="12"/>
      <c r="F14" s="18"/>
      <c r="H14" s="15"/>
    </row>
    <row r="15" spans="1:18" x14ac:dyDescent="0.35">
      <c r="A15" s="4"/>
      <c r="D15" s="24"/>
      <c r="E15" s="12"/>
      <c r="F15" s="18"/>
      <c r="H15" s="26" t="s">
        <v>26</v>
      </c>
    </row>
    <row r="16" spans="1:18" x14ac:dyDescent="0.35">
      <c r="A16" s="4"/>
      <c r="D16" s="24"/>
      <c r="E16" s="12"/>
      <c r="F16" s="18"/>
      <c r="H16" s="15">
        <v>30</v>
      </c>
      <c r="I16">
        <v>22</v>
      </c>
      <c r="J16">
        <v>8</v>
      </c>
      <c r="K16">
        <v>15</v>
      </c>
      <c r="L16">
        <v>34</v>
      </c>
      <c r="M16">
        <v>43</v>
      </c>
      <c r="N16">
        <v>63</v>
      </c>
      <c r="O16">
        <v>51</v>
      </c>
      <c r="P16">
        <v>49</v>
      </c>
      <c r="Q16">
        <v>35</v>
      </c>
      <c r="R16">
        <f>SUM(H16:Q16)</f>
        <v>350</v>
      </c>
    </row>
    <row r="17" spans="1:19" s="22" customFormat="1" x14ac:dyDescent="0.35">
      <c r="A17" s="31"/>
      <c r="D17" s="35"/>
      <c r="E17" s="35"/>
      <c r="F17" s="18"/>
      <c r="G17" s="18"/>
      <c r="H17" s="26"/>
    </row>
    <row r="18" spans="1:19" ht="15" thickBot="1" x14ac:dyDescent="0.4">
      <c r="A18" s="2" t="s">
        <v>2</v>
      </c>
      <c r="B18" s="3" t="s">
        <v>4</v>
      </c>
      <c r="C18" s="3" t="s">
        <v>5</v>
      </c>
      <c r="D18" s="14" t="s">
        <v>7</v>
      </c>
      <c r="E18" s="14" t="s">
        <v>7</v>
      </c>
      <c r="F18" s="18"/>
      <c r="H18" s="16" t="s">
        <v>9</v>
      </c>
      <c r="I18" s="2" t="s">
        <v>10</v>
      </c>
      <c r="J18" s="2" t="s">
        <v>18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19</v>
      </c>
      <c r="P18" s="2" t="s">
        <v>15</v>
      </c>
      <c r="Q18" s="2" t="s">
        <v>16</v>
      </c>
    </row>
    <row r="19" spans="1:19" x14ac:dyDescent="0.35">
      <c r="A19" s="4" t="s">
        <v>6</v>
      </c>
      <c r="B19">
        <v>43</v>
      </c>
      <c r="C19">
        <v>54</v>
      </c>
      <c r="D19" s="24">
        <v>97</v>
      </c>
      <c r="E19" s="12">
        <v>10</v>
      </c>
      <c r="F19" s="18"/>
      <c r="H19" s="15">
        <v>10</v>
      </c>
      <c r="I19">
        <v>5</v>
      </c>
      <c r="J19">
        <v>17</v>
      </c>
      <c r="K19">
        <v>11</v>
      </c>
      <c r="L19">
        <v>8</v>
      </c>
      <c r="M19">
        <v>12</v>
      </c>
      <c r="N19">
        <v>13</v>
      </c>
      <c r="O19">
        <v>5</v>
      </c>
      <c r="P19">
        <v>8</v>
      </c>
      <c r="Q19">
        <v>8</v>
      </c>
      <c r="R19">
        <f>SUM(H19:Q19)</f>
        <v>97</v>
      </c>
    </row>
    <row r="20" spans="1:19" x14ac:dyDescent="0.35">
      <c r="A20" s="4"/>
      <c r="D20" s="24"/>
      <c r="E20" s="12"/>
      <c r="F20" s="18"/>
      <c r="H20" s="15"/>
    </row>
    <row r="21" spans="1:19" x14ac:dyDescent="0.35">
      <c r="A21" s="4"/>
      <c r="D21" s="24"/>
      <c r="E21" s="12"/>
      <c r="F21" s="18"/>
      <c r="H21" s="26" t="s">
        <v>26</v>
      </c>
    </row>
    <row r="22" spans="1:19" x14ac:dyDescent="0.35">
      <c r="A22" s="4"/>
      <c r="D22" s="24"/>
      <c r="E22" s="12"/>
      <c r="F22" s="18"/>
      <c r="H22" s="15">
        <v>0</v>
      </c>
      <c r="I22">
        <v>2</v>
      </c>
      <c r="J22">
        <v>0</v>
      </c>
      <c r="K22">
        <v>0</v>
      </c>
      <c r="L22">
        <v>3</v>
      </c>
      <c r="M22">
        <v>1</v>
      </c>
      <c r="N22">
        <v>1</v>
      </c>
      <c r="O22">
        <v>1</v>
      </c>
      <c r="P22">
        <v>2</v>
      </c>
      <c r="Q22">
        <v>0</v>
      </c>
      <c r="R22">
        <f>SUM(H22:Q22)</f>
        <v>10</v>
      </c>
    </row>
    <row r="23" spans="1:19" s="22" customFormat="1" x14ac:dyDescent="0.35">
      <c r="A23" s="31"/>
      <c r="D23" s="35"/>
      <c r="E23" s="35"/>
      <c r="F23" s="18"/>
      <c r="G23" s="18"/>
      <c r="H23" s="26"/>
    </row>
    <row r="24" spans="1:19" x14ac:dyDescent="0.35">
      <c r="A24" s="43"/>
      <c r="B24" s="44"/>
      <c r="C24" s="44"/>
      <c r="D24" s="17"/>
      <c r="E24" s="17"/>
      <c r="F24" s="21"/>
      <c r="G24" s="39"/>
      <c r="H24" s="45"/>
      <c r="I24" s="44"/>
      <c r="J24" s="44"/>
      <c r="K24" s="44"/>
      <c r="L24" s="44"/>
      <c r="M24" s="44"/>
      <c r="N24" s="44"/>
      <c r="O24" s="44"/>
      <c r="P24" s="44"/>
      <c r="Q24" s="44"/>
      <c r="R24" s="44"/>
    </row>
    <row r="25" spans="1:19" ht="15" thickBot="1" x14ac:dyDescent="0.4">
      <c r="A25" s="40" t="s">
        <v>3</v>
      </c>
      <c r="B25" s="46" t="s">
        <v>4</v>
      </c>
      <c r="C25" s="46" t="s">
        <v>5</v>
      </c>
      <c r="D25" s="47" t="s">
        <v>7</v>
      </c>
      <c r="E25" s="47" t="s">
        <v>7</v>
      </c>
      <c r="F25" s="21"/>
      <c r="G25" s="39"/>
      <c r="H25" s="48" t="s">
        <v>9</v>
      </c>
      <c r="I25" s="40" t="s">
        <v>10</v>
      </c>
      <c r="J25" s="40" t="s">
        <v>18</v>
      </c>
      <c r="K25" s="40" t="s">
        <v>11</v>
      </c>
      <c r="L25" s="40" t="s">
        <v>12</v>
      </c>
      <c r="M25" s="40" t="s">
        <v>13</v>
      </c>
      <c r="N25" s="40" t="s">
        <v>14</v>
      </c>
      <c r="O25" s="40" t="s">
        <v>19</v>
      </c>
      <c r="P25" s="40" t="s">
        <v>15</v>
      </c>
      <c r="Q25" s="40" t="s">
        <v>16</v>
      </c>
      <c r="R25" s="44"/>
    </row>
    <row r="26" spans="1:19" x14ac:dyDescent="0.35">
      <c r="A26" s="49" t="s">
        <v>6</v>
      </c>
      <c r="B26" s="44">
        <v>50</v>
      </c>
      <c r="C26" s="44">
        <v>47</v>
      </c>
      <c r="D26" s="25">
        <v>97</v>
      </c>
      <c r="E26" s="17">
        <v>3</v>
      </c>
      <c r="F26" s="21"/>
      <c r="G26" s="39"/>
      <c r="H26" s="50">
        <v>14</v>
      </c>
      <c r="I26" s="44">
        <v>13</v>
      </c>
      <c r="J26" s="44">
        <v>14</v>
      </c>
      <c r="K26" s="44">
        <v>17</v>
      </c>
      <c r="L26" s="44">
        <v>9</v>
      </c>
      <c r="M26" s="44">
        <v>9</v>
      </c>
      <c r="N26" s="44">
        <v>3</v>
      </c>
      <c r="O26" s="44">
        <v>2</v>
      </c>
      <c r="P26" s="44">
        <v>9</v>
      </c>
      <c r="Q26" s="44">
        <v>7</v>
      </c>
      <c r="R26" s="44">
        <f>SUM(H26:Q26)</f>
        <v>97</v>
      </c>
      <c r="S26" s="22" t="s">
        <v>24</v>
      </c>
    </row>
    <row r="27" spans="1:19" x14ac:dyDescent="0.35">
      <c r="A27" s="5" t="s">
        <v>8</v>
      </c>
      <c r="B27" s="44">
        <v>9</v>
      </c>
      <c r="C27" s="44">
        <v>2</v>
      </c>
      <c r="D27" s="25">
        <v>11</v>
      </c>
      <c r="E27" s="17">
        <v>0</v>
      </c>
      <c r="F27" s="21"/>
      <c r="G27" s="39"/>
      <c r="H27" s="45">
        <v>3</v>
      </c>
      <c r="I27" s="44">
        <v>0</v>
      </c>
      <c r="J27" s="44">
        <v>1</v>
      </c>
      <c r="K27" s="44">
        <v>2</v>
      </c>
      <c r="L27" s="44">
        <v>0</v>
      </c>
      <c r="M27" s="44">
        <v>1</v>
      </c>
      <c r="N27" s="44">
        <v>1</v>
      </c>
      <c r="O27" s="44">
        <v>0</v>
      </c>
      <c r="P27" s="44">
        <v>1</v>
      </c>
      <c r="Q27" s="44">
        <v>2</v>
      </c>
      <c r="R27" s="44">
        <f>SUM(H27:Q27)</f>
        <v>11</v>
      </c>
    </row>
    <row r="28" spans="1:19" s="44" customFormat="1" x14ac:dyDescent="0.35">
      <c r="A28" s="5" t="s">
        <v>21</v>
      </c>
      <c r="B28" s="44">
        <v>20</v>
      </c>
      <c r="C28" s="44">
        <v>23</v>
      </c>
      <c r="D28" s="25">
        <v>43</v>
      </c>
      <c r="E28" s="17">
        <v>1</v>
      </c>
      <c r="F28" s="21"/>
      <c r="G28" s="39"/>
      <c r="H28" s="45">
        <v>7</v>
      </c>
      <c r="I28" s="39">
        <v>7</v>
      </c>
      <c r="J28" s="39">
        <v>7</v>
      </c>
      <c r="K28" s="44">
        <v>5</v>
      </c>
      <c r="L28" s="39">
        <v>4</v>
      </c>
      <c r="M28" s="39">
        <v>4</v>
      </c>
      <c r="N28" s="39">
        <v>1</v>
      </c>
      <c r="O28" s="39">
        <v>0</v>
      </c>
      <c r="P28" s="39">
        <v>5</v>
      </c>
      <c r="Q28" s="39">
        <v>3</v>
      </c>
      <c r="R28" s="44">
        <f>SUM(H28:Q28)</f>
        <v>43</v>
      </c>
    </row>
    <row r="31" spans="1:19" x14ac:dyDescent="0.35">
      <c r="A31"/>
      <c r="F31"/>
      <c r="G31"/>
    </row>
    <row r="32" spans="1:19" x14ac:dyDescent="0.35">
      <c r="A32"/>
      <c r="F32"/>
      <c r="G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4C0-3E11-4D08-80E3-6473F003E8A0}">
  <dimension ref="A1:BE68"/>
  <sheetViews>
    <sheetView zoomScale="66" workbookViewId="0">
      <selection activeCell="A15" sqref="A15:XFD15"/>
    </sheetView>
  </sheetViews>
  <sheetFormatPr defaultRowHeight="14.5" x14ac:dyDescent="0.35"/>
  <cols>
    <col min="1" max="1" width="32.1796875" style="1" customWidth="1"/>
    <col min="2" max="2" width="16.08984375" customWidth="1"/>
    <col min="3" max="3" width="16.90625" customWidth="1"/>
    <col min="4" max="4" width="18.08984375" customWidth="1"/>
    <col min="5" max="5" width="16.90625" customWidth="1"/>
    <col min="6" max="6" width="15.6328125" style="22" customWidth="1"/>
    <col min="7" max="7" width="10.6328125" style="22" customWidth="1"/>
    <col min="8" max="8" width="3.26953125" style="6" customWidth="1"/>
    <col min="9" max="9" width="24.26953125" customWidth="1"/>
    <col min="10" max="10" width="13.1796875" customWidth="1"/>
    <col min="11" max="11" width="12.54296875" customWidth="1"/>
    <col min="12" max="12" width="11.26953125" customWidth="1"/>
    <col min="13" max="13" width="13.7265625" customWidth="1"/>
    <col min="14" max="14" width="11.26953125" customWidth="1"/>
    <col min="15" max="15" width="10.08984375" customWidth="1"/>
    <col min="16" max="16" width="4.90625" customWidth="1"/>
    <col min="17" max="17" width="13" style="41" customWidth="1"/>
  </cols>
  <sheetData>
    <row r="1" spans="1:57" s="9" customFormat="1" x14ac:dyDescent="0.35">
      <c r="A1" s="7"/>
      <c r="B1" s="51" t="s">
        <v>22</v>
      </c>
      <c r="C1" s="51" t="s">
        <v>23</v>
      </c>
      <c r="D1"/>
      <c r="E1"/>
      <c r="F1"/>
      <c r="G1"/>
      <c r="H1"/>
      <c r="I1"/>
      <c r="J1"/>
      <c r="K1"/>
      <c r="L1"/>
      <c r="M1"/>
      <c r="N1"/>
      <c r="O1"/>
      <c r="P1"/>
      <c r="Q1" s="4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57" s="9" customFormat="1" x14ac:dyDescent="0.35">
      <c r="A2" s="54" t="s">
        <v>87</v>
      </c>
      <c r="B2" s="52"/>
      <c r="C2" s="52"/>
      <c r="D2"/>
      <c r="E2"/>
      <c r="F2"/>
      <c r="G2"/>
      <c r="H2"/>
      <c r="I2"/>
      <c r="J2"/>
      <c r="K2"/>
      <c r="L2"/>
      <c r="M2"/>
      <c r="N2"/>
      <c r="O2"/>
      <c r="P2"/>
      <c r="Q2" s="4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ht="15" thickBot="1" x14ac:dyDescent="0.4">
      <c r="A3" s="55"/>
      <c r="B3" s="53"/>
      <c r="C3" s="53"/>
      <c r="F3"/>
      <c r="G3"/>
      <c r="H3"/>
    </row>
    <row r="4" spans="1:57" x14ac:dyDescent="0.35">
      <c r="A4" s="4" t="s">
        <v>6</v>
      </c>
      <c r="B4" s="27">
        <v>14</v>
      </c>
      <c r="C4" s="28">
        <v>1</v>
      </c>
      <c r="F4"/>
      <c r="G4"/>
      <c r="H4"/>
    </row>
    <row r="5" spans="1:57" x14ac:dyDescent="0.35">
      <c r="A5" s="4"/>
      <c r="F5"/>
      <c r="G5"/>
      <c r="H5"/>
    </row>
    <row r="6" spans="1:57" ht="15" thickBot="1" x14ac:dyDescent="0.4">
      <c r="B6" s="30" t="s">
        <v>27</v>
      </c>
      <c r="C6">
        <v>8</v>
      </c>
      <c r="F6"/>
      <c r="G6"/>
      <c r="H6"/>
      <c r="J6" s="30" t="s">
        <v>28</v>
      </c>
      <c r="K6">
        <v>6</v>
      </c>
    </row>
    <row r="7" spans="1:57" x14ac:dyDescent="0.35">
      <c r="A7"/>
      <c r="F7"/>
      <c r="G7"/>
      <c r="H7"/>
    </row>
    <row r="8" spans="1:57" x14ac:dyDescent="0.35">
      <c r="A8"/>
      <c r="F8"/>
      <c r="G8"/>
      <c r="H8"/>
    </row>
    <row r="9" spans="1:57" ht="15" thickBot="1" x14ac:dyDescent="0.4">
      <c r="B9" s="2" t="s">
        <v>10</v>
      </c>
      <c r="C9" s="2" t="s">
        <v>18</v>
      </c>
      <c r="D9" s="2" t="s">
        <v>12</v>
      </c>
      <c r="E9" s="2" t="s">
        <v>19</v>
      </c>
      <c r="F9" s="2" t="s">
        <v>15</v>
      </c>
      <c r="G9" s="29"/>
      <c r="H9"/>
      <c r="J9" s="2" t="s">
        <v>9</v>
      </c>
      <c r="K9" s="2" t="s">
        <v>11</v>
      </c>
      <c r="L9" s="2" t="s">
        <v>13</v>
      </c>
      <c r="M9" s="2" t="s">
        <v>14</v>
      </c>
      <c r="N9" s="2" t="s">
        <v>16</v>
      </c>
      <c r="Q9" s="42" t="s">
        <v>68</v>
      </c>
    </row>
    <row r="10" spans="1:57" x14ac:dyDescent="0.35">
      <c r="F10"/>
      <c r="G10"/>
      <c r="H10"/>
    </row>
    <row r="11" spans="1:57" x14ac:dyDescent="0.35">
      <c r="A11" s="34" t="s">
        <v>25</v>
      </c>
      <c r="B11" s="33">
        <v>0</v>
      </c>
      <c r="C11" s="33">
        <v>4</v>
      </c>
      <c r="D11" s="33">
        <v>1</v>
      </c>
      <c r="E11" s="33">
        <v>0</v>
      </c>
      <c r="F11" s="33">
        <v>3</v>
      </c>
      <c r="G11" s="33">
        <f>SUM(B11:F11)</f>
        <v>8</v>
      </c>
      <c r="H11"/>
      <c r="I11" s="34" t="s">
        <v>25</v>
      </c>
      <c r="J11" s="33">
        <v>2</v>
      </c>
      <c r="K11" s="33">
        <v>0</v>
      </c>
      <c r="L11" s="33">
        <v>1</v>
      </c>
      <c r="M11" s="33">
        <v>2</v>
      </c>
      <c r="N11" s="33">
        <v>1</v>
      </c>
      <c r="O11" s="33">
        <f>SUM(J11:N11)</f>
        <v>6</v>
      </c>
      <c r="Q11" s="41">
        <f>SUM(G11+O11)</f>
        <v>14</v>
      </c>
    </row>
    <row r="12" spans="1:57" x14ac:dyDescent="0.35">
      <c r="A12" s="22"/>
      <c r="F12"/>
      <c r="G12"/>
      <c r="H12"/>
      <c r="I12" s="22"/>
    </row>
    <row r="13" spans="1:57" x14ac:dyDescent="0.35">
      <c r="A13" s="22" t="s">
        <v>29</v>
      </c>
      <c r="C13">
        <v>1</v>
      </c>
      <c r="F13"/>
      <c r="G13">
        <f>SUM(B13:F13)</f>
        <v>1</v>
      </c>
      <c r="H13"/>
      <c r="I13" s="22" t="s">
        <v>29</v>
      </c>
      <c r="J13">
        <v>1</v>
      </c>
      <c r="M13">
        <v>1</v>
      </c>
      <c r="O13">
        <f>SUM(J13:N13)</f>
        <v>2</v>
      </c>
      <c r="Q13" s="41">
        <f>SUM(O13,G13)</f>
        <v>3</v>
      </c>
    </row>
    <row r="14" spans="1:57" x14ac:dyDescent="0.35">
      <c r="A14" s="22" t="s">
        <v>30</v>
      </c>
      <c r="D14">
        <v>1</v>
      </c>
      <c r="F14"/>
      <c r="G14">
        <f t="shared" ref="G14:G19" si="0">SUM(B14:F14)</f>
        <v>1</v>
      </c>
      <c r="H14"/>
      <c r="I14" s="22" t="s">
        <v>30</v>
      </c>
      <c r="L14">
        <v>1</v>
      </c>
      <c r="O14">
        <f t="shared" ref="O14:O19" si="1">SUM(J14:N14)</f>
        <v>1</v>
      </c>
      <c r="Q14" s="41">
        <f t="shared" ref="Q14:Q19" si="2">SUM(O14,G14)</f>
        <v>2</v>
      </c>
    </row>
    <row r="15" spans="1:57" x14ac:dyDescent="0.35">
      <c r="A15" s="22" t="s">
        <v>31</v>
      </c>
      <c r="F15">
        <v>2</v>
      </c>
      <c r="G15">
        <f t="shared" si="0"/>
        <v>2</v>
      </c>
      <c r="H15"/>
      <c r="I15" s="22" t="s">
        <v>31</v>
      </c>
      <c r="J15">
        <v>1</v>
      </c>
      <c r="M15">
        <v>1</v>
      </c>
      <c r="N15">
        <v>1</v>
      </c>
      <c r="O15">
        <f t="shared" si="1"/>
        <v>3</v>
      </c>
      <c r="Q15" s="41">
        <f t="shared" si="2"/>
        <v>5</v>
      </c>
    </row>
    <row r="16" spans="1:57" x14ac:dyDescent="0.35">
      <c r="A16" s="22" t="s">
        <v>35</v>
      </c>
      <c r="C16">
        <v>2</v>
      </c>
      <c r="F16">
        <v>1</v>
      </c>
      <c r="G16">
        <f t="shared" si="0"/>
        <v>3</v>
      </c>
      <c r="H16"/>
      <c r="I16" s="22" t="s">
        <v>35</v>
      </c>
      <c r="O16">
        <f t="shared" si="1"/>
        <v>0</v>
      </c>
      <c r="Q16" s="41">
        <f t="shared" si="2"/>
        <v>3</v>
      </c>
    </row>
    <row r="17" spans="1:17" x14ac:dyDescent="0.35">
      <c r="A17" s="22" t="s">
        <v>32</v>
      </c>
      <c r="F17"/>
      <c r="G17">
        <f t="shared" si="0"/>
        <v>0</v>
      </c>
      <c r="H17"/>
      <c r="I17" s="22" t="s">
        <v>32</v>
      </c>
      <c r="O17">
        <f t="shared" si="1"/>
        <v>0</v>
      </c>
      <c r="Q17" s="41">
        <f t="shared" si="2"/>
        <v>0</v>
      </c>
    </row>
    <row r="18" spans="1:17" x14ac:dyDescent="0.35">
      <c r="A18" s="22" t="s">
        <v>67</v>
      </c>
      <c r="F18"/>
      <c r="G18">
        <f t="shared" si="0"/>
        <v>0</v>
      </c>
      <c r="H18"/>
      <c r="I18" s="22" t="s">
        <v>33</v>
      </c>
      <c r="O18">
        <f t="shared" si="1"/>
        <v>0</v>
      </c>
      <c r="Q18" s="41">
        <f>SUM(O18,G18)</f>
        <v>0</v>
      </c>
    </row>
    <row r="19" spans="1:17" x14ac:dyDescent="0.35">
      <c r="A19" s="22" t="s">
        <v>34</v>
      </c>
      <c r="F19"/>
      <c r="G19">
        <f t="shared" si="0"/>
        <v>0</v>
      </c>
      <c r="H19"/>
      <c r="I19" s="22" t="s">
        <v>34</v>
      </c>
      <c r="O19">
        <f t="shared" si="1"/>
        <v>0</v>
      </c>
      <c r="Q19" s="41">
        <f t="shared" si="2"/>
        <v>0</v>
      </c>
    </row>
    <row r="20" spans="1:17" x14ac:dyDescent="0.35">
      <c r="A20" s="22"/>
      <c r="F20"/>
      <c r="G20"/>
      <c r="H20"/>
    </row>
    <row r="21" spans="1:17" x14ac:dyDescent="0.35">
      <c r="A21" s="32" t="s">
        <v>26</v>
      </c>
      <c r="B21" s="33"/>
      <c r="C21" s="33"/>
      <c r="D21" s="33"/>
      <c r="E21" s="33"/>
      <c r="F21" s="33"/>
      <c r="G21" s="33"/>
      <c r="H21"/>
      <c r="I21" s="34" t="s">
        <v>26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f>SUM(J21:N21)</f>
        <v>0</v>
      </c>
    </row>
    <row r="22" spans="1:17" x14ac:dyDescent="0.35">
      <c r="A22"/>
      <c r="F22"/>
      <c r="G22"/>
      <c r="H22"/>
    </row>
    <row r="23" spans="1:17" x14ac:dyDescent="0.35">
      <c r="A23" s="22" t="s">
        <v>29</v>
      </c>
      <c r="F23"/>
      <c r="G23">
        <f>SUM(B23:F23)</f>
        <v>0</v>
      </c>
      <c r="H23"/>
      <c r="I23" s="22" t="s">
        <v>29</v>
      </c>
      <c r="O23">
        <f>SUM(J23:N23)</f>
        <v>0</v>
      </c>
      <c r="Q23" s="41">
        <f>SUM(G23)</f>
        <v>0</v>
      </c>
    </row>
    <row r="24" spans="1:17" x14ac:dyDescent="0.35">
      <c r="A24" s="22" t="s">
        <v>30</v>
      </c>
      <c r="F24"/>
      <c r="G24">
        <f t="shared" ref="G24:G29" si="3">SUM(B24:F24)</f>
        <v>0</v>
      </c>
      <c r="H24"/>
      <c r="I24" s="22" t="s">
        <v>30</v>
      </c>
      <c r="O24">
        <f t="shared" ref="O24:O29" si="4">SUM(J24:N24)</f>
        <v>0</v>
      </c>
      <c r="Q24" s="41">
        <f t="shared" ref="Q24:Q29" si="5">SUM(G24)</f>
        <v>0</v>
      </c>
    </row>
    <row r="25" spans="1:17" x14ac:dyDescent="0.35">
      <c r="A25" s="22" t="s">
        <v>31</v>
      </c>
      <c r="F25"/>
      <c r="G25">
        <f t="shared" si="3"/>
        <v>0</v>
      </c>
      <c r="H25"/>
      <c r="I25" s="22" t="s">
        <v>31</v>
      </c>
      <c r="O25">
        <f t="shared" si="4"/>
        <v>0</v>
      </c>
      <c r="Q25" s="41">
        <f t="shared" si="5"/>
        <v>0</v>
      </c>
    </row>
    <row r="26" spans="1:17" x14ac:dyDescent="0.35">
      <c r="A26" s="22" t="s">
        <v>35</v>
      </c>
      <c r="F26">
        <v>1</v>
      </c>
      <c r="G26">
        <f t="shared" si="3"/>
        <v>1</v>
      </c>
      <c r="H26"/>
      <c r="I26" s="22" t="s">
        <v>35</v>
      </c>
      <c r="O26">
        <f t="shared" si="4"/>
        <v>0</v>
      </c>
      <c r="Q26" s="41">
        <f t="shared" si="5"/>
        <v>1</v>
      </c>
    </row>
    <row r="27" spans="1:17" x14ac:dyDescent="0.35">
      <c r="A27" s="22" t="s">
        <v>32</v>
      </c>
      <c r="B27" s="6"/>
      <c r="G27">
        <f t="shared" si="3"/>
        <v>0</v>
      </c>
      <c r="I27" s="22" t="s">
        <v>32</v>
      </c>
      <c r="O27">
        <f t="shared" si="4"/>
        <v>0</v>
      </c>
      <c r="Q27" s="41">
        <f t="shared" si="5"/>
        <v>0</v>
      </c>
    </row>
    <row r="28" spans="1:17" x14ac:dyDescent="0.35">
      <c r="A28" s="22" t="s">
        <v>33</v>
      </c>
      <c r="G28">
        <f t="shared" si="3"/>
        <v>0</v>
      </c>
      <c r="I28" s="22" t="s">
        <v>33</v>
      </c>
      <c r="O28">
        <f t="shared" si="4"/>
        <v>0</v>
      </c>
      <c r="Q28" s="41">
        <f t="shared" si="5"/>
        <v>0</v>
      </c>
    </row>
    <row r="29" spans="1:17" x14ac:dyDescent="0.35">
      <c r="A29" s="22" t="s">
        <v>34</v>
      </c>
      <c r="G29">
        <f t="shared" si="3"/>
        <v>0</v>
      </c>
      <c r="I29" s="22" t="s">
        <v>34</v>
      </c>
      <c r="O29">
        <f t="shared" si="4"/>
        <v>0</v>
      </c>
      <c r="Q29" s="41">
        <f t="shared" si="5"/>
        <v>0</v>
      </c>
    </row>
    <row r="30" spans="1:17" x14ac:dyDescent="0.35">
      <c r="A30" s="22"/>
      <c r="G30"/>
      <c r="I30" s="22"/>
    </row>
    <row r="31" spans="1:17" x14ac:dyDescent="0.35">
      <c r="A31" s="22"/>
      <c r="G31"/>
      <c r="I31" s="22"/>
    </row>
    <row r="32" spans="1:17" x14ac:dyDescent="0.35">
      <c r="A32" s="22"/>
      <c r="G32"/>
      <c r="I32" s="22"/>
    </row>
    <row r="33" spans="1:12" ht="15" thickBot="1" x14ac:dyDescent="0.4">
      <c r="A33" s="1" t="s">
        <v>84</v>
      </c>
      <c r="B33" s="2" t="s">
        <v>9</v>
      </c>
      <c r="C33" s="2" t="s">
        <v>10</v>
      </c>
      <c r="D33" s="2" t="s">
        <v>18</v>
      </c>
      <c r="E33" s="2" t="s">
        <v>11</v>
      </c>
      <c r="F33" s="2" t="s">
        <v>12</v>
      </c>
      <c r="G33" s="2" t="s">
        <v>13</v>
      </c>
      <c r="I33" s="2" t="s">
        <v>14</v>
      </c>
      <c r="J33" s="2" t="s">
        <v>19</v>
      </c>
      <c r="K33" s="2" t="s">
        <v>15</v>
      </c>
      <c r="L33" s="2" t="s">
        <v>16</v>
      </c>
    </row>
    <row r="34" spans="1:12" x14ac:dyDescent="0.35">
      <c r="A34"/>
      <c r="B34" t="s">
        <v>43</v>
      </c>
      <c r="F34"/>
      <c r="G34"/>
      <c r="I34" s="39" t="s">
        <v>89</v>
      </c>
      <c r="J34" s="39"/>
      <c r="K34" s="39" t="s">
        <v>51</v>
      </c>
      <c r="L34" s="39" t="s">
        <v>88</v>
      </c>
    </row>
    <row r="35" spans="1:12" x14ac:dyDescent="0.35">
      <c r="A35"/>
      <c r="D35" t="s">
        <v>47</v>
      </c>
      <c r="E35" s="37"/>
      <c r="F35" s="38"/>
      <c r="G35" s="5"/>
      <c r="I35" s="39"/>
      <c r="J35" s="39"/>
      <c r="K35" s="39" t="s">
        <v>47</v>
      </c>
      <c r="L35" s="39"/>
    </row>
    <row r="36" spans="1:12" x14ac:dyDescent="0.35">
      <c r="A36"/>
      <c r="B36" t="s">
        <v>42</v>
      </c>
      <c r="D36" t="s">
        <v>45</v>
      </c>
      <c r="E36" s="22"/>
      <c r="F36" s="38"/>
      <c r="G36" s="5"/>
      <c r="I36" s="39" t="s">
        <v>42</v>
      </c>
      <c r="J36" s="39"/>
      <c r="K36" s="39"/>
      <c r="L36" s="39"/>
    </row>
    <row r="37" spans="1:12" x14ac:dyDescent="0.35">
      <c r="A37"/>
      <c r="D37" s="37"/>
      <c r="E37" s="22"/>
      <c r="F37" s="5" t="s">
        <v>46</v>
      </c>
      <c r="G37" s="5" t="s">
        <v>90</v>
      </c>
      <c r="I37" s="39"/>
    </row>
    <row r="38" spans="1:12" x14ac:dyDescent="0.35">
      <c r="A38"/>
      <c r="D38" s="22"/>
      <c r="E38" s="22"/>
      <c r="F38" s="6"/>
      <c r="G38" s="5"/>
    </row>
    <row r="39" spans="1:12" x14ac:dyDescent="0.35">
      <c r="A39"/>
      <c r="D39" s="22"/>
      <c r="E39" s="22"/>
      <c r="F39" s="6"/>
      <c r="G39" s="5"/>
    </row>
    <row r="40" spans="1:12" x14ac:dyDescent="0.35">
      <c r="A40"/>
      <c r="D40" s="22"/>
      <c r="E40" s="22"/>
      <c r="F40" s="6"/>
      <c r="G40"/>
    </row>
    <row r="41" spans="1:12" x14ac:dyDescent="0.35">
      <c r="A41"/>
      <c r="D41" s="22"/>
      <c r="E41" s="22"/>
      <c r="F41" s="6"/>
      <c r="G41"/>
    </row>
    <row r="42" spans="1:12" ht="15" thickBot="1" x14ac:dyDescent="0.4">
      <c r="A42" s="1" t="s">
        <v>85</v>
      </c>
      <c r="B42" s="2" t="s">
        <v>9</v>
      </c>
      <c r="C42" s="2" t="s">
        <v>10</v>
      </c>
      <c r="D42" s="2" t="s">
        <v>18</v>
      </c>
      <c r="E42" s="2" t="s">
        <v>11</v>
      </c>
      <c r="F42" s="2" t="s">
        <v>12</v>
      </c>
      <c r="G42" s="2" t="s">
        <v>13</v>
      </c>
      <c r="I42" s="2" t="s">
        <v>14</v>
      </c>
      <c r="J42" s="2" t="s">
        <v>19</v>
      </c>
      <c r="K42" s="2" t="s">
        <v>15</v>
      </c>
      <c r="L42" s="2" t="s">
        <v>16</v>
      </c>
    </row>
    <row r="43" spans="1:12" x14ac:dyDescent="0.35">
      <c r="A43"/>
      <c r="D43" s="22" t="s">
        <v>47</v>
      </c>
      <c r="E43" s="22"/>
      <c r="F43" s="6"/>
      <c r="G43" s="39"/>
      <c r="I43" s="39"/>
      <c r="J43" s="39"/>
      <c r="K43" s="39"/>
      <c r="L43" s="39"/>
    </row>
    <row r="44" spans="1:12" x14ac:dyDescent="0.35">
      <c r="A44"/>
      <c r="D44" s="22"/>
      <c r="E44" s="22"/>
      <c r="F44" s="6"/>
      <c r="G44" s="39"/>
      <c r="I44" s="39"/>
    </row>
    <row r="45" spans="1:12" x14ac:dyDescent="0.35">
      <c r="A45"/>
      <c r="D45" s="22"/>
      <c r="E45" s="22"/>
      <c r="F45" s="6"/>
      <c r="G45" s="39"/>
      <c r="I45" s="39"/>
    </row>
    <row r="46" spans="1:12" x14ac:dyDescent="0.35">
      <c r="A46"/>
      <c r="D46" s="22"/>
      <c r="E46" s="22"/>
      <c r="F46" s="39"/>
      <c r="G46" s="39"/>
      <c r="I46" s="39"/>
    </row>
    <row r="47" spans="1:12" x14ac:dyDescent="0.35">
      <c r="A47"/>
      <c r="D47" s="22"/>
      <c r="E47" s="22"/>
      <c r="F47" s="6"/>
      <c r="G47"/>
    </row>
    <row r="48" spans="1:12" x14ac:dyDescent="0.35">
      <c r="A48"/>
      <c r="D48" s="22"/>
      <c r="F48" s="6"/>
      <c r="G48"/>
    </row>
    <row r="49" spans="1:8" x14ac:dyDescent="0.35">
      <c r="A49"/>
      <c r="D49" s="22"/>
      <c r="E49" s="22"/>
      <c r="F49" s="6"/>
      <c r="G49"/>
    </row>
    <row r="50" spans="1:8" x14ac:dyDescent="0.35">
      <c r="A50"/>
      <c r="E50" s="22"/>
      <c r="F50" s="6"/>
      <c r="G50"/>
    </row>
    <row r="51" spans="1:8" x14ac:dyDescent="0.35">
      <c r="A51"/>
      <c r="E51" s="22"/>
      <c r="F51" s="6"/>
      <c r="G51"/>
    </row>
    <row r="52" spans="1:8" x14ac:dyDescent="0.35">
      <c r="A52"/>
      <c r="E52" s="22"/>
      <c r="F52" s="6"/>
      <c r="G52"/>
    </row>
    <row r="53" spans="1:8" x14ac:dyDescent="0.35">
      <c r="A53"/>
      <c r="D53" s="37"/>
      <c r="E53" s="22"/>
      <c r="F53" s="6"/>
      <c r="G53"/>
    </row>
    <row r="54" spans="1:8" x14ac:dyDescent="0.35">
      <c r="A54"/>
      <c r="D54" s="37"/>
      <c r="E54" s="22"/>
      <c r="F54" s="6"/>
      <c r="G54"/>
    </row>
    <row r="55" spans="1:8" x14ac:dyDescent="0.35">
      <c r="A55"/>
      <c r="D55" s="37"/>
      <c r="E55" s="22"/>
      <c r="F55" s="6"/>
      <c r="G55"/>
    </row>
    <row r="56" spans="1:8" x14ac:dyDescent="0.35">
      <c r="A56"/>
      <c r="D56" s="22"/>
      <c r="E56" s="22"/>
      <c r="F56" s="6"/>
      <c r="G56"/>
    </row>
    <row r="57" spans="1:8" x14ac:dyDescent="0.35">
      <c r="A57"/>
      <c r="F57"/>
      <c r="G57"/>
      <c r="H57"/>
    </row>
    <row r="58" spans="1:8" x14ac:dyDescent="0.35">
      <c r="A58"/>
      <c r="F58"/>
      <c r="G58"/>
      <c r="H58"/>
    </row>
    <row r="59" spans="1:8" x14ac:dyDescent="0.35">
      <c r="A59"/>
      <c r="F59"/>
      <c r="G59"/>
      <c r="H59"/>
    </row>
    <row r="60" spans="1:8" x14ac:dyDescent="0.35">
      <c r="A60"/>
      <c r="F60"/>
      <c r="G60"/>
      <c r="H60"/>
    </row>
    <row r="61" spans="1:8" x14ac:dyDescent="0.35">
      <c r="A61"/>
      <c r="F61"/>
      <c r="G61"/>
      <c r="H61"/>
    </row>
    <row r="62" spans="1:8" x14ac:dyDescent="0.35">
      <c r="A62"/>
      <c r="F62"/>
      <c r="G62"/>
      <c r="H62"/>
    </row>
    <row r="63" spans="1:8" x14ac:dyDescent="0.35">
      <c r="A63"/>
      <c r="F63"/>
      <c r="G63"/>
      <c r="H63"/>
    </row>
    <row r="64" spans="1:8" x14ac:dyDescent="0.35">
      <c r="A64"/>
      <c r="F64"/>
      <c r="G64"/>
      <c r="H64"/>
    </row>
    <row r="65" spans="1:8" x14ac:dyDescent="0.35">
      <c r="A65"/>
      <c r="F65"/>
      <c r="G65"/>
      <c r="H65"/>
    </row>
    <row r="66" spans="1:8" x14ac:dyDescent="0.35">
      <c r="A66"/>
      <c r="F66"/>
      <c r="G66"/>
      <c r="H66"/>
    </row>
    <row r="67" spans="1:8" x14ac:dyDescent="0.35">
      <c r="A67"/>
      <c r="F67"/>
      <c r="G67"/>
      <c r="H67"/>
    </row>
    <row r="68" spans="1:8" x14ac:dyDescent="0.35">
      <c r="A68"/>
      <c r="F68"/>
      <c r="G68"/>
      <c r="H68"/>
    </row>
  </sheetData>
  <mergeCells count="3">
    <mergeCell ref="B1:B3"/>
    <mergeCell ref="C1:C3"/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B3DD-E99E-4DC5-BDD1-13AEBB7258D0}">
  <dimension ref="A1:BE67"/>
  <sheetViews>
    <sheetView zoomScale="70" workbookViewId="0">
      <selection activeCell="C21" sqref="C21"/>
    </sheetView>
  </sheetViews>
  <sheetFormatPr defaultRowHeight="14.5" x14ac:dyDescent="0.35"/>
  <cols>
    <col min="1" max="1" width="24.1796875" style="1" customWidth="1"/>
    <col min="2" max="2" width="16.08984375" customWidth="1"/>
    <col min="3" max="3" width="16.90625" customWidth="1"/>
    <col min="4" max="4" width="18.08984375" customWidth="1"/>
    <col min="5" max="5" width="16.90625" customWidth="1"/>
    <col min="6" max="6" width="15.6328125" style="22" customWidth="1"/>
    <col min="7" max="7" width="10.6328125" style="22" customWidth="1"/>
    <col min="8" max="8" width="3.26953125" style="6" customWidth="1"/>
    <col min="9" max="9" width="24.26953125" customWidth="1"/>
    <col min="10" max="10" width="13.1796875" customWidth="1"/>
    <col min="11" max="11" width="12.54296875" customWidth="1"/>
    <col min="12" max="12" width="11.26953125" customWidth="1"/>
    <col min="13" max="13" width="13.7265625" customWidth="1"/>
    <col min="14" max="14" width="11.26953125" customWidth="1"/>
    <col min="15" max="15" width="10.08984375" customWidth="1"/>
    <col min="16" max="16" width="4.90625" customWidth="1"/>
    <col min="17" max="17" width="13" style="41" customWidth="1"/>
  </cols>
  <sheetData>
    <row r="1" spans="1:57" s="9" customFormat="1" x14ac:dyDescent="0.35">
      <c r="A1" s="7"/>
      <c r="B1" s="51" t="s">
        <v>22</v>
      </c>
      <c r="C1" s="51" t="s">
        <v>23</v>
      </c>
      <c r="D1"/>
      <c r="E1"/>
      <c r="F1"/>
      <c r="G1"/>
      <c r="H1"/>
      <c r="I1"/>
      <c r="J1"/>
      <c r="K1"/>
      <c r="L1"/>
      <c r="M1"/>
      <c r="N1"/>
      <c r="O1"/>
      <c r="P1"/>
      <c r="Q1" s="4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57" s="9" customFormat="1" x14ac:dyDescent="0.35">
      <c r="A2" s="54" t="s">
        <v>72</v>
      </c>
      <c r="B2" s="52"/>
      <c r="C2" s="52"/>
      <c r="D2"/>
      <c r="E2"/>
      <c r="F2"/>
      <c r="G2"/>
      <c r="H2"/>
      <c r="I2"/>
      <c r="J2"/>
      <c r="K2"/>
      <c r="L2"/>
      <c r="M2"/>
      <c r="N2"/>
      <c r="O2"/>
      <c r="P2"/>
      <c r="Q2" s="4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ht="15" thickBot="1" x14ac:dyDescent="0.4">
      <c r="A3" s="55"/>
      <c r="B3" s="53"/>
      <c r="C3" s="53"/>
      <c r="F3"/>
      <c r="G3"/>
      <c r="H3"/>
    </row>
    <row r="4" spans="1:57" x14ac:dyDescent="0.35">
      <c r="A4" s="4" t="s">
        <v>6</v>
      </c>
      <c r="B4" s="27">
        <v>11</v>
      </c>
      <c r="C4" s="28">
        <v>0</v>
      </c>
      <c r="F4"/>
      <c r="G4"/>
      <c r="H4"/>
    </row>
    <row r="5" spans="1:57" x14ac:dyDescent="0.35">
      <c r="A5" s="4"/>
      <c r="F5"/>
      <c r="G5"/>
      <c r="H5"/>
    </row>
    <row r="6" spans="1:57" ht="15" thickBot="1" x14ac:dyDescent="0.4">
      <c r="B6" s="30" t="s">
        <v>27</v>
      </c>
      <c r="C6">
        <v>2</v>
      </c>
      <c r="F6"/>
      <c r="G6"/>
      <c r="H6"/>
      <c r="J6" s="30" t="s">
        <v>28</v>
      </c>
      <c r="K6">
        <v>9</v>
      </c>
    </row>
    <row r="7" spans="1:57" x14ac:dyDescent="0.35">
      <c r="A7"/>
      <c r="F7"/>
      <c r="G7"/>
      <c r="H7"/>
    </row>
    <row r="8" spans="1:57" x14ac:dyDescent="0.35">
      <c r="A8"/>
      <c r="F8"/>
      <c r="G8"/>
      <c r="H8"/>
    </row>
    <row r="9" spans="1:57" ht="15" thickBot="1" x14ac:dyDescent="0.4">
      <c r="B9" s="2" t="s">
        <v>10</v>
      </c>
      <c r="C9" s="2" t="s">
        <v>18</v>
      </c>
      <c r="D9" s="2" t="s">
        <v>12</v>
      </c>
      <c r="E9" s="2" t="s">
        <v>19</v>
      </c>
      <c r="F9" s="2" t="s">
        <v>15</v>
      </c>
      <c r="G9" s="29"/>
      <c r="H9"/>
      <c r="J9" s="2" t="s">
        <v>9</v>
      </c>
      <c r="K9" s="2" t="s">
        <v>11</v>
      </c>
      <c r="L9" s="2" t="s">
        <v>13</v>
      </c>
      <c r="M9" s="2" t="s">
        <v>14</v>
      </c>
      <c r="N9" s="2" t="s">
        <v>16</v>
      </c>
      <c r="Q9" s="42" t="s">
        <v>68</v>
      </c>
    </row>
    <row r="10" spans="1:57" x14ac:dyDescent="0.35">
      <c r="F10"/>
      <c r="G10"/>
      <c r="H10"/>
    </row>
    <row r="11" spans="1:57" x14ac:dyDescent="0.35">
      <c r="A11" s="34" t="s">
        <v>25</v>
      </c>
      <c r="B11" s="33">
        <v>0</v>
      </c>
      <c r="C11" s="33">
        <v>1</v>
      </c>
      <c r="D11" s="33">
        <v>0</v>
      </c>
      <c r="E11" s="33">
        <v>0</v>
      </c>
      <c r="F11" s="33">
        <v>1</v>
      </c>
      <c r="G11" s="33">
        <f>SUM(B11:F11)</f>
        <v>2</v>
      </c>
      <c r="H11"/>
      <c r="I11" s="34" t="s">
        <v>25</v>
      </c>
      <c r="J11" s="33">
        <v>3</v>
      </c>
      <c r="K11" s="33">
        <v>2</v>
      </c>
      <c r="L11" s="33">
        <v>1</v>
      </c>
      <c r="M11" s="33">
        <v>1</v>
      </c>
      <c r="N11" s="33">
        <v>2</v>
      </c>
      <c r="O11" s="33">
        <f>SUM(J11:N11)</f>
        <v>9</v>
      </c>
    </row>
    <row r="12" spans="1:57" x14ac:dyDescent="0.35">
      <c r="A12" s="22"/>
      <c r="F12"/>
      <c r="G12"/>
      <c r="H12"/>
      <c r="I12" s="22"/>
    </row>
    <row r="13" spans="1:57" x14ac:dyDescent="0.35">
      <c r="A13" s="22" t="s">
        <v>29</v>
      </c>
      <c r="F13"/>
      <c r="G13">
        <f>SUM(B13:F13)</f>
        <v>0</v>
      </c>
      <c r="H13"/>
      <c r="I13" s="22" t="s">
        <v>29</v>
      </c>
      <c r="O13">
        <f>SUM(J13:N13)</f>
        <v>0</v>
      </c>
      <c r="Q13" s="41">
        <f>SUM(O13,G13)</f>
        <v>0</v>
      </c>
    </row>
    <row r="14" spans="1:57" x14ac:dyDescent="0.35">
      <c r="A14" s="22" t="s">
        <v>30</v>
      </c>
      <c r="F14"/>
      <c r="G14">
        <f t="shared" ref="G14:G19" si="0">SUM(B14:F14)</f>
        <v>0</v>
      </c>
      <c r="H14"/>
      <c r="I14" s="22" t="s">
        <v>30</v>
      </c>
      <c r="O14">
        <f t="shared" ref="O14:O19" si="1">SUM(J14:N14)</f>
        <v>0</v>
      </c>
      <c r="Q14" s="41">
        <f t="shared" ref="Q14:Q19" si="2">SUM(O14,G14)</f>
        <v>0</v>
      </c>
    </row>
    <row r="15" spans="1:57" x14ac:dyDescent="0.35">
      <c r="A15" s="22" t="s">
        <v>31</v>
      </c>
      <c r="C15">
        <v>1</v>
      </c>
      <c r="F15">
        <v>1</v>
      </c>
      <c r="G15">
        <f t="shared" si="0"/>
        <v>2</v>
      </c>
      <c r="H15"/>
      <c r="I15" s="22" t="s">
        <v>31</v>
      </c>
      <c r="L15">
        <v>1</v>
      </c>
      <c r="N15">
        <v>1</v>
      </c>
      <c r="O15">
        <f t="shared" si="1"/>
        <v>2</v>
      </c>
      <c r="Q15" s="41">
        <f t="shared" si="2"/>
        <v>4</v>
      </c>
    </row>
    <row r="16" spans="1:57" x14ac:dyDescent="0.35">
      <c r="A16" s="22" t="s">
        <v>35</v>
      </c>
      <c r="F16"/>
      <c r="G16">
        <f t="shared" si="0"/>
        <v>0</v>
      </c>
      <c r="H16"/>
      <c r="I16" s="22" t="s">
        <v>35</v>
      </c>
      <c r="J16">
        <v>3</v>
      </c>
      <c r="K16">
        <v>1</v>
      </c>
      <c r="O16">
        <f t="shared" si="1"/>
        <v>4</v>
      </c>
      <c r="Q16" s="41">
        <f t="shared" si="2"/>
        <v>4</v>
      </c>
    </row>
    <row r="17" spans="1:17" x14ac:dyDescent="0.35">
      <c r="A17" s="22" t="s">
        <v>32</v>
      </c>
      <c r="F17"/>
      <c r="G17">
        <f t="shared" si="0"/>
        <v>0</v>
      </c>
      <c r="H17"/>
      <c r="I17" s="22" t="s">
        <v>32</v>
      </c>
      <c r="O17">
        <f t="shared" si="1"/>
        <v>0</v>
      </c>
      <c r="Q17" s="41">
        <f t="shared" si="2"/>
        <v>0</v>
      </c>
    </row>
    <row r="18" spans="1:17" x14ac:dyDescent="0.35">
      <c r="A18" s="22" t="s">
        <v>67</v>
      </c>
      <c r="F18"/>
      <c r="G18">
        <f t="shared" si="0"/>
        <v>0</v>
      </c>
      <c r="H18"/>
      <c r="I18" s="22" t="s">
        <v>33</v>
      </c>
      <c r="N18">
        <v>1</v>
      </c>
      <c r="O18">
        <f t="shared" si="1"/>
        <v>1</v>
      </c>
      <c r="Q18" s="41">
        <f>SUM(O18,G18)</f>
        <v>1</v>
      </c>
    </row>
    <row r="19" spans="1:17" x14ac:dyDescent="0.35">
      <c r="A19" s="22" t="s">
        <v>34</v>
      </c>
      <c r="F19"/>
      <c r="G19">
        <f t="shared" si="0"/>
        <v>0</v>
      </c>
      <c r="H19"/>
      <c r="I19" s="22" t="s">
        <v>34</v>
      </c>
      <c r="K19">
        <v>1</v>
      </c>
      <c r="M19">
        <v>1</v>
      </c>
      <c r="O19">
        <f t="shared" si="1"/>
        <v>2</v>
      </c>
      <c r="Q19" s="41">
        <f t="shared" si="2"/>
        <v>2</v>
      </c>
    </row>
    <row r="20" spans="1:17" x14ac:dyDescent="0.35">
      <c r="A20" s="22"/>
      <c r="F20"/>
      <c r="G20"/>
      <c r="H20"/>
    </row>
    <row r="21" spans="1:17" x14ac:dyDescent="0.35">
      <c r="A21" s="32" t="s">
        <v>26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f>SUM(B21:F21)</f>
        <v>0</v>
      </c>
      <c r="H21"/>
      <c r="I21" s="34" t="s">
        <v>26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f>SUM(J21:N21)</f>
        <v>0</v>
      </c>
    </row>
    <row r="22" spans="1:17" x14ac:dyDescent="0.35">
      <c r="A22"/>
      <c r="F22"/>
      <c r="G22"/>
      <c r="H22"/>
    </row>
    <row r="23" spans="1:17" x14ac:dyDescent="0.35">
      <c r="A23" s="22" t="s">
        <v>29</v>
      </c>
      <c r="F23"/>
      <c r="G23">
        <f>SUM(B23:F23)</f>
        <v>0</v>
      </c>
      <c r="H23"/>
      <c r="I23" s="22" t="s">
        <v>29</v>
      </c>
      <c r="O23">
        <f>SUM(J23:N23)</f>
        <v>0</v>
      </c>
      <c r="Q23" s="41">
        <f>SUM(G23)</f>
        <v>0</v>
      </c>
    </row>
    <row r="24" spans="1:17" x14ac:dyDescent="0.35">
      <c r="A24" s="22" t="s">
        <v>30</v>
      </c>
      <c r="F24"/>
      <c r="G24">
        <f t="shared" ref="G24:G29" si="3">SUM(B24:F24)</f>
        <v>0</v>
      </c>
      <c r="H24"/>
      <c r="I24" s="22" t="s">
        <v>30</v>
      </c>
      <c r="O24">
        <f t="shared" ref="O24:O29" si="4">SUM(J24:N24)</f>
        <v>0</v>
      </c>
      <c r="Q24" s="41">
        <f t="shared" ref="Q24:Q29" si="5">SUM(G24)</f>
        <v>0</v>
      </c>
    </row>
    <row r="25" spans="1:17" x14ac:dyDescent="0.35">
      <c r="A25" s="22" t="s">
        <v>31</v>
      </c>
      <c r="F25"/>
      <c r="G25">
        <f t="shared" si="3"/>
        <v>0</v>
      </c>
      <c r="H25"/>
      <c r="I25" s="22" t="s">
        <v>31</v>
      </c>
      <c r="O25">
        <f t="shared" si="4"/>
        <v>0</v>
      </c>
      <c r="Q25" s="41">
        <f t="shared" si="5"/>
        <v>0</v>
      </c>
    </row>
    <row r="26" spans="1:17" x14ac:dyDescent="0.35">
      <c r="A26" s="22" t="s">
        <v>35</v>
      </c>
      <c r="F26"/>
      <c r="G26">
        <f t="shared" si="3"/>
        <v>0</v>
      </c>
      <c r="H26"/>
      <c r="I26" s="22" t="s">
        <v>35</v>
      </c>
      <c r="O26">
        <f t="shared" si="4"/>
        <v>0</v>
      </c>
      <c r="Q26" s="41">
        <f t="shared" si="5"/>
        <v>0</v>
      </c>
    </row>
    <row r="27" spans="1:17" x14ac:dyDescent="0.35">
      <c r="A27" s="22" t="s">
        <v>32</v>
      </c>
      <c r="B27" s="6"/>
      <c r="G27">
        <f t="shared" si="3"/>
        <v>0</v>
      </c>
      <c r="I27" s="22" t="s">
        <v>32</v>
      </c>
      <c r="O27">
        <f t="shared" si="4"/>
        <v>0</v>
      </c>
      <c r="Q27" s="41">
        <f t="shared" si="5"/>
        <v>0</v>
      </c>
    </row>
    <row r="28" spans="1:17" x14ac:dyDescent="0.35">
      <c r="A28" s="22" t="s">
        <v>33</v>
      </c>
      <c r="G28">
        <f t="shared" si="3"/>
        <v>0</v>
      </c>
      <c r="I28" s="22" t="s">
        <v>33</v>
      </c>
      <c r="O28">
        <f t="shared" si="4"/>
        <v>0</v>
      </c>
      <c r="Q28" s="41">
        <f t="shared" si="5"/>
        <v>0</v>
      </c>
    </row>
    <row r="29" spans="1:17" x14ac:dyDescent="0.35">
      <c r="A29" s="22" t="s">
        <v>34</v>
      </c>
      <c r="G29">
        <f t="shared" si="3"/>
        <v>0</v>
      </c>
      <c r="I29" s="22" t="s">
        <v>34</v>
      </c>
      <c r="O29">
        <f t="shared" si="4"/>
        <v>0</v>
      </c>
      <c r="Q29" s="41">
        <f t="shared" si="5"/>
        <v>0</v>
      </c>
    </row>
    <row r="30" spans="1:17" x14ac:dyDescent="0.35">
      <c r="A30" s="22"/>
      <c r="G30"/>
      <c r="I30" s="22"/>
    </row>
    <row r="31" spans="1:17" x14ac:dyDescent="0.35">
      <c r="A31" s="22"/>
      <c r="G31"/>
      <c r="I31" s="22"/>
    </row>
    <row r="32" spans="1:17" x14ac:dyDescent="0.35">
      <c r="A32"/>
      <c r="F32"/>
      <c r="G32"/>
      <c r="H32"/>
    </row>
    <row r="33" spans="1:8" x14ac:dyDescent="0.35">
      <c r="A33"/>
      <c r="F33"/>
      <c r="G33"/>
      <c r="H33"/>
    </row>
    <row r="34" spans="1:8" x14ac:dyDescent="0.35">
      <c r="A34"/>
      <c r="F34"/>
      <c r="G34"/>
      <c r="H34"/>
    </row>
    <row r="35" spans="1:8" x14ac:dyDescent="0.35">
      <c r="A35"/>
      <c r="F35"/>
      <c r="G35"/>
      <c r="H35"/>
    </row>
    <row r="36" spans="1:8" x14ac:dyDescent="0.35">
      <c r="A36"/>
      <c r="F36"/>
      <c r="G36"/>
      <c r="H36"/>
    </row>
    <row r="37" spans="1:8" x14ac:dyDescent="0.35">
      <c r="A37"/>
      <c r="F37"/>
      <c r="G37"/>
      <c r="H37"/>
    </row>
    <row r="38" spans="1:8" x14ac:dyDescent="0.35">
      <c r="A38"/>
      <c r="F38"/>
      <c r="G38"/>
      <c r="H38"/>
    </row>
    <row r="39" spans="1:8" x14ac:dyDescent="0.35">
      <c r="A39"/>
      <c r="F39"/>
      <c r="G39"/>
      <c r="H39"/>
    </row>
    <row r="40" spans="1:8" x14ac:dyDescent="0.35">
      <c r="A40"/>
      <c r="F40"/>
      <c r="G40"/>
      <c r="H40"/>
    </row>
    <row r="41" spans="1:8" x14ac:dyDescent="0.35">
      <c r="A41"/>
      <c r="F41"/>
      <c r="G41"/>
      <c r="H41"/>
    </row>
    <row r="42" spans="1:8" x14ac:dyDescent="0.35">
      <c r="A42"/>
      <c r="F42"/>
      <c r="G42"/>
      <c r="H42"/>
    </row>
    <row r="43" spans="1:8" x14ac:dyDescent="0.35">
      <c r="A43"/>
      <c r="F43"/>
      <c r="G43"/>
      <c r="H43"/>
    </row>
    <row r="44" spans="1:8" x14ac:dyDescent="0.35">
      <c r="A44"/>
      <c r="F44"/>
      <c r="G44"/>
      <c r="H44"/>
    </row>
    <row r="45" spans="1:8" x14ac:dyDescent="0.35">
      <c r="A45"/>
      <c r="F45"/>
      <c r="G45"/>
      <c r="H45"/>
    </row>
    <row r="46" spans="1:8" x14ac:dyDescent="0.35">
      <c r="A46"/>
      <c r="F46"/>
      <c r="G46"/>
      <c r="H46"/>
    </row>
    <row r="47" spans="1:8" x14ac:dyDescent="0.35">
      <c r="A47"/>
      <c r="F47"/>
      <c r="G47"/>
      <c r="H47"/>
    </row>
    <row r="48" spans="1:8" x14ac:dyDescent="0.35">
      <c r="A48"/>
      <c r="F48"/>
      <c r="G48"/>
      <c r="H48"/>
    </row>
    <row r="49" spans="1:8" x14ac:dyDescent="0.35">
      <c r="A49"/>
      <c r="F49"/>
      <c r="G49"/>
      <c r="H49"/>
    </row>
    <row r="50" spans="1:8" x14ac:dyDescent="0.35">
      <c r="A50"/>
      <c r="F50"/>
      <c r="G50"/>
      <c r="H50"/>
    </row>
    <row r="51" spans="1:8" x14ac:dyDescent="0.35">
      <c r="A51"/>
      <c r="F51"/>
      <c r="G51"/>
      <c r="H51"/>
    </row>
    <row r="52" spans="1:8" x14ac:dyDescent="0.35">
      <c r="A52"/>
      <c r="F52"/>
      <c r="G52"/>
      <c r="H52"/>
    </row>
    <row r="53" spans="1:8" x14ac:dyDescent="0.35">
      <c r="A53"/>
      <c r="F53"/>
      <c r="G53"/>
      <c r="H53"/>
    </row>
    <row r="54" spans="1:8" x14ac:dyDescent="0.35">
      <c r="A54"/>
      <c r="F54"/>
      <c r="G54"/>
      <c r="H54"/>
    </row>
    <row r="55" spans="1:8" x14ac:dyDescent="0.35">
      <c r="A55"/>
      <c r="F55"/>
      <c r="G55"/>
      <c r="H55"/>
    </row>
    <row r="56" spans="1:8" x14ac:dyDescent="0.35">
      <c r="A56"/>
      <c r="F56"/>
      <c r="G56"/>
      <c r="H56"/>
    </row>
    <row r="57" spans="1:8" x14ac:dyDescent="0.35">
      <c r="A57"/>
      <c r="F57"/>
      <c r="G57"/>
      <c r="H57"/>
    </row>
    <row r="58" spans="1:8" x14ac:dyDescent="0.35">
      <c r="A58"/>
      <c r="F58"/>
      <c r="G58"/>
      <c r="H58"/>
    </row>
    <row r="59" spans="1:8" x14ac:dyDescent="0.35">
      <c r="A59"/>
      <c r="F59"/>
      <c r="G59"/>
      <c r="H59"/>
    </row>
    <row r="60" spans="1:8" x14ac:dyDescent="0.35">
      <c r="A60"/>
      <c r="F60"/>
      <c r="G60"/>
      <c r="H60"/>
    </row>
    <row r="61" spans="1:8" x14ac:dyDescent="0.35">
      <c r="A61"/>
      <c r="F61"/>
      <c r="G61"/>
      <c r="H61"/>
    </row>
    <row r="62" spans="1:8" x14ac:dyDescent="0.35">
      <c r="A62"/>
      <c r="F62"/>
      <c r="G62"/>
      <c r="H62"/>
    </row>
    <row r="63" spans="1:8" x14ac:dyDescent="0.35">
      <c r="A63"/>
      <c r="F63"/>
      <c r="G63"/>
      <c r="H63"/>
    </row>
    <row r="64" spans="1:8" x14ac:dyDescent="0.35">
      <c r="A64"/>
      <c r="F64"/>
      <c r="G64"/>
      <c r="H64"/>
    </row>
    <row r="65" spans="1:8" x14ac:dyDescent="0.35">
      <c r="A65"/>
      <c r="F65"/>
      <c r="G65"/>
      <c r="H65"/>
    </row>
    <row r="66" spans="1:8" x14ac:dyDescent="0.35">
      <c r="A66"/>
      <c r="F66"/>
      <c r="G66"/>
      <c r="H66"/>
    </row>
    <row r="67" spans="1:8" x14ac:dyDescent="0.35">
      <c r="A67"/>
      <c r="F67"/>
      <c r="G67"/>
      <c r="H67"/>
    </row>
  </sheetData>
  <mergeCells count="3">
    <mergeCell ref="B1:B3"/>
    <mergeCell ref="C1:C3"/>
    <mergeCell ref="A2:A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CA66-6702-4883-BA07-3EC6092725E5}">
  <dimension ref="A1:BE66"/>
  <sheetViews>
    <sheetView zoomScale="70" workbookViewId="0">
      <selection activeCell="E55" sqref="E55"/>
    </sheetView>
  </sheetViews>
  <sheetFormatPr defaultRowHeight="14.5" x14ac:dyDescent="0.35"/>
  <cols>
    <col min="1" max="1" width="24.1796875" style="1" customWidth="1"/>
    <col min="2" max="2" width="16.08984375" customWidth="1"/>
    <col min="3" max="3" width="16.90625" customWidth="1"/>
    <col min="4" max="4" width="18.08984375" customWidth="1"/>
    <col min="5" max="5" width="16.90625" customWidth="1"/>
    <col min="6" max="6" width="15.6328125" style="22" customWidth="1"/>
    <col min="7" max="7" width="10.6328125" style="22" customWidth="1"/>
    <col min="8" max="8" width="3.26953125" style="6" customWidth="1"/>
    <col min="9" max="9" width="24.26953125" customWidth="1"/>
    <col min="10" max="10" width="13.1796875" customWidth="1"/>
    <col min="11" max="11" width="12.54296875" customWidth="1"/>
    <col min="12" max="12" width="11.26953125" customWidth="1"/>
    <col min="13" max="13" width="13.7265625" customWidth="1"/>
    <col min="14" max="14" width="11.26953125" customWidth="1"/>
    <col min="15" max="15" width="10.08984375" customWidth="1"/>
    <col min="16" max="16" width="4.90625" customWidth="1"/>
    <col min="17" max="17" width="13" style="41" customWidth="1"/>
  </cols>
  <sheetData>
    <row r="1" spans="1:57" s="9" customFormat="1" x14ac:dyDescent="0.35">
      <c r="A1" s="7"/>
      <c r="B1" s="51" t="s">
        <v>22</v>
      </c>
      <c r="C1" s="51" t="s">
        <v>23</v>
      </c>
      <c r="D1"/>
      <c r="E1"/>
      <c r="F1"/>
      <c r="G1"/>
      <c r="H1"/>
      <c r="I1"/>
      <c r="J1"/>
      <c r="K1"/>
      <c r="L1"/>
      <c r="M1"/>
      <c r="N1"/>
      <c r="O1"/>
      <c r="P1"/>
      <c r="Q1" s="4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57" s="9" customFormat="1" x14ac:dyDescent="0.35">
      <c r="A2" s="54" t="s">
        <v>40</v>
      </c>
      <c r="B2" s="52"/>
      <c r="C2" s="52"/>
      <c r="D2"/>
      <c r="E2"/>
      <c r="F2"/>
      <c r="G2"/>
      <c r="H2"/>
      <c r="I2"/>
      <c r="J2"/>
      <c r="K2"/>
      <c r="L2"/>
      <c r="M2"/>
      <c r="N2"/>
      <c r="O2"/>
      <c r="P2"/>
      <c r="Q2" s="4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ht="15" thickBot="1" x14ac:dyDescent="0.4">
      <c r="A3" s="55"/>
      <c r="B3" s="53"/>
      <c r="C3" s="53"/>
      <c r="F3"/>
      <c r="G3"/>
      <c r="H3"/>
    </row>
    <row r="4" spans="1:57" x14ac:dyDescent="0.35">
      <c r="A4" s="4" t="s">
        <v>6</v>
      </c>
      <c r="B4" s="27">
        <f>G11+O11</f>
        <v>97</v>
      </c>
      <c r="C4" s="28">
        <v>10</v>
      </c>
      <c r="F4"/>
      <c r="G4"/>
      <c r="H4"/>
    </row>
    <row r="5" spans="1:57" x14ac:dyDescent="0.35">
      <c r="A5" s="4"/>
      <c r="F5"/>
      <c r="G5"/>
      <c r="H5"/>
    </row>
    <row r="6" spans="1:57" ht="15" thickBot="1" x14ac:dyDescent="0.4">
      <c r="B6" s="30" t="s">
        <v>27</v>
      </c>
      <c r="F6"/>
      <c r="G6"/>
      <c r="H6"/>
      <c r="J6" s="30" t="s">
        <v>28</v>
      </c>
    </row>
    <row r="7" spans="1:57" x14ac:dyDescent="0.35">
      <c r="A7"/>
      <c r="B7">
        <v>43</v>
      </c>
      <c r="F7"/>
      <c r="G7"/>
      <c r="H7"/>
      <c r="J7">
        <v>54</v>
      </c>
    </row>
    <row r="8" spans="1:57" x14ac:dyDescent="0.35">
      <c r="A8"/>
      <c r="F8"/>
      <c r="G8"/>
      <c r="H8"/>
    </row>
    <row r="9" spans="1:57" ht="15" thickBot="1" x14ac:dyDescent="0.4">
      <c r="B9" s="2" t="s">
        <v>10</v>
      </c>
      <c r="C9" s="2" t="s">
        <v>18</v>
      </c>
      <c r="D9" s="2" t="s">
        <v>12</v>
      </c>
      <c r="E9" s="2" t="s">
        <v>19</v>
      </c>
      <c r="F9" s="2" t="s">
        <v>15</v>
      </c>
      <c r="G9" s="29"/>
      <c r="H9"/>
      <c r="J9" s="2" t="s">
        <v>9</v>
      </c>
      <c r="K9" s="2" t="s">
        <v>11</v>
      </c>
      <c r="L9" s="2" t="s">
        <v>13</v>
      </c>
      <c r="M9" s="2" t="s">
        <v>14</v>
      </c>
      <c r="N9" s="2" t="s">
        <v>16</v>
      </c>
      <c r="Q9" s="42" t="s">
        <v>68</v>
      </c>
    </row>
    <row r="10" spans="1:57" x14ac:dyDescent="0.35">
      <c r="F10"/>
      <c r="G10"/>
      <c r="H10"/>
    </row>
    <row r="11" spans="1:57" x14ac:dyDescent="0.35">
      <c r="A11" s="34" t="s">
        <v>25</v>
      </c>
      <c r="B11" s="33">
        <v>5</v>
      </c>
      <c r="C11" s="33">
        <v>17</v>
      </c>
      <c r="D11" s="33">
        <v>8</v>
      </c>
      <c r="E11" s="33">
        <v>5</v>
      </c>
      <c r="F11" s="33">
        <v>8</v>
      </c>
      <c r="G11" s="33">
        <f>SUM(B11:F11)</f>
        <v>43</v>
      </c>
      <c r="H11"/>
      <c r="I11" s="34" t="s">
        <v>25</v>
      </c>
      <c r="J11" s="33">
        <v>10</v>
      </c>
      <c r="K11" s="33">
        <v>11</v>
      </c>
      <c r="L11" s="33">
        <v>12</v>
      </c>
      <c r="M11" s="33">
        <v>13</v>
      </c>
      <c r="N11" s="33">
        <v>8</v>
      </c>
      <c r="O11" s="33">
        <f>SUM(J11:N11)</f>
        <v>54</v>
      </c>
    </row>
    <row r="12" spans="1:57" x14ac:dyDescent="0.35">
      <c r="A12" s="22"/>
      <c r="F12"/>
      <c r="G12"/>
      <c r="H12"/>
      <c r="I12" s="22"/>
    </row>
    <row r="13" spans="1:57" x14ac:dyDescent="0.35">
      <c r="A13" s="22" t="s">
        <v>29</v>
      </c>
      <c r="C13">
        <v>2</v>
      </c>
      <c r="F13"/>
      <c r="G13">
        <f>SUM(B13:F13)</f>
        <v>2</v>
      </c>
      <c r="H13"/>
      <c r="I13" s="22" t="s">
        <v>29</v>
      </c>
      <c r="J13">
        <v>1</v>
      </c>
      <c r="L13">
        <v>2</v>
      </c>
      <c r="M13">
        <v>1</v>
      </c>
      <c r="O13">
        <f>SUM(J13:N13)</f>
        <v>4</v>
      </c>
      <c r="Q13" s="41">
        <f>SUM(O13,G13)</f>
        <v>6</v>
      </c>
    </row>
    <row r="14" spans="1:57" x14ac:dyDescent="0.35">
      <c r="A14" s="22" t="s">
        <v>30</v>
      </c>
      <c r="D14">
        <v>2</v>
      </c>
      <c r="F14">
        <v>1</v>
      </c>
      <c r="G14">
        <f t="shared" ref="G14:G19" si="0">SUM(B14:F14)</f>
        <v>3</v>
      </c>
      <c r="H14"/>
      <c r="I14" s="22" t="s">
        <v>30</v>
      </c>
      <c r="J14">
        <v>1</v>
      </c>
      <c r="N14">
        <v>1</v>
      </c>
      <c r="O14">
        <f t="shared" ref="O14:O19" si="1">SUM(J14:N14)</f>
        <v>2</v>
      </c>
      <c r="Q14" s="41">
        <f t="shared" ref="Q14:Q19" si="2">SUM(O14,G14)</f>
        <v>5</v>
      </c>
    </row>
    <row r="15" spans="1:57" x14ac:dyDescent="0.35">
      <c r="A15" s="22" t="s">
        <v>31</v>
      </c>
      <c r="B15">
        <v>4</v>
      </c>
      <c r="C15">
        <v>3</v>
      </c>
      <c r="D15">
        <v>2</v>
      </c>
      <c r="E15">
        <v>4</v>
      </c>
      <c r="F15">
        <v>5</v>
      </c>
      <c r="G15">
        <f t="shared" si="0"/>
        <v>18</v>
      </c>
      <c r="H15"/>
      <c r="I15" s="22" t="s">
        <v>31</v>
      </c>
      <c r="J15">
        <v>2</v>
      </c>
      <c r="K15">
        <v>5</v>
      </c>
      <c r="L15">
        <v>4</v>
      </c>
      <c r="M15">
        <v>6</v>
      </c>
      <c r="N15">
        <v>5</v>
      </c>
      <c r="O15">
        <f t="shared" si="1"/>
        <v>22</v>
      </c>
      <c r="Q15" s="41">
        <f t="shared" si="2"/>
        <v>40</v>
      </c>
    </row>
    <row r="16" spans="1:57" x14ac:dyDescent="0.35">
      <c r="A16" s="22" t="s">
        <v>35</v>
      </c>
      <c r="B16">
        <v>1</v>
      </c>
      <c r="C16">
        <v>10</v>
      </c>
      <c r="D16">
        <v>1</v>
      </c>
      <c r="F16">
        <v>1</v>
      </c>
      <c r="G16">
        <f t="shared" si="0"/>
        <v>13</v>
      </c>
      <c r="H16"/>
      <c r="I16" s="22" t="s">
        <v>35</v>
      </c>
      <c r="J16">
        <v>4</v>
      </c>
      <c r="K16">
        <v>4</v>
      </c>
      <c r="L16">
        <v>3</v>
      </c>
      <c r="M16">
        <v>3</v>
      </c>
      <c r="O16">
        <f t="shared" si="1"/>
        <v>14</v>
      </c>
      <c r="Q16" s="41">
        <f t="shared" si="2"/>
        <v>27</v>
      </c>
    </row>
    <row r="17" spans="1:17" x14ac:dyDescent="0.35">
      <c r="A17" s="22" t="s">
        <v>32</v>
      </c>
      <c r="D17">
        <v>3</v>
      </c>
      <c r="F17"/>
      <c r="G17">
        <f t="shared" si="0"/>
        <v>3</v>
      </c>
      <c r="H17"/>
      <c r="I17" s="22" t="s">
        <v>32</v>
      </c>
      <c r="M17">
        <v>1</v>
      </c>
      <c r="O17">
        <f t="shared" si="1"/>
        <v>1</v>
      </c>
      <c r="Q17" s="41">
        <f t="shared" si="2"/>
        <v>4</v>
      </c>
    </row>
    <row r="18" spans="1:17" x14ac:dyDescent="0.35">
      <c r="A18" s="22" t="s">
        <v>67</v>
      </c>
      <c r="C18">
        <v>1</v>
      </c>
      <c r="E18">
        <v>1</v>
      </c>
      <c r="F18"/>
      <c r="G18">
        <f t="shared" si="0"/>
        <v>2</v>
      </c>
      <c r="H18"/>
      <c r="I18" s="22" t="s">
        <v>33</v>
      </c>
      <c r="J18">
        <v>1</v>
      </c>
      <c r="M18">
        <v>1</v>
      </c>
      <c r="N18">
        <v>2</v>
      </c>
      <c r="O18">
        <f t="shared" si="1"/>
        <v>4</v>
      </c>
      <c r="Q18" s="41">
        <f>SUM(O18,G18)</f>
        <v>6</v>
      </c>
    </row>
    <row r="19" spans="1:17" x14ac:dyDescent="0.35">
      <c r="A19" s="22" t="s">
        <v>34</v>
      </c>
      <c r="C19">
        <v>1</v>
      </c>
      <c r="F19">
        <v>1</v>
      </c>
      <c r="G19">
        <f t="shared" si="0"/>
        <v>2</v>
      </c>
      <c r="H19"/>
      <c r="I19" s="22" t="s">
        <v>34</v>
      </c>
      <c r="J19">
        <v>1</v>
      </c>
      <c r="K19">
        <v>2</v>
      </c>
      <c r="L19">
        <v>3</v>
      </c>
      <c r="M19">
        <v>1</v>
      </c>
      <c r="O19">
        <f t="shared" si="1"/>
        <v>7</v>
      </c>
      <c r="Q19" s="41">
        <f t="shared" si="2"/>
        <v>9</v>
      </c>
    </row>
    <row r="20" spans="1:17" x14ac:dyDescent="0.35">
      <c r="A20" s="22"/>
      <c r="F20"/>
      <c r="G20"/>
      <c r="H20"/>
    </row>
    <row r="21" spans="1:17" x14ac:dyDescent="0.35">
      <c r="A21" s="32" t="s">
        <v>26</v>
      </c>
      <c r="B21" s="33">
        <v>2</v>
      </c>
      <c r="C21" s="33">
        <v>0</v>
      </c>
      <c r="D21" s="33">
        <v>3</v>
      </c>
      <c r="E21" s="33">
        <v>1</v>
      </c>
      <c r="F21" s="33">
        <v>2</v>
      </c>
      <c r="G21" s="33">
        <f>SUM(B21:F21)</f>
        <v>8</v>
      </c>
      <c r="H21"/>
      <c r="I21" s="34" t="s">
        <v>26</v>
      </c>
      <c r="J21" s="33">
        <v>0</v>
      </c>
      <c r="K21" s="33">
        <v>0</v>
      </c>
      <c r="L21" s="33">
        <v>1</v>
      </c>
      <c r="M21" s="33">
        <v>1</v>
      </c>
      <c r="N21" s="33">
        <v>0</v>
      </c>
      <c r="O21" s="33">
        <f>SUM(J21:N21)</f>
        <v>2</v>
      </c>
    </row>
    <row r="22" spans="1:17" x14ac:dyDescent="0.35">
      <c r="A22"/>
      <c r="F22"/>
      <c r="G22"/>
      <c r="H22"/>
    </row>
    <row r="23" spans="1:17" x14ac:dyDescent="0.35">
      <c r="A23" s="22" t="s">
        <v>29</v>
      </c>
      <c r="F23"/>
      <c r="G23">
        <f>SUM(B23:F23)</f>
        <v>0</v>
      </c>
      <c r="H23"/>
      <c r="I23" s="22" t="s">
        <v>29</v>
      </c>
      <c r="M23">
        <v>1</v>
      </c>
      <c r="O23">
        <f>SUM(J23:N23)</f>
        <v>1</v>
      </c>
      <c r="Q23" s="41">
        <f>SUM(G23)</f>
        <v>0</v>
      </c>
    </row>
    <row r="24" spans="1:17" x14ac:dyDescent="0.35">
      <c r="A24" s="22" t="s">
        <v>30</v>
      </c>
      <c r="D24">
        <v>1</v>
      </c>
      <c r="F24"/>
      <c r="G24">
        <f t="shared" ref="G24:G29" si="3">SUM(B24:F24)</f>
        <v>1</v>
      </c>
      <c r="H24"/>
      <c r="I24" s="22" t="s">
        <v>30</v>
      </c>
      <c r="O24">
        <f t="shared" ref="O24:O29" si="4">SUM(J24:N24)</f>
        <v>0</v>
      </c>
      <c r="Q24" s="41">
        <f t="shared" ref="Q24:Q29" si="5">SUM(G24)</f>
        <v>1</v>
      </c>
    </row>
    <row r="25" spans="1:17" x14ac:dyDescent="0.35">
      <c r="A25" s="22" t="s">
        <v>31</v>
      </c>
      <c r="B25">
        <v>2</v>
      </c>
      <c r="E25">
        <v>1</v>
      </c>
      <c r="F25">
        <v>1</v>
      </c>
      <c r="G25">
        <f t="shared" si="3"/>
        <v>4</v>
      </c>
      <c r="H25"/>
      <c r="I25" s="22" t="s">
        <v>31</v>
      </c>
      <c r="O25">
        <f t="shared" si="4"/>
        <v>0</v>
      </c>
      <c r="Q25" s="41">
        <f t="shared" si="5"/>
        <v>4</v>
      </c>
    </row>
    <row r="26" spans="1:17" x14ac:dyDescent="0.35">
      <c r="A26" s="22" t="s">
        <v>35</v>
      </c>
      <c r="F26">
        <v>1</v>
      </c>
      <c r="G26">
        <f t="shared" si="3"/>
        <v>1</v>
      </c>
      <c r="H26"/>
      <c r="I26" s="22" t="s">
        <v>35</v>
      </c>
      <c r="O26">
        <f t="shared" si="4"/>
        <v>0</v>
      </c>
      <c r="Q26" s="41">
        <f t="shared" si="5"/>
        <v>1</v>
      </c>
    </row>
    <row r="27" spans="1:17" x14ac:dyDescent="0.35">
      <c r="A27" s="22" t="s">
        <v>32</v>
      </c>
      <c r="B27" s="6"/>
      <c r="D27">
        <v>2</v>
      </c>
      <c r="G27">
        <f t="shared" si="3"/>
        <v>2</v>
      </c>
      <c r="I27" s="22" t="s">
        <v>32</v>
      </c>
      <c r="O27">
        <f t="shared" si="4"/>
        <v>0</v>
      </c>
      <c r="Q27" s="41">
        <f t="shared" si="5"/>
        <v>2</v>
      </c>
    </row>
    <row r="28" spans="1:17" x14ac:dyDescent="0.35">
      <c r="A28" s="22" t="s">
        <v>33</v>
      </c>
      <c r="G28">
        <f t="shared" si="3"/>
        <v>0</v>
      </c>
      <c r="I28" s="22" t="s">
        <v>33</v>
      </c>
      <c r="O28">
        <f t="shared" si="4"/>
        <v>0</v>
      </c>
      <c r="Q28" s="41">
        <f t="shared" si="5"/>
        <v>0</v>
      </c>
    </row>
    <row r="29" spans="1:17" x14ac:dyDescent="0.35">
      <c r="A29" s="22" t="s">
        <v>34</v>
      </c>
      <c r="G29">
        <f t="shared" si="3"/>
        <v>0</v>
      </c>
      <c r="I29" s="22" t="s">
        <v>34</v>
      </c>
      <c r="L29">
        <v>1</v>
      </c>
      <c r="O29">
        <f t="shared" si="4"/>
        <v>1</v>
      </c>
      <c r="Q29" s="41">
        <f t="shared" si="5"/>
        <v>0</v>
      </c>
    </row>
    <row r="30" spans="1:17" x14ac:dyDescent="0.35">
      <c r="A30" s="22"/>
      <c r="G30"/>
      <c r="I30" s="22"/>
    </row>
    <row r="31" spans="1:17" x14ac:dyDescent="0.35">
      <c r="A31" s="22"/>
      <c r="G31"/>
      <c r="I31" s="22"/>
    </row>
    <row r="32" spans="1:17" ht="15" thickBot="1" x14ac:dyDescent="0.4">
      <c r="A32" s="1" t="s">
        <v>41</v>
      </c>
      <c r="B32" s="2" t="s">
        <v>9</v>
      </c>
      <c r="C32" s="2" t="s">
        <v>10</v>
      </c>
      <c r="D32" s="2" t="s">
        <v>18</v>
      </c>
      <c r="E32" s="2" t="s">
        <v>11</v>
      </c>
      <c r="F32" s="2" t="s">
        <v>12</v>
      </c>
      <c r="G32" s="2" t="s">
        <v>13</v>
      </c>
      <c r="I32" s="2" t="s">
        <v>14</v>
      </c>
      <c r="J32" s="2" t="s">
        <v>19</v>
      </c>
      <c r="K32" s="2" t="s">
        <v>15</v>
      </c>
      <c r="L32" s="2" t="s">
        <v>16</v>
      </c>
    </row>
    <row r="33" spans="1:13" x14ac:dyDescent="0.35">
      <c r="A33"/>
      <c r="B33" s="6">
        <v>5</v>
      </c>
      <c r="C33">
        <v>0</v>
      </c>
      <c r="D33">
        <v>6</v>
      </c>
      <c r="E33">
        <v>3</v>
      </c>
      <c r="F33">
        <v>4</v>
      </c>
      <c r="G33">
        <v>6</v>
      </c>
      <c r="I33">
        <v>4</v>
      </c>
      <c r="J33">
        <v>5</v>
      </c>
      <c r="K33">
        <v>4</v>
      </c>
      <c r="L33">
        <v>3</v>
      </c>
      <c r="M33">
        <f>SUM(B33:L33)</f>
        <v>40</v>
      </c>
    </row>
    <row r="34" spans="1:13" x14ac:dyDescent="0.35">
      <c r="A34"/>
      <c r="B34" t="s">
        <v>42</v>
      </c>
      <c r="D34" t="s">
        <v>45</v>
      </c>
      <c r="E34" s="37"/>
      <c r="F34" s="6"/>
      <c r="G34" t="s">
        <v>42</v>
      </c>
      <c r="I34" t="s">
        <v>42</v>
      </c>
    </row>
    <row r="35" spans="1:13" x14ac:dyDescent="0.35">
      <c r="A35"/>
      <c r="B35" t="s">
        <v>43</v>
      </c>
      <c r="D35" t="s">
        <v>43</v>
      </c>
      <c r="E35" s="22" t="s">
        <v>43</v>
      </c>
      <c r="F35" s="38" t="s">
        <v>43</v>
      </c>
      <c r="G35" s="39" t="s">
        <v>51</v>
      </c>
      <c r="I35" s="39" t="s">
        <v>43</v>
      </c>
      <c r="J35" s="39" t="s">
        <v>53</v>
      </c>
      <c r="K35" s="39" t="s">
        <v>55</v>
      </c>
      <c r="L35" s="39" t="s">
        <v>43</v>
      </c>
    </row>
    <row r="36" spans="1:13" x14ac:dyDescent="0.35">
      <c r="A36"/>
      <c r="B36" t="s">
        <v>44</v>
      </c>
      <c r="D36" s="37" t="s">
        <v>44</v>
      </c>
      <c r="E36" s="22" t="s">
        <v>47</v>
      </c>
      <c r="F36" s="6"/>
      <c r="G36" s="39" t="s">
        <v>47</v>
      </c>
      <c r="I36" s="39" t="s">
        <v>47</v>
      </c>
      <c r="K36" t="s">
        <v>47</v>
      </c>
    </row>
    <row r="37" spans="1:13" x14ac:dyDescent="0.35">
      <c r="A37"/>
      <c r="D37" s="22"/>
      <c r="E37" s="22"/>
      <c r="F37" s="6" t="s">
        <v>48</v>
      </c>
      <c r="G37" s="39"/>
    </row>
    <row r="38" spans="1:13" x14ac:dyDescent="0.35">
      <c r="A38"/>
      <c r="D38" s="22"/>
      <c r="E38" s="22"/>
      <c r="F38" s="6" t="s">
        <v>50</v>
      </c>
      <c r="G38"/>
    </row>
    <row r="39" spans="1:13" x14ac:dyDescent="0.35">
      <c r="A39"/>
      <c r="D39" s="22"/>
      <c r="E39" s="22" t="s">
        <v>52</v>
      </c>
      <c r="F39" s="6"/>
      <c r="G39" t="s">
        <v>69</v>
      </c>
      <c r="I39" t="s">
        <v>52</v>
      </c>
    </row>
    <row r="40" spans="1:13" x14ac:dyDescent="0.35">
      <c r="A40"/>
      <c r="D40" s="22"/>
      <c r="E40" s="22"/>
      <c r="F40" s="6"/>
      <c r="G40"/>
      <c r="J40" t="s">
        <v>54</v>
      </c>
      <c r="L40" t="s">
        <v>56</v>
      </c>
    </row>
    <row r="41" spans="1:13" ht="15" thickBot="1" x14ac:dyDescent="0.4">
      <c r="A41" s="1" t="s">
        <v>57</v>
      </c>
      <c r="B41" s="2" t="s">
        <v>9</v>
      </c>
      <c r="C41" s="2" t="s">
        <v>10</v>
      </c>
      <c r="D41" s="2" t="s">
        <v>18</v>
      </c>
      <c r="E41" s="2" t="s">
        <v>11</v>
      </c>
      <c r="F41" s="2" t="s">
        <v>12</v>
      </c>
      <c r="G41" s="2" t="s">
        <v>13</v>
      </c>
      <c r="I41" s="2" t="s">
        <v>14</v>
      </c>
      <c r="J41" s="2" t="s">
        <v>19</v>
      </c>
      <c r="K41" s="2" t="s">
        <v>15</v>
      </c>
      <c r="L41" s="2" t="s">
        <v>16</v>
      </c>
    </row>
    <row r="42" spans="1:13" x14ac:dyDescent="0.35">
      <c r="A42"/>
      <c r="B42">
        <v>5</v>
      </c>
      <c r="C42">
        <v>5</v>
      </c>
      <c r="D42" s="22">
        <v>3</v>
      </c>
      <c r="E42" s="22">
        <v>8</v>
      </c>
      <c r="F42" s="6">
        <v>4</v>
      </c>
      <c r="G42" s="39">
        <v>6</v>
      </c>
      <c r="I42" s="39">
        <v>9</v>
      </c>
      <c r="J42" s="39">
        <v>0</v>
      </c>
      <c r="K42" s="39">
        <v>4</v>
      </c>
      <c r="L42" s="39">
        <v>5</v>
      </c>
      <c r="M42">
        <f>SUM(B42:L42)</f>
        <v>49</v>
      </c>
    </row>
    <row r="43" spans="1:13" x14ac:dyDescent="0.35">
      <c r="A43"/>
      <c r="D43" s="22"/>
      <c r="E43" s="22"/>
      <c r="F43" s="6"/>
      <c r="G43" t="s">
        <v>42</v>
      </c>
    </row>
    <row r="44" spans="1:13" x14ac:dyDescent="0.35">
      <c r="A44"/>
      <c r="B44" t="s">
        <v>43</v>
      </c>
      <c r="C44" t="s">
        <v>53</v>
      </c>
      <c r="D44" s="22" t="s">
        <v>51</v>
      </c>
      <c r="E44" s="22" t="s">
        <v>53</v>
      </c>
      <c r="F44" s="6" t="s">
        <v>43</v>
      </c>
      <c r="G44" s="39" t="s">
        <v>51</v>
      </c>
      <c r="I44" s="39" t="s">
        <v>62</v>
      </c>
      <c r="K44" t="s">
        <v>51</v>
      </c>
      <c r="L44" t="s">
        <v>53</v>
      </c>
    </row>
    <row r="45" spans="1:13" x14ac:dyDescent="0.35">
      <c r="A45"/>
      <c r="B45" t="s">
        <v>47</v>
      </c>
      <c r="C45" t="s">
        <v>47</v>
      </c>
      <c r="D45" s="22" t="s">
        <v>47</v>
      </c>
      <c r="E45" s="22" t="s">
        <v>44</v>
      </c>
      <c r="F45" s="6" t="s">
        <v>59</v>
      </c>
      <c r="G45" s="39" t="s">
        <v>61</v>
      </c>
      <c r="I45" s="39" t="s">
        <v>61</v>
      </c>
    </row>
    <row r="46" spans="1:13" x14ac:dyDescent="0.35">
      <c r="A46"/>
      <c r="B46" t="s">
        <v>46</v>
      </c>
      <c r="D46" s="22"/>
      <c r="E46" s="22"/>
      <c r="F46" s="6"/>
      <c r="G46"/>
      <c r="K46" t="s">
        <v>46</v>
      </c>
      <c r="L46" t="s">
        <v>46</v>
      </c>
    </row>
    <row r="47" spans="1:13" x14ac:dyDescent="0.35">
      <c r="A47"/>
      <c r="D47" s="22"/>
      <c r="E47" s="22"/>
      <c r="F47" s="6"/>
      <c r="G47"/>
      <c r="I47" t="s">
        <v>63</v>
      </c>
    </row>
    <row r="48" spans="1:13" x14ac:dyDescent="0.35">
      <c r="A48"/>
      <c r="B48" t="s">
        <v>58</v>
      </c>
      <c r="D48" s="22"/>
      <c r="E48" s="22"/>
      <c r="F48" s="6" t="s">
        <v>60</v>
      </c>
      <c r="G48"/>
      <c r="I48" t="s">
        <v>64</v>
      </c>
    </row>
    <row r="49" spans="1:12" x14ac:dyDescent="0.35">
      <c r="A49"/>
      <c r="B49" t="s">
        <v>52</v>
      </c>
      <c r="D49" s="22"/>
      <c r="E49" s="22" t="s">
        <v>52</v>
      </c>
      <c r="F49" s="6"/>
      <c r="G49" t="s">
        <v>52</v>
      </c>
      <c r="K49" t="s">
        <v>52</v>
      </c>
    </row>
    <row r="50" spans="1:12" ht="15" thickBot="1" x14ac:dyDescent="0.4">
      <c r="A50"/>
      <c r="D50" s="2" t="s">
        <v>18</v>
      </c>
      <c r="E50" s="22"/>
      <c r="F50" s="6"/>
      <c r="G50"/>
    </row>
    <row r="51" spans="1:12" x14ac:dyDescent="0.35">
      <c r="A51" s="1" t="s">
        <v>65</v>
      </c>
      <c r="D51" s="37">
        <v>8</v>
      </c>
      <c r="E51" s="22"/>
      <c r="F51" s="6"/>
      <c r="G51"/>
    </row>
    <row r="52" spans="1:12" x14ac:dyDescent="0.35">
      <c r="A52"/>
      <c r="D52" s="37" t="s">
        <v>66</v>
      </c>
      <c r="E52" s="22"/>
      <c r="F52" s="6"/>
      <c r="G52"/>
    </row>
    <row r="53" spans="1:12" x14ac:dyDescent="0.35">
      <c r="A53"/>
      <c r="D53" s="37" t="s">
        <v>58</v>
      </c>
      <c r="E53" s="22"/>
      <c r="F53" s="6"/>
      <c r="G53"/>
    </row>
    <row r="54" spans="1:12" x14ac:dyDescent="0.35">
      <c r="A54"/>
      <c r="D54" s="37" t="s">
        <v>52</v>
      </c>
      <c r="E54" s="22"/>
      <c r="F54" s="6"/>
      <c r="G54"/>
    </row>
    <row r="55" spans="1:12" x14ac:dyDescent="0.35">
      <c r="A55"/>
      <c r="D55" s="22"/>
      <c r="E55" s="22"/>
      <c r="F55" s="6"/>
      <c r="G55"/>
    </row>
    <row r="56" spans="1:12" x14ac:dyDescent="0.35">
      <c r="A56"/>
      <c r="D56" s="22"/>
      <c r="E56" s="22"/>
      <c r="F56" s="6"/>
      <c r="G56"/>
    </row>
    <row r="57" spans="1:12" ht="15" thickBot="1" x14ac:dyDescent="0.4">
      <c r="A57" s="1" t="s">
        <v>70</v>
      </c>
      <c r="B57" s="2" t="s">
        <v>9</v>
      </c>
      <c r="C57" s="2" t="s">
        <v>10</v>
      </c>
      <c r="D57" s="2" t="s">
        <v>18</v>
      </c>
      <c r="E57" s="2" t="s">
        <v>11</v>
      </c>
      <c r="F57" s="2" t="s">
        <v>12</v>
      </c>
      <c r="G57" s="2" t="s">
        <v>13</v>
      </c>
      <c r="I57" s="2" t="s">
        <v>14</v>
      </c>
      <c r="J57" s="2" t="s">
        <v>19</v>
      </c>
      <c r="K57" s="2" t="s">
        <v>15</v>
      </c>
      <c r="L57" s="2" t="s">
        <v>16</v>
      </c>
    </row>
    <row r="58" spans="1:12" x14ac:dyDescent="0.35">
      <c r="A58"/>
      <c r="D58" s="22"/>
      <c r="E58" s="22"/>
      <c r="F58" s="6" t="s">
        <v>46</v>
      </c>
      <c r="G58" t="s">
        <v>52</v>
      </c>
      <c r="I58" t="s">
        <v>42</v>
      </c>
      <c r="J58" t="s">
        <v>43</v>
      </c>
      <c r="K58" t="s">
        <v>47</v>
      </c>
    </row>
    <row r="59" spans="1:12" x14ac:dyDescent="0.35">
      <c r="A59"/>
      <c r="D59" s="22"/>
      <c r="E59" s="22"/>
      <c r="F59" s="6" t="s">
        <v>63</v>
      </c>
      <c r="G59"/>
      <c r="K59" t="s">
        <v>43</v>
      </c>
    </row>
    <row r="60" spans="1:12" x14ac:dyDescent="0.35">
      <c r="A60"/>
      <c r="D60" s="22"/>
      <c r="E60" s="22"/>
      <c r="F60" s="6"/>
      <c r="G60"/>
    </row>
    <row r="61" spans="1:12" x14ac:dyDescent="0.35">
      <c r="A61"/>
      <c r="D61" s="22"/>
      <c r="E61" s="22"/>
      <c r="F61" s="6"/>
      <c r="G61"/>
    </row>
    <row r="62" spans="1:12" ht="15" thickBot="1" x14ac:dyDescent="0.4">
      <c r="A62" s="1" t="s">
        <v>71</v>
      </c>
      <c r="B62" s="2" t="s">
        <v>9</v>
      </c>
      <c r="C62" s="2" t="s">
        <v>10</v>
      </c>
      <c r="D62" s="2" t="s">
        <v>18</v>
      </c>
      <c r="E62" s="2" t="s">
        <v>11</v>
      </c>
      <c r="F62" s="2" t="s">
        <v>12</v>
      </c>
      <c r="G62" s="2" t="s">
        <v>13</v>
      </c>
      <c r="I62" s="2" t="s">
        <v>14</v>
      </c>
      <c r="J62" s="2" t="s">
        <v>19</v>
      </c>
      <c r="K62" s="2" t="s">
        <v>15</v>
      </c>
      <c r="L62" s="2" t="s">
        <v>16</v>
      </c>
    </row>
    <row r="63" spans="1:12" x14ac:dyDescent="0.35">
      <c r="A63"/>
      <c r="C63" t="s">
        <v>51</v>
      </c>
      <c r="D63" s="22"/>
      <c r="E63" s="22"/>
      <c r="F63" s="39" t="s">
        <v>49</v>
      </c>
      <c r="G63"/>
    </row>
    <row r="64" spans="1:12" x14ac:dyDescent="0.35">
      <c r="A64"/>
      <c r="E64" s="22"/>
      <c r="G64"/>
    </row>
    <row r="65" spans="1:7" x14ac:dyDescent="0.35">
      <c r="A65"/>
      <c r="E65" s="22"/>
      <c r="G65"/>
    </row>
    <row r="66" spans="1:7" x14ac:dyDescent="0.35">
      <c r="A66"/>
      <c r="E66" s="22"/>
      <c r="G66"/>
    </row>
  </sheetData>
  <mergeCells count="3">
    <mergeCell ref="B1:B3"/>
    <mergeCell ref="C1:C3"/>
    <mergeCell ref="A2:A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D20D-CCDF-46B4-A473-108110692D6F}">
  <dimension ref="A1:P21"/>
  <sheetViews>
    <sheetView zoomScale="72" workbookViewId="0">
      <selection activeCell="B5" sqref="B5"/>
    </sheetView>
  </sheetViews>
  <sheetFormatPr defaultRowHeight="14.5" x14ac:dyDescent="0.35"/>
  <cols>
    <col min="1" max="1" width="24.1796875" style="1" customWidth="1"/>
    <col min="2" max="2" width="16.08984375" customWidth="1"/>
    <col min="3" max="3" width="16.90625" customWidth="1"/>
    <col min="4" max="4" width="18.08984375" customWidth="1"/>
    <col min="5" max="5" width="16.90625" customWidth="1"/>
    <col min="6" max="6" width="15.6328125" style="22" customWidth="1"/>
    <col min="7" max="7" width="10.6328125" style="22" customWidth="1"/>
    <col min="8" max="8" width="3.54296875" style="6" customWidth="1"/>
    <col min="9" max="9" width="24.26953125" customWidth="1"/>
    <col min="10" max="10" width="13.1796875" customWidth="1"/>
    <col min="11" max="11" width="12.54296875" customWidth="1"/>
    <col min="12" max="12" width="11.26953125" customWidth="1"/>
    <col min="13" max="13" width="13.7265625" customWidth="1"/>
    <col min="14" max="14" width="11.26953125" customWidth="1"/>
    <col min="15" max="15" width="10.08984375" customWidth="1"/>
    <col min="16" max="16" width="12.6328125" customWidth="1"/>
    <col min="17" max="17" width="13.26953125" customWidth="1"/>
  </cols>
  <sheetData>
    <row r="1" spans="1:16" s="9" customFormat="1" x14ac:dyDescent="0.35">
      <c r="A1" s="7"/>
      <c r="B1" s="51" t="s">
        <v>22</v>
      </c>
      <c r="C1" s="51" t="s">
        <v>23</v>
      </c>
      <c r="D1"/>
      <c r="E1"/>
      <c r="F1"/>
      <c r="G1"/>
      <c r="H1"/>
      <c r="I1"/>
      <c r="J1"/>
      <c r="K1"/>
      <c r="L1"/>
      <c r="M1"/>
      <c r="N1"/>
      <c r="O1"/>
      <c r="P1"/>
    </row>
    <row r="2" spans="1:16" s="9" customFormat="1" x14ac:dyDescent="0.35">
      <c r="A2" s="54" t="s">
        <v>37</v>
      </c>
      <c r="B2" s="52"/>
      <c r="C2" s="52"/>
      <c r="D2"/>
      <c r="E2"/>
      <c r="F2"/>
      <c r="G2"/>
      <c r="H2"/>
      <c r="I2"/>
      <c r="J2"/>
      <c r="K2"/>
      <c r="L2"/>
      <c r="M2"/>
      <c r="N2"/>
      <c r="O2"/>
      <c r="P2"/>
    </row>
    <row r="3" spans="1:16" ht="15" thickBot="1" x14ac:dyDescent="0.4">
      <c r="A3" s="55"/>
      <c r="B3" s="53"/>
      <c r="C3" s="53"/>
      <c r="F3"/>
      <c r="G3"/>
      <c r="H3"/>
    </row>
    <row r="4" spans="1:16" x14ac:dyDescent="0.35">
      <c r="A4" s="4" t="s">
        <v>6</v>
      </c>
      <c r="B4" s="27">
        <f>191+195</f>
        <v>386</v>
      </c>
      <c r="C4" s="28">
        <f>164+186</f>
        <v>350</v>
      </c>
      <c r="F4"/>
      <c r="G4"/>
      <c r="H4"/>
    </row>
    <row r="5" spans="1:16" x14ac:dyDescent="0.35">
      <c r="A5" s="4"/>
      <c r="F5"/>
      <c r="G5"/>
      <c r="H5"/>
    </row>
    <row r="6" spans="1:16" ht="15" thickBot="1" x14ac:dyDescent="0.4">
      <c r="B6" s="30" t="s">
        <v>27</v>
      </c>
      <c r="F6"/>
      <c r="G6"/>
      <c r="H6"/>
      <c r="J6" s="30" t="s">
        <v>28</v>
      </c>
    </row>
    <row r="7" spans="1:16" x14ac:dyDescent="0.35">
      <c r="A7"/>
      <c r="B7">
        <v>191</v>
      </c>
      <c r="F7"/>
      <c r="G7"/>
      <c r="H7"/>
      <c r="J7">
        <v>196</v>
      </c>
    </row>
    <row r="8" spans="1:16" x14ac:dyDescent="0.35">
      <c r="A8"/>
      <c r="F8"/>
      <c r="G8"/>
      <c r="H8"/>
    </row>
    <row r="9" spans="1:16" ht="15" thickBot="1" x14ac:dyDescent="0.4">
      <c r="B9" s="2" t="s">
        <v>10</v>
      </c>
      <c r="C9" s="2" t="s">
        <v>18</v>
      </c>
      <c r="D9" s="2" t="s">
        <v>12</v>
      </c>
      <c r="E9" s="2" t="s">
        <v>19</v>
      </c>
      <c r="F9" s="2" t="s">
        <v>15</v>
      </c>
      <c r="G9" s="29"/>
      <c r="H9"/>
      <c r="J9" s="2" t="s">
        <v>9</v>
      </c>
      <c r="K9" s="2" t="s">
        <v>11</v>
      </c>
      <c r="L9" s="2" t="s">
        <v>13</v>
      </c>
      <c r="M9" s="2" t="s">
        <v>14</v>
      </c>
      <c r="N9" s="2" t="s">
        <v>16</v>
      </c>
    </row>
    <row r="10" spans="1:16" x14ac:dyDescent="0.35">
      <c r="F10"/>
      <c r="G10"/>
      <c r="H10"/>
    </row>
    <row r="11" spans="1:16" x14ac:dyDescent="0.35">
      <c r="A11" s="34" t="s">
        <v>25</v>
      </c>
      <c r="B11" s="33">
        <v>25</v>
      </c>
      <c r="C11" s="33">
        <v>8</v>
      </c>
      <c r="D11" s="33">
        <v>38</v>
      </c>
      <c r="E11" s="33">
        <v>71</v>
      </c>
      <c r="F11" s="33">
        <v>49</v>
      </c>
      <c r="G11" s="33">
        <f>SUM(B11:F11)</f>
        <v>191</v>
      </c>
      <c r="H11"/>
      <c r="I11" s="34" t="s">
        <v>25</v>
      </c>
      <c r="J11" s="33">
        <v>30</v>
      </c>
      <c r="K11" s="33">
        <v>17</v>
      </c>
      <c r="L11" s="33">
        <v>46</v>
      </c>
      <c r="M11" s="33">
        <v>64</v>
      </c>
      <c r="N11" s="33">
        <v>38</v>
      </c>
      <c r="O11" s="33">
        <f>SUM(J11:N11)</f>
        <v>195</v>
      </c>
    </row>
    <row r="12" spans="1:16" x14ac:dyDescent="0.35">
      <c r="A12" s="22"/>
      <c r="F12"/>
      <c r="G12"/>
      <c r="H12"/>
      <c r="I12" s="22"/>
    </row>
    <row r="13" spans="1:16" x14ac:dyDescent="0.35">
      <c r="A13" s="22"/>
      <c r="F13"/>
      <c r="G13"/>
      <c r="H13"/>
    </row>
    <row r="14" spans="1:16" x14ac:dyDescent="0.35">
      <c r="A14" s="32" t="s">
        <v>26</v>
      </c>
      <c r="B14" s="33">
        <v>22</v>
      </c>
      <c r="C14" s="33">
        <v>8</v>
      </c>
      <c r="D14" s="33">
        <v>34</v>
      </c>
      <c r="E14" s="33">
        <v>51</v>
      </c>
      <c r="F14" s="33">
        <v>49</v>
      </c>
      <c r="G14" s="33">
        <f>SUM(B14:F14)</f>
        <v>164</v>
      </c>
      <c r="H14"/>
      <c r="I14" s="34" t="s">
        <v>26</v>
      </c>
      <c r="J14" s="33">
        <v>30</v>
      </c>
      <c r="K14" s="33">
        <v>15</v>
      </c>
      <c r="L14" s="33">
        <v>43</v>
      </c>
      <c r="M14" s="33">
        <v>63</v>
      </c>
      <c r="N14" s="33">
        <v>35</v>
      </c>
      <c r="O14" s="33">
        <f>SUM(J14:N14)</f>
        <v>186</v>
      </c>
    </row>
    <row r="15" spans="1:16" x14ac:dyDescent="0.35">
      <c r="A15"/>
      <c r="F15"/>
      <c r="G15"/>
      <c r="H15"/>
    </row>
    <row r="19" spans="1:4" ht="53.5" customHeight="1" x14ac:dyDescent="0.45">
      <c r="A19" s="56" t="s">
        <v>39</v>
      </c>
      <c r="B19" s="56"/>
    </row>
    <row r="20" spans="1:4" ht="15" thickBot="1" x14ac:dyDescent="0.4">
      <c r="B20" s="2" t="s">
        <v>38</v>
      </c>
      <c r="C20" s="2" t="s">
        <v>11</v>
      </c>
    </row>
    <row r="21" spans="1:4" x14ac:dyDescent="0.35">
      <c r="B21">
        <v>6</v>
      </c>
      <c r="C21">
        <v>1</v>
      </c>
      <c r="D21">
        <v>7</v>
      </c>
    </row>
  </sheetData>
  <mergeCells count="4">
    <mergeCell ref="B1:B3"/>
    <mergeCell ref="C1:C3"/>
    <mergeCell ref="A2:A3"/>
    <mergeCell ref="A19:B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FE16-C53A-46CF-8460-48894D3179F6}">
  <dimension ref="A1:BE68"/>
  <sheetViews>
    <sheetView topLeftCell="A5" zoomScale="66" workbookViewId="0">
      <selection activeCell="A15" sqref="A15:XFD15"/>
    </sheetView>
  </sheetViews>
  <sheetFormatPr defaultRowHeight="14.5" x14ac:dyDescent="0.35"/>
  <cols>
    <col min="1" max="1" width="24.1796875" style="1" customWidth="1"/>
    <col min="2" max="2" width="16.08984375" customWidth="1"/>
    <col min="3" max="3" width="16.90625" customWidth="1"/>
    <col min="4" max="4" width="18.08984375" customWidth="1"/>
    <col min="5" max="5" width="16.90625" customWidth="1"/>
    <col min="6" max="6" width="15.6328125" style="22" customWidth="1"/>
    <col min="7" max="7" width="10.6328125" style="22" customWidth="1"/>
    <col min="8" max="8" width="3.26953125" style="6" customWidth="1"/>
    <col min="9" max="9" width="24.26953125" customWidth="1"/>
    <col min="10" max="10" width="13.1796875" customWidth="1"/>
    <col min="11" max="11" width="12.54296875" customWidth="1"/>
    <col min="12" max="12" width="11.26953125" customWidth="1"/>
    <col min="13" max="13" width="13.7265625" customWidth="1"/>
    <col min="14" max="14" width="11.26953125" customWidth="1"/>
    <col min="15" max="15" width="10.08984375" customWidth="1"/>
    <col min="16" max="16" width="4.90625" customWidth="1"/>
    <col min="17" max="17" width="13" style="41" customWidth="1"/>
  </cols>
  <sheetData>
    <row r="1" spans="1:57" s="9" customFormat="1" x14ac:dyDescent="0.35">
      <c r="A1" s="7"/>
      <c r="B1" s="51" t="s">
        <v>22</v>
      </c>
      <c r="C1" s="51" t="s">
        <v>23</v>
      </c>
      <c r="D1"/>
      <c r="E1"/>
      <c r="F1"/>
      <c r="G1"/>
      <c r="H1"/>
      <c r="I1"/>
      <c r="J1"/>
      <c r="K1"/>
      <c r="L1"/>
      <c r="M1"/>
      <c r="N1"/>
      <c r="O1"/>
      <c r="P1"/>
      <c r="Q1" s="4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57" s="9" customFormat="1" x14ac:dyDescent="0.35">
      <c r="A2" s="54" t="s">
        <v>83</v>
      </c>
      <c r="B2" s="52"/>
      <c r="C2" s="52"/>
      <c r="D2"/>
      <c r="E2"/>
      <c r="F2"/>
      <c r="G2"/>
      <c r="H2"/>
      <c r="I2"/>
      <c r="J2"/>
      <c r="K2"/>
      <c r="L2"/>
      <c r="M2"/>
      <c r="N2"/>
      <c r="O2"/>
      <c r="P2"/>
      <c r="Q2" s="4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ht="15" thickBot="1" x14ac:dyDescent="0.4">
      <c r="A3" s="55"/>
      <c r="B3" s="53"/>
      <c r="C3" s="53"/>
      <c r="F3"/>
      <c r="G3"/>
      <c r="H3"/>
    </row>
    <row r="4" spans="1:57" x14ac:dyDescent="0.35">
      <c r="A4" s="4" t="s">
        <v>6</v>
      </c>
      <c r="B4" s="27">
        <v>43</v>
      </c>
      <c r="C4" s="28">
        <v>1</v>
      </c>
      <c r="F4"/>
      <c r="G4"/>
      <c r="H4"/>
    </row>
    <row r="5" spans="1:57" x14ac:dyDescent="0.35">
      <c r="A5" s="4"/>
      <c r="F5"/>
      <c r="G5"/>
      <c r="H5"/>
    </row>
    <row r="6" spans="1:57" ht="15" thickBot="1" x14ac:dyDescent="0.4">
      <c r="B6" s="30" t="s">
        <v>27</v>
      </c>
      <c r="C6">
        <v>23</v>
      </c>
      <c r="F6"/>
      <c r="G6"/>
      <c r="H6"/>
      <c r="J6" s="30" t="s">
        <v>28</v>
      </c>
      <c r="K6">
        <v>20</v>
      </c>
    </row>
    <row r="7" spans="1:57" x14ac:dyDescent="0.35">
      <c r="A7"/>
      <c r="F7"/>
      <c r="G7"/>
      <c r="H7"/>
    </row>
    <row r="8" spans="1:57" x14ac:dyDescent="0.35">
      <c r="A8"/>
      <c r="F8"/>
      <c r="G8"/>
      <c r="H8"/>
    </row>
    <row r="9" spans="1:57" ht="15" thickBot="1" x14ac:dyDescent="0.4">
      <c r="B9" s="2" t="s">
        <v>10</v>
      </c>
      <c r="C9" s="2" t="s">
        <v>18</v>
      </c>
      <c r="D9" s="2" t="s">
        <v>12</v>
      </c>
      <c r="E9" s="2" t="s">
        <v>19</v>
      </c>
      <c r="F9" s="2" t="s">
        <v>15</v>
      </c>
      <c r="G9" s="29"/>
      <c r="H9"/>
      <c r="J9" s="2" t="s">
        <v>9</v>
      </c>
      <c r="K9" s="2" t="s">
        <v>11</v>
      </c>
      <c r="L9" s="2" t="s">
        <v>13</v>
      </c>
      <c r="M9" s="2" t="s">
        <v>14</v>
      </c>
      <c r="N9" s="2" t="s">
        <v>16</v>
      </c>
      <c r="Q9" s="42" t="s">
        <v>68</v>
      </c>
    </row>
    <row r="10" spans="1:57" x14ac:dyDescent="0.35">
      <c r="F10"/>
      <c r="G10"/>
      <c r="H10"/>
    </row>
    <row r="11" spans="1:57" x14ac:dyDescent="0.35">
      <c r="A11" s="34" t="s">
        <v>25</v>
      </c>
      <c r="B11" s="33">
        <f>SUM(B13:B19)</f>
        <v>7</v>
      </c>
      <c r="C11" s="33">
        <f t="shared" ref="C11:F11" si="0">SUM(C13:C19)</f>
        <v>7</v>
      </c>
      <c r="D11" s="33">
        <f t="shared" si="0"/>
        <v>4</v>
      </c>
      <c r="E11" s="33">
        <f t="shared" si="0"/>
        <v>0</v>
      </c>
      <c r="F11" s="33">
        <f t="shared" si="0"/>
        <v>5</v>
      </c>
      <c r="G11" s="33">
        <f>SUM(B11:F11)</f>
        <v>23</v>
      </c>
      <c r="H11"/>
      <c r="I11" s="34" t="s">
        <v>25</v>
      </c>
      <c r="J11" s="33">
        <f>SUM(J13:J19)</f>
        <v>7</v>
      </c>
      <c r="K11" s="33">
        <f t="shared" ref="K11:O11" si="1">SUM(K13:K19)</f>
        <v>5</v>
      </c>
      <c r="L11" s="33">
        <f t="shared" si="1"/>
        <v>4</v>
      </c>
      <c r="M11" s="33">
        <f t="shared" si="1"/>
        <v>1</v>
      </c>
      <c r="N11" s="33">
        <f t="shared" si="1"/>
        <v>3</v>
      </c>
      <c r="O11" s="33">
        <f t="shared" si="1"/>
        <v>20</v>
      </c>
    </row>
    <row r="12" spans="1:57" x14ac:dyDescent="0.35">
      <c r="A12" s="22"/>
      <c r="F12"/>
      <c r="G12"/>
      <c r="H12"/>
      <c r="I12" s="22"/>
    </row>
    <row r="13" spans="1:57" x14ac:dyDescent="0.35">
      <c r="A13" s="22" t="s">
        <v>29</v>
      </c>
      <c r="F13"/>
      <c r="G13">
        <f>SUM(B13:F13)</f>
        <v>0</v>
      </c>
      <c r="H13"/>
      <c r="I13" s="22" t="s">
        <v>29</v>
      </c>
      <c r="O13">
        <f>SUM(J13:N13)</f>
        <v>0</v>
      </c>
      <c r="Q13" s="41">
        <f>SUM(O13,G13)</f>
        <v>0</v>
      </c>
    </row>
    <row r="14" spans="1:57" x14ac:dyDescent="0.35">
      <c r="A14" s="22" t="s">
        <v>30</v>
      </c>
      <c r="D14">
        <v>1</v>
      </c>
      <c r="F14">
        <v>3</v>
      </c>
      <c r="G14">
        <f t="shared" ref="G14:G19" si="2">SUM(B14:F14)</f>
        <v>4</v>
      </c>
      <c r="H14"/>
      <c r="I14" s="22" t="s">
        <v>30</v>
      </c>
      <c r="J14">
        <v>1</v>
      </c>
      <c r="L14">
        <v>1</v>
      </c>
      <c r="O14">
        <f t="shared" ref="O14:O19" si="3">SUM(J14:N14)</f>
        <v>2</v>
      </c>
      <c r="Q14" s="41">
        <f t="shared" ref="Q14:Q19" si="4">SUM(O14,G14)</f>
        <v>6</v>
      </c>
    </row>
    <row r="15" spans="1:57" x14ac:dyDescent="0.35">
      <c r="A15" s="22" t="s">
        <v>31</v>
      </c>
      <c r="B15">
        <v>1</v>
      </c>
      <c r="C15">
        <v>2</v>
      </c>
      <c r="D15">
        <v>3</v>
      </c>
      <c r="F15">
        <v>2</v>
      </c>
      <c r="G15">
        <f t="shared" si="2"/>
        <v>8</v>
      </c>
      <c r="H15"/>
      <c r="I15" s="22" t="s">
        <v>31</v>
      </c>
      <c r="J15">
        <v>3</v>
      </c>
      <c r="L15">
        <v>1</v>
      </c>
      <c r="M15">
        <v>1</v>
      </c>
      <c r="N15">
        <v>3</v>
      </c>
      <c r="O15">
        <f t="shared" si="3"/>
        <v>8</v>
      </c>
      <c r="Q15" s="41">
        <f t="shared" si="4"/>
        <v>16</v>
      </c>
    </row>
    <row r="16" spans="1:57" x14ac:dyDescent="0.35">
      <c r="A16" s="22" t="s">
        <v>35</v>
      </c>
      <c r="B16">
        <v>2</v>
      </c>
      <c r="C16">
        <v>4</v>
      </c>
      <c r="F16"/>
      <c r="G16">
        <f t="shared" si="2"/>
        <v>6</v>
      </c>
      <c r="H16"/>
      <c r="I16" s="22" t="s">
        <v>35</v>
      </c>
      <c r="J16">
        <v>3</v>
      </c>
      <c r="K16">
        <v>4</v>
      </c>
      <c r="L16">
        <v>1</v>
      </c>
      <c r="O16">
        <f t="shared" si="3"/>
        <v>8</v>
      </c>
      <c r="Q16" s="41">
        <f t="shared" si="4"/>
        <v>14</v>
      </c>
    </row>
    <row r="17" spans="1:17" x14ac:dyDescent="0.35">
      <c r="A17" s="22" t="s">
        <v>32</v>
      </c>
      <c r="F17"/>
      <c r="G17">
        <f t="shared" si="2"/>
        <v>0</v>
      </c>
      <c r="H17"/>
      <c r="I17" s="22" t="s">
        <v>32</v>
      </c>
      <c r="O17">
        <f t="shared" si="3"/>
        <v>0</v>
      </c>
      <c r="Q17" s="41">
        <f t="shared" si="4"/>
        <v>0</v>
      </c>
    </row>
    <row r="18" spans="1:17" x14ac:dyDescent="0.35">
      <c r="A18" s="22" t="s">
        <v>67</v>
      </c>
      <c r="B18">
        <v>1</v>
      </c>
      <c r="F18"/>
      <c r="G18">
        <f t="shared" si="2"/>
        <v>1</v>
      </c>
      <c r="H18"/>
      <c r="I18" s="22" t="s">
        <v>33</v>
      </c>
      <c r="K18">
        <v>1</v>
      </c>
      <c r="O18">
        <f t="shared" si="3"/>
        <v>1</v>
      </c>
      <c r="Q18" s="41">
        <f>SUM(O18,G18)</f>
        <v>2</v>
      </c>
    </row>
    <row r="19" spans="1:17" x14ac:dyDescent="0.35">
      <c r="A19" s="22" t="s">
        <v>34</v>
      </c>
      <c r="B19">
        <v>3</v>
      </c>
      <c r="C19">
        <v>1</v>
      </c>
      <c r="F19"/>
      <c r="G19">
        <f t="shared" si="2"/>
        <v>4</v>
      </c>
      <c r="H19"/>
      <c r="I19" s="22" t="s">
        <v>34</v>
      </c>
      <c r="L19">
        <v>1</v>
      </c>
      <c r="O19">
        <f t="shared" si="3"/>
        <v>1</v>
      </c>
      <c r="Q19" s="41">
        <f t="shared" si="4"/>
        <v>5</v>
      </c>
    </row>
    <row r="20" spans="1:17" x14ac:dyDescent="0.35">
      <c r="A20" s="22"/>
      <c r="F20"/>
      <c r="G20"/>
      <c r="H20"/>
    </row>
    <row r="21" spans="1:17" x14ac:dyDescent="0.35">
      <c r="A21" s="32" t="s">
        <v>26</v>
      </c>
      <c r="B21" s="33"/>
      <c r="C21" s="33"/>
      <c r="D21" s="33"/>
      <c r="E21" s="33"/>
      <c r="F21" s="33"/>
      <c r="G21" s="33"/>
      <c r="H21"/>
      <c r="I21" s="34" t="s">
        <v>26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f>SUM(J21:N21)</f>
        <v>0</v>
      </c>
    </row>
    <row r="22" spans="1:17" x14ac:dyDescent="0.35">
      <c r="A22"/>
      <c r="F22"/>
      <c r="G22"/>
      <c r="H22"/>
    </row>
    <row r="23" spans="1:17" x14ac:dyDescent="0.35">
      <c r="A23" s="22" t="s">
        <v>29</v>
      </c>
      <c r="F23"/>
      <c r="G23">
        <f>SUM(B23:F23)</f>
        <v>0</v>
      </c>
      <c r="H23"/>
      <c r="I23" s="22" t="s">
        <v>29</v>
      </c>
      <c r="O23">
        <f>SUM(J23:N23)</f>
        <v>0</v>
      </c>
      <c r="Q23" s="41">
        <f>SUM(G23)</f>
        <v>0</v>
      </c>
    </row>
    <row r="24" spans="1:17" x14ac:dyDescent="0.35">
      <c r="A24" s="22" t="s">
        <v>30</v>
      </c>
      <c r="D24">
        <v>1</v>
      </c>
      <c r="F24"/>
      <c r="G24">
        <f t="shared" ref="G24:G29" si="5">SUM(B24:F24)</f>
        <v>1</v>
      </c>
      <c r="H24"/>
      <c r="I24" s="22" t="s">
        <v>30</v>
      </c>
      <c r="O24">
        <f t="shared" ref="O24:O29" si="6">SUM(J24:N24)</f>
        <v>0</v>
      </c>
      <c r="Q24" s="41">
        <f t="shared" ref="Q24:Q29" si="7">SUM(G24)</f>
        <v>1</v>
      </c>
    </row>
    <row r="25" spans="1:17" x14ac:dyDescent="0.35">
      <c r="A25" s="22" t="s">
        <v>31</v>
      </c>
      <c r="F25"/>
      <c r="G25">
        <f t="shared" si="5"/>
        <v>0</v>
      </c>
      <c r="H25"/>
      <c r="I25" s="22" t="s">
        <v>31</v>
      </c>
      <c r="O25">
        <f t="shared" si="6"/>
        <v>0</v>
      </c>
      <c r="Q25" s="41">
        <f t="shared" si="7"/>
        <v>0</v>
      </c>
    </row>
    <row r="26" spans="1:17" x14ac:dyDescent="0.35">
      <c r="A26" s="22" t="s">
        <v>35</v>
      </c>
      <c r="F26"/>
      <c r="G26">
        <f t="shared" si="5"/>
        <v>0</v>
      </c>
      <c r="H26"/>
      <c r="I26" s="22" t="s">
        <v>35</v>
      </c>
      <c r="O26">
        <f t="shared" si="6"/>
        <v>0</v>
      </c>
      <c r="Q26" s="41">
        <f t="shared" si="7"/>
        <v>0</v>
      </c>
    </row>
    <row r="27" spans="1:17" x14ac:dyDescent="0.35">
      <c r="A27" s="22" t="s">
        <v>32</v>
      </c>
      <c r="B27" s="6"/>
      <c r="G27">
        <f t="shared" si="5"/>
        <v>0</v>
      </c>
      <c r="I27" s="22" t="s">
        <v>32</v>
      </c>
      <c r="O27">
        <f t="shared" si="6"/>
        <v>0</v>
      </c>
      <c r="Q27" s="41">
        <f t="shared" si="7"/>
        <v>0</v>
      </c>
    </row>
    <row r="28" spans="1:17" x14ac:dyDescent="0.35">
      <c r="A28" s="22" t="s">
        <v>33</v>
      </c>
      <c r="G28">
        <f t="shared" si="5"/>
        <v>0</v>
      </c>
      <c r="I28" s="22" t="s">
        <v>33</v>
      </c>
      <c r="O28">
        <f t="shared" si="6"/>
        <v>0</v>
      </c>
      <c r="Q28" s="41">
        <f t="shared" si="7"/>
        <v>0</v>
      </c>
    </row>
    <row r="29" spans="1:17" x14ac:dyDescent="0.35">
      <c r="A29" s="22" t="s">
        <v>34</v>
      </c>
      <c r="G29">
        <f t="shared" si="5"/>
        <v>0</v>
      </c>
      <c r="I29" s="22" t="s">
        <v>34</v>
      </c>
      <c r="O29">
        <f t="shared" si="6"/>
        <v>0</v>
      </c>
      <c r="Q29" s="41">
        <f t="shared" si="7"/>
        <v>0</v>
      </c>
    </row>
    <row r="30" spans="1:17" x14ac:dyDescent="0.35">
      <c r="A30" s="22"/>
      <c r="G30"/>
      <c r="I30" s="22"/>
    </row>
    <row r="31" spans="1:17" x14ac:dyDescent="0.35">
      <c r="A31" s="22"/>
      <c r="G31"/>
      <c r="I31" s="22"/>
    </row>
    <row r="32" spans="1:17" x14ac:dyDescent="0.35">
      <c r="A32" s="22"/>
      <c r="G32"/>
      <c r="I32" s="22"/>
    </row>
    <row r="33" spans="1:12" ht="15" thickBot="1" x14ac:dyDescent="0.4">
      <c r="A33" s="1" t="s">
        <v>84</v>
      </c>
      <c r="B33" s="2" t="s">
        <v>9</v>
      </c>
      <c r="C33" s="2" t="s">
        <v>10</v>
      </c>
      <c r="D33" s="2" t="s">
        <v>18</v>
      </c>
      <c r="E33" s="2" t="s">
        <v>11</v>
      </c>
      <c r="F33" s="2" t="s">
        <v>12</v>
      </c>
      <c r="G33" s="2" t="s">
        <v>13</v>
      </c>
      <c r="I33" s="2" t="s">
        <v>14</v>
      </c>
      <c r="J33" s="2" t="s">
        <v>19</v>
      </c>
      <c r="K33" s="2" t="s">
        <v>15</v>
      </c>
      <c r="L33" s="2" t="s">
        <v>16</v>
      </c>
    </row>
    <row r="34" spans="1:12" x14ac:dyDescent="0.35">
      <c r="A34"/>
      <c r="B34" t="s">
        <v>55</v>
      </c>
      <c r="C34" t="s">
        <v>43</v>
      </c>
      <c r="D34" t="s">
        <v>43</v>
      </c>
      <c r="F34" t="s">
        <v>55</v>
      </c>
      <c r="G34" t="s">
        <v>43</v>
      </c>
      <c r="I34" s="39" t="s">
        <v>43</v>
      </c>
      <c r="J34" s="39"/>
      <c r="K34" s="39" t="s">
        <v>51</v>
      </c>
      <c r="L34" s="39" t="s">
        <v>55</v>
      </c>
    </row>
    <row r="35" spans="1:12" x14ac:dyDescent="0.35">
      <c r="A35"/>
      <c r="B35" t="s">
        <v>75</v>
      </c>
      <c r="C35" t="s">
        <v>74</v>
      </c>
      <c r="D35" t="s">
        <v>74</v>
      </c>
      <c r="E35" s="37" t="s">
        <v>81</v>
      </c>
      <c r="F35" s="38" t="s">
        <v>46</v>
      </c>
      <c r="G35" s="5" t="s">
        <v>47</v>
      </c>
      <c r="I35" s="39"/>
      <c r="J35" s="39"/>
      <c r="K35" s="39" t="s">
        <v>78</v>
      </c>
      <c r="L35" s="39"/>
    </row>
    <row r="36" spans="1:12" x14ac:dyDescent="0.35">
      <c r="A36"/>
      <c r="B36" t="s">
        <v>46</v>
      </c>
      <c r="C36" t="s">
        <v>76</v>
      </c>
      <c r="E36" s="22"/>
      <c r="F36" s="38"/>
      <c r="G36" s="5" t="s">
        <v>46</v>
      </c>
      <c r="I36" s="39"/>
      <c r="J36" s="39"/>
      <c r="K36" s="39"/>
      <c r="L36" s="39"/>
    </row>
    <row r="37" spans="1:12" x14ac:dyDescent="0.35">
      <c r="A37"/>
      <c r="C37" t="s">
        <v>77</v>
      </c>
      <c r="D37" s="37" t="s">
        <v>86</v>
      </c>
      <c r="E37" s="22" t="s">
        <v>77</v>
      </c>
      <c r="F37" s="5"/>
      <c r="G37" s="5" t="s">
        <v>86</v>
      </c>
      <c r="I37" s="39"/>
    </row>
    <row r="38" spans="1:12" x14ac:dyDescent="0.35">
      <c r="A38"/>
      <c r="D38" s="22"/>
      <c r="E38" s="22"/>
      <c r="F38" s="6"/>
      <c r="G38" s="5"/>
    </row>
    <row r="39" spans="1:12" x14ac:dyDescent="0.35">
      <c r="A39"/>
      <c r="D39" s="22"/>
      <c r="E39" s="22"/>
      <c r="F39" s="6"/>
      <c r="G39" s="5"/>
    </row>
    <row r="40" spans="1:12" x14ac:dyDescent="0.35">
      <c r="A40"/>
      <c r="D40" s="22"/>
      <c r="E40" s="22"/>
      <c r="F40" s="6"/>
      <c r="G40"/>
    </row>
    <row r="41" spans="1:12" x14ac:dyDescent="0.35">
      <c r="A41"/>
      <c r="D41" s="22"/>
      <c r="E41" s="22"/>
      <c r="F41" s="6"/>
      <c r="G41"/>
    </row>
    <row r="42" spans="1:12" ht="15" thickBot="1" x14ac:dyDescent="0.4">
      <c r="A42" s="1" t="s">
        <v>85</v>
      </c>
      <c r="B42" s="2" t="s">
        <v>9</v>
      </c>
      <c r="C42" s="2" t="s">
        <v>10</v>
      </c>
      <c r="D42" s="2" t="s">
        <v>18</v>
      </c>
      <c r="E42" s="2" t="s">
        <v>11</v>
      </c>
      <c r="F42" s="2" t="s">
        <v>12</v>
      </c>
      <c r="G42" s="2" t="s">
        <v>13</v>
      </c>
      <c r="I42" s="2" t="s">
        <v>14</v>
      </c>
      <c r="J42" s="2" t="s">
        <v>19</v>
      </c>
      <c r="K42" s="2" t="s">
        <v>15</v>
      </c>
      <c r="L42" s="2" t="s">
        <v>16</v>
      </c>
    </row>
    <row r="43" spans="1:12" x14ac:dyDescent="0.35">
      <c r="A43"/>
      <c r="D43" s="22" t="s">
        <v>43</v>
      </c>
      <c r="E43" s="22"/>
      <c r="F43" s="6"/>
      <c r="G43" s="39"/>
      <c r="I43" s="39"/>
      <c r="J43" s="39"/>
      <c r="K43" s="39"/>
      <c r="L43" s="39"/>
    </row>
    <row r="44" spans="1:12" x14ac:dyDescent="0.35">
      <c r="A44"/>
      <c r="D44" s="22" t="s">
        <v>74</v>
      </c>
      <c r="E44" s="22"/>
      <c r="F44" s="6"/>
      <c r="G44" s="39"/>
      <c r="I44" s="39"/>
    </row>
    <row r="45" spans="1:12" x14ac:dyDescent="0.35">
      <c r="A45"/>
      <c r="D45" s="22"/>
      <c r="E45" s="22"/>
      <c r="F45" s="6"/>
      <c r="G45" s="39"/>
      <c r="I45" s="39"/>
    </row>
    <row r="46" spans="1:12" x14ac:dyDescent="0.35">
      <c r="A46"/>
      <c r="D46" s="22"/>
      <c r="E46" s="22"/>
      <c r="F46" s="39"/>
      <c r="G46" s="39"/>
      <c r="I46" s="39"/>
    </row>
    <row r="47" spans="1:12" x14ac:dyDescent="0.35">
      <c r="A47"/>
      <c r="D47" s="22"/>
      <c r="E47" s="22"/>
      <c r="F47" s="6"/>
      <c r="G47"/>
    </row>
    <row r="48" spans="1:12" x14ac:dyDescent="0.35">
      <c r="A48"/>
      <c r="D48" s="22"/>
      <c r="F48" s="6"/>
      <c r="G48"/>
    </row>
    <row r="49" spans="1:8" x14ac:dyDescent="0.35">
      <c r="A49"/>
      <c r="D49" s="22"/>
      <c r="E49" s="22"/>
      <c r="F49" s="6"/>
      <c r="G49"/>
    </row>
    <row r="50" spans="1:8" x14ac:dyDescent="0.35">
      <c r="A50"/>
      <c r="E50" s="22"/>
      <c r="F50" s="6"/>
      <c r="G50"/>
    </row>
    <row r="51" spans="1:8" x14ac:dyDescent="0.35">
      <c r="A51"/>
      <c r="E51" s="22"/>
      <c r="F51" s="6"/>
      <c r="G51"/>
    </row>
    <row r="52" spans="1:8" x14ac:dyDescent="0.35">
      <c r="A52"/>
      <c r="E52" s="22"/>
      <c r="F52" s="6"/>
      <c r="G52"/>
    </row>
    <row r="53" spans="1:8" x14ac:dyDescent="0.35">
      <c r="A53"/>
      <c r="D53" s="37"/>
      <c r="E53" s="22"/>
      <c r="F53" s="6"/>
      <c r="G53"/>
    </row>
    <row r="54" spans="1:8" x14ac:dyDescent="0.35">
      <c r="A54"/>
      <c r="D54" s="37"/>
      <c r="E54" s="22"/>
      <c r="F54" s="6"/>
      <c r="G54"/>
    </row>
    <row r="55" spans="1:8" x14ac:dyDescent="0.35">
      <c r="A55"/>
      <c r="D55" s="37"/>
      <c r="E55" s="22"/>
      <c r="F55" s="6"/>
      <c r="G55"/>
    </row>
    <row r="56" spans="1:8" x14ac:dyDescent="0.35">
      <c r="A56"/>
      <c r="D56" s="22"/>
      <c r="E56" s="22"/>
      <c r="F56" s="6"/>
      <c r="G56"/>
    </row>
    <row r="57" spans="1:8" x14ac:dyDescent="0.35">
      <c r="A57"/>
      <c r="F57"/>
      <c r="G57"/>
      <c r="H57"/>
    </row>
    <row r="58" spans="1:8" x14ac:dyDescent="0.35">
      <c r="A58"/>
      <c r="F58"/>
      <c r="G58"/>
      <c r="H58"/>
    </row>
    <row r="59" spans="1:8" x14ac:dyDescent="0.35">
      <c r="A59"/>
      <c r="F59"/>
      <c r="G59"/>
      <c r="H59"/>
    </row>
    <row r="60" spans="1:8" x14ac:dyDescent="0.35">
      <c r="A60"/>
      <c r="F60"/>
      <c r="G60"/>
      <c r="H60"/>
    </row>
    <row r="61" spans="1:8" x14ac:dyDescent="0.35">
      <c r="A61"/>
      <c r="F61"/>
      <c r="G61"/>
      <c r="H61"/>
    </row>
    <row r="62" spans="1:8" x14ac:dyDescent="0.35">
      <c r="A62"/>
      <c r="F62"/>
      <c r="G62"/>
      <c r="H62"/>
    </row>
    <row r="63" spans="1:8" x14ac:dyDescent="0.35">
      <c r="A63"/>
      <c r="F63"/>
      <c r="G63"/>
      <c r="H63"/>
    </row>
    <row r="64" spans="1:8" x14ac:dyDescent="0.35">
      <c r="A64"/>
      <c r="F64"/>
      <c r="G64"/>
      <c r="H64"/>
    </row>
    <row r="65" spans="1:8" x14ac:dyDescent="0.35">
      <c r="A65"/>
      <c r="F65"/>
      <c r="G65"/>
      <c r="H65"/>
    </row>
    <row r="66" spans="1:8" x14ac:dyDescent="0.35">
      <c r="A66"/>
      <c r="F66"/>
      <c r="G66"/>
      <c r="H66"/>
    </row>
    <row r="67" spans="1:8" x14ac:dyDescent="0.35">
      <c r="A67"/>
      <c r="F67"/>
      <c r="G67"/>
      <c r="H67"/>
    </row>
    <row r="68" spans="1:8" x14ac:dyDescent="0.35">
      <c r="A68"/>
      <c r="F68"/>
      <c r="G68"/>
      <c r="H68"/>
    </row>
  </sheetData>
  <mergeCells count="3">
    <mergeCell ref="B1:B3"/>
    <mergeCell ref="C1:C3"/>
    <mergeCell ref="A2:A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300E-FA2B-4BA1-A031-3F574CC7FFEA}">
  <dimension ref="A1:BE68"/>
  <sheetViews>
    <sheetView topLeftCell="A4" zoomScale="66" workbookViewId="0">
      <selection activeCell="A15" sqref="A15:XFD15"/>
    </sheetView>
  </sheetViews>
  <sheetFormatPr defaultRowHeight="14.5" x14ac:dyDescent="0.35"/>
  <cols>
    <col min="1" max="1" width="24.1796875" style="1" customWidth="1"/>
    <col min="2" max="2" width="16.08984375" customWidth="1"/>
    <col min="3" max="3" width="16.90625" customWidth="1"/>
    <col min="4" max="4" width="18.08984375" customWidth="1"/>
    <col min="5" max="5" width="16.90625" customWidth="1"/>
    <col min="6" max="6" width="15.6328125" style="22" customWidth="1"/>
    <col min="7" max="7" width="10.6328125" style="22" customWidth="1"/>
    <col min="8" max="8" width="3.26953125" style="6" customWidth="1"/>
    <col min="9" max="9" width="24.26953125" customWidth="1"/>
    <col min="10" max="10" width="13.1796875" customWidth="1"/>
    <col min="11" max="11" width="12.54296875" customWidth="1"/>
    <col min="12" max="12" width="11.26953125" customWidth="1"/>
    <col min="13" max="13" width="13.7265625" customWidth="1"/>
    <col min="14" max="14" width="11.26953125" customWidth="1"/>
    <col min="15" max="15" width="10.08984375" customWidth="1"/>
    <col min="16" max="16" width="4.90625" customWidth="1"/>
    <col min="17" max="17" width="13" style="41" customWidth="1"/>
  </cols>
  <sheetData>
    <row r="1" spans="1:57" s="9" customFormat="1" x14ac:dyDescent="0.35">
      <c r="A1" s="7"/>
      <c r="B1" s="51" t="s">
        <v>22</v>
      </c>
      <c r="C1" s="51" t="s">
        <v>23</v>
      </c>
      <c r="D1"/>
      <c r="E1"/>
      <c r="F1"/>
      <c r="G1"/>
      <c r="H1"/>
      <c r="I1"/>
      <c r="J1"/>
      <c r="K1"/>
      <c r="L1"/>
      <c r="M1"/>
      <c r="N1"/>
      <c r="O1"/>
      <c r="P1"/>
      <c r="Q1" s="4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57" s="9" customFormat="1" x14ac:dyDescent="0.35">
      <c r="A2" s="54" t="s">
        <v>73</v>
      </c>
      <c r="B2" s="52"/>
      <c r="C2" s="52"/>
      <c r="D2"/>
      <c r="E2"/>
      <c r="F2"/>
      <c r="G2"/>
      <c r="H2"/>
      <c r="I2"/>
      <c r="J2"/>
      <c r="K2"/>
      <c r="L2"/>
      <c r="M2"/>
      <c r="N2"/>
      <c r="O2"/>
      <c r="P2"/>
      <c r="Q2" s="4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ht="15" thickBot="1" x14ac:dyDescent="0.4">
      <c r="A3" s="55"/>
      <c r="B3" s="53"/>
      <c r="C3" s="53"/>
      <c r="F3"/>
      <c r="G3"/>
      <c r="H3"/>
    </row>
    <row r="4" spans="1:57" x14ac:dyDescent="0.35">
      <c r="A4" s="4" t="s">
        <v>6</v>
      </c>
      <c r="B4" s="27">
        <v>97</v>
      </c>
      <c r="C4" s="28">
        <v>3</v>
      </c>
      <c r="F4"/>
      <c r="G4"/>
      <c r="H4"/>
    </row>
    <row r="5" spans="1:57" x14ac:dyDescent="0.35">
      <c r="A5" s="4"/>
      <c r="F5"/>
      <c r="G5"/>
      <c r="H5"/>
    </row>
    <row r="6" spans="1:57" ht="15" thickBot="1" x14ac:dyDescent="0.4">
      <c r="B6" s="30" t="s">
        <v>27</v>
      </c>
      <c r="C6">
        <v>47</v>
      </c>
      <c r="F6"/>
      <c r="G6"/>
      <c r="H6"/>
      <c r="J6" s="30" t="s">
        <v>28</v>
      </c>
      <c r="K6">
        <v>50</v>
      </c>
    </row>
    <row r="7" spans="1:57" x14ac:dyDescent="0.35">
      <c r="A7"/>
      <c r="F7"/>
      <c r="G7"/>
      <c r="H7"/>
    </row>
    <row r="8" spans="1:57" x14ac:dyDescent="0.35">
      <c r="A8"/>
      <c r="F8"/>
      <c r="G8"/>
      <c r="H8"/>
    </row>
    <row r="9" spans="1:57" ht="15" thickBot="1" x14ac:dyDescent="0.4">
      <c r="B9" s="2" t="s">
        <v>10</v>
      </c>
      <c r="C9" s="2" t="s">
        <v>18</v>
      </c>
      <c r="D9" s="2" t="s">
        <v>12</v>
      </c>
      <c r="E9" s="2" t="s">
        <v>19</v>
      </c>
      <c r="F9" s="2" t="s">
        <v>15</v>
      </c>
      <c r="G9" s="29"/>
      <c r="H9"/>
      <c r="J9" s="2" t="s">
        <v>9</v>
      </c>
      <c r="K9" s="2" t="s">
        <v>11</v>
      </c>
      <c r="L9" s="2" t="s">
        <v>13</v>
      </c>
      <c r="M9" s="2" t="s">
        <v>14</v>
      </c>
      <c r="N9" s="2" t="s">
        <v>16</v>
      </c>
      <c r="Q9" s="42" t="s">
        <v>68</v>
      </c>
    </row>
    <row r="10" spans="1:57" x14ac:dyDescent="0.35">
      <c r="F10"/>
      <c r="G10"/>
      <c r="H10"/>
    </row>
    <row r="11" spans="1:57" x14ac:dyDescent="0.35">
      <c r="A11" s="34" t="s">
        <v>25</v>
      </c>
      <c r="B11" s="33">
        <f>SUM(B13:B19)</f>
        <v>13</v>
      </c>
      <c r="C11" s="33">
        <f t="shared" ref="C11:F11" si="0">SUM(C13:C19)</f>
        <v>14</v>
      </c>
      <c r="D11" s="33">
        <f t="shared" si="0"/>
        <v>9</v>
      </c>
      <c r="E11" s="33">
        <f t="shared" si="0"/>
        <v>2</v>
      </c>
      <c r="F11" s="33">
        <f t="shared" si="0"/>
        <v>9</v>
      </c>
      <c r="G11" s="33">
        <f>SUM(B11:F11)</f>
        <v>47</v>
      </c>
      <c r="H11"/>
      <c r="I11" s="34" t="s">
        <v>25</v>
      </c>
      <c r="J11" s="33">
        <f>SUM(J13:J19)</f>
        <v>14</v>
      </c>
      <c r="K11" s="33">
        <f>SUM(K13:K19)</f>
        <v>17</v>
      </c>
      <c r="L11" s="33">
        <f t="shared" ref="L11:N11" si="1">SUM(L13:L19)</f>
        <v>9</v>
      </c>
      <c r="M11" s="33">
        <f t="shared" si="1"/>
        <v>3</v>
      </c>
      <c r="N11" s="33">
        <f t="shared" si="1"/>
        <v>7</v>
      </c>
      <c r="O11" s="33">
        <f>SUM(J11:N11)</f>
        <v>50</v>
      </c>
    </row>
    <row r="12" spans="1:57" x14ac:dyDescent="0.35">
      <c r="A12" s="22"/>
      <c r="F12"/>
      <c r="G12"/>
      <c r="H12"/>
      <c r="I12" s="22"/>
    </row>
    <row r="13" spans="1:57" x14ac:dyDescent="0.35">
      <c r="A13" s="22" t="s">
        <v>29</v>
      </c>
      <c r="B13">
        <v>1</v>
      </c>
      <c r="C13">
        <v>1</v>
      </c>
      <c r="F13"/>
      <c r="G13">
        <f>SUM(B13:F13)</f>
        <v>2</v>
      </c>
      <c r="H13"/>
      <c r="I13" s="22" t="s">
        <v>29</v>
      </c>
      <c r="K13">
        <v>1</v>
      </c>
      <c r="L13">
        <v>1</v>
      </c>
      <c r="M13">
        <v>1</v>
      </c>
      <c r="O13">
        <f>SUM(J13:N13)</f>
        <v>3</v>
      </c>
      <c r="Q13" s="41">
        <f>SUM(O13,G13)</f>
        <v>5</v>
      </c>
    </row>
    <row r="14" spans="1:57" x14ac:dyDescent="0.35">
      <c r="A14" s="22" t="s">
        <v>30</v>
      </c>
      <c r="B14">
        <v>3</v>
      </c>
      <c r="D14">
        <v>3</v>
      </c>
      <c r="F14">
        <v>3</v>
      </c>
      <c r="G14">
        <f t="shared" ref="G14:G19" si="2">SUM(B14:F14)</f>
        <v>9</v>
      </c>
      <c r="H14"/>
      <c r="I14" s="22" t="s">
        <v>30</v>
      </c>
      <c r="J14">
        <v>1</v>
      </c>
      <c r="K14">
        <v>1</v>
      </c>
      <c r="L14">
        <v>1</v>
      </c>
      <c r="O14">
        <f t="shared" ref="O14:O19" si="3">SUM(J14:N14)</f>
        <v>3</v>
      </c>
      <c r="Q14" s="41">
        <f t="shared" ref="Q14:Q19" si="4">SUM(O14,G14)</f>
        <v>12</v>
      </c>
    </row>
    <row r="15" spans="1:57" x14ac:dyDescent="0.35">
      <c r="A15" s="22" t="s">
        <v>31</v>
      </c>
      <c r="B15">
        <v>2</v>
      </c>
      <c r="C15">
        <v>3</v>
      </c>
      <c r="D15">
        <v>4</v>
      </c>
      <c r="E15">
        <v>2</v>
      </c>
      <c r="F15">
        <v>6</v>
      </c>
      <c r="G15">
        <f t="shared" si="2"/>
        <v>17</v>
      </c>
      <c r="H15"/>
      <c r="I15" s="22" t="s">
        <v>31</v>
      </c>
      <c r="J15">
        <v>6</v>
      </c>
      <c r="K15">
        <v>3</v>
      </c>
      <c r="L15">
        <v>2</v>
      </c>
      <c r="M15">
        <v>1</v>
      </c>
      <c r="N15">
        <v>6</v>
      </c>
      <c r="O15">
        <f t="shared" si="3"/>
        <v>18</v>
      </c>
      <c r="Q15" s="41">
        <f t="shared" si="4"/>
        <v>35</v>
      </c>
    </row>
    <row r="16" spans="1:57" x14ac:dyDescent="0.35">
      <c r="A16" s="22" t="s">
        <v>35</v>
      </c>
      <c r="B16">
        <v>3</v>
      </c>
      <c r="C16">
        <v>7</v>
      </c>
      <c r="F16"/>
      <c r="G16">
        <f t="shared" si="2"/>
        <v>10</v>
      </c>
      <c r="H16"/>
      <c r="I16" s="22" t="s">
        <v>35</v>
      </c>
      <c r="J16">
        <v>7</v>
      </c>
      <c r="K16">
        <v>9</v>
      </c>
      <c r="L16">
        <v>3</v>
      </c>
      <c r="O16">
        <f t="shared" si="3"/>
        <v>19</v>
      </c>
      <c r="Q16" s="41">
        <f t="shared" si="4"/>
        <v>29</v>
      </c>
    </row>
    <row r="17" spans="1:17" x14ac:dyDescent="0.35">
      <c r="A17" s="22" t="s">
        <v>32</v>
      </c>
      <c r="D17">
        <v>2</v>
      </c>
      <c r="F17"/>
      <c r="G17">
        <f t="shared" si="2"/>
        <v>2</v>
      </c>
      <c r="H17"/>
      <c r="I17" s="22" t="s">
        <v>32</v>
      </c>
      <c r="O17">
        <f t="shared" si="3"/>
        <v>0</v>
      </c>
      <c r="Q17" s="41">
        <f t="shared" si="4"/>
        <v>2</v>
      </c>
    </row>
    <row r="18" spans="1:17" x14ac:dyDescent="0.35">
      <c r="A18" s="22" t="s">
        <v>67</v>
      </c>
      <c r="B18">
        <v>1</v>
      </c>
      <c r="C18">
        <v>2</v>
      </c>
      <c r="F18"/>
      <c r="G18">
        <f t="shared" si="2"/>
        <v>3</v>
      </c>
      <c r="H18"/>
      <c r="I18" s="22" t="s">
        <v>33</v>
      </c>
      <c r="K18">
        <v>2</v>
      </c>
      <c r="N18">
        <v>1</v>
      </c>
      <c r="O18">
        <f t="shared" si="3"/>
        <v>3</v>
      </c>
      <c r="Q18" s="41">
        <f>SUM(O18,G18)</f>
        <v>6</v>
      </c>
    </row>
    <row r="19" spans="1:17" x14ac:dyDescent="0.35">
      <c r="A19" s="22" t="s">
        <v>34</v>
      </c>
      <c r="B19">
        <v>3</v>
      </c>
      <c r="C19">
        <v>1</v>
      </c>
      <c r="F19"/>
      <c r="G19">
        <f t="shared" si="2"/>
        <v>4</v>
      </c>
      <c r="H19"/>
      <c r="I19" s="22" t="s">
        <v>34</v>
      </c>
      <c r="K19">
        <v>1</v>
      </c>
      <c r="L19">
        <v>2</v>
      </c>
      <c r="M19">
        <v>1</v>
      </c>
      <c r="O19">
        <f t="shared" si="3"/>
        <v>4</v>
      </c>
      <c r="Q19" s="41">
        <f t="shared" si="4"/>
        <v>8</v>
      </c>
    </row>
    <row r="20" spans="1:17" x14ac:dyDescent="0.35">
      <c r="A20" s="22"/>
      <c r="F20"/>
      <c r="G20"/>
      <c r="H20"/>
    </row>
    <row r="21" spans="1:17" x14ac:dyDescent="0.35">
      <c r="A21" s="32" t="s">
        <v>26</v>
      </c>
      <c r="B21" s="33">
        <v>0</v>
      </c>
      <c r="C21" s="33">
        <v>0</v>
      </c>
      <c r="D21" s="33">
        <v>2</v>
      </c>
      <c r="E21" s="33">
        <v>0</v>
      </c>
      <c r="F21" s="33">
        <v>1</v>
      </c>
      <c r="G21" s="33">
        <v>3</v>
      </c>
      <c r="H21"/>
      <c r="I21" s="34" t="s">
        <v>26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f>SUM(J21:N21)</f>
        <v>0</v>
      </c>
    </row>
    <row r="22" spans="1:17" x14ac:dyDescent="0.35">
      <c r="A22"/>
      <c r="F22"/>
      <c r="G22"/>
      <c r="H22"/>
    </row>
    <row r="23" spans="1:17" x14ac:dyDescent="0.35">
      <c r="A23" s="22" t="s">
        <v>29</v>
      </c>
      <c r="F23"/>
      <c r="G23">
        <f>SUM(B23:F23)</f>
        <v>0</v>
      </c>
      <c r="H23"/>
      <c r="I23" s="22" t="s">
        <v>29</v>
      </c>
      <c r="O23">
        <f>SUM(J23:N23)</f>
        <v>0</v>
      </c>
      <c r="Q23" s="41">
        <f>SUM(G23)</f>
        <v>0</v>
      </c>
    </row>
    <row r="24" spans="1:17" x14ac:dyDescent="0.35">
      <c r="A24" s="22" t="s">
        <v>30</v>
      </c>
      <c r="D24">
        <v>2</v>
      </c>
      <c r="F24"/>
      <c r="G24">
        <f t="shared" ref="G24:G29" si="5">SUM(B24:F24)</f>
        <v>2</v>
      </c>
      <c r="H24"/>
      <c r="I24" s="22" t="s">
        <v>30</v>
      </c>
      <c r="O24">
        <f t="shared" ref="O24:O29" si="6">SUM(J24:N24)</f>
        <v>0</v>
      </c>
      <c r="Q24" s="41">
        <f t="shared" ref="Q24:Q29" si="7">SUM(G24)</f>
        <v>2</v>
      </c>
    </row>
    <row r="25" spans="1:17" x14ac:dyDescent="0.35">
      <c r="A25" s="22" t="s">
        <v>31</v>
      </c>
      <c r="F25">
        <v>1</v>
      </c>
      <c r="G25">
        <f t="shared" si="5"/>
        <v>1</v>
      </c>
      <c r="H25"/>
      <c r="I25" s="22" t="s">
        <v>31</v>
      </c>
      <c r="O25">
        <f t="shared" si="6"/>
        <v>0</v>
      </c>
      <c r="Q25" s="41">
        <f t="shared" si="7"/>
        <v>1</v>
      </c>
    </row>
    <row r="26" spans="1:17" x14ac:dyDescent="0.35">
      <c r="A26" s="22" t="s">
        <v>35</v>
      </c>
      <c r="F26"/>
      <c r="G26">
        <f t="shared" si="5"/>
        <v>0</v>
      </c>
      <c r="H26"/>
      <c r="I26" s="22" t="s">
        <v>35</v>
      </c>
      <c r="O26">
        <f t="shared" si="6"/>
        <v>0</v>
      </c>
      <c r="Q26" s="41">
        <f t="shared" si="7"/>
        <v>0</v>
      </c>
    </row>
    <row r="27" spans="1:17" x14ac:dyDescent="0.35">
      <c r="A27" s="22" t="s">
        <v>32</v>
      </c>
      <c r="B27" s="6"/>
      <c r="G27">
        <f t="shared" si="5"/>
        <v>0</v>
      </c>
      <c r="I27" s="22" t="s">
        <v>32</v>
      </c>
      <c r="O27">
        <f t="shared" si="6"/>
        <v>0</v>
      </c>
      <c r="Q27" s="41">
        <f t="shared" si="7"/>
        <v>0</v>
      </c>
    </row>
    <row r="28" spans="1:17" x14ac:dyDescent="0.35">
      <c r="A28" s="22" t="s">
        <v>33</v>
      </c>
      <c r="G28">
        <f t="shared" si="5"/>
        <v>0</v>
      </c>
      <c r="I28" s="22" t="s">
        <v>33</v>
      </c>
      <c r="O28">
        <f t="shared" si="6"/>
        <v>0</v>
      </c>
      <c r="Q28" s="41">
        <f t="shared" si="7"/>
        <v>0</v>
      </c>
    </row>
    <row r="29" spans="1:17" x14ac:dyDescent="0.35">
      <c r="A29" s="22" t="s">
        <v>34</v>
      </c>
      <c r="G29">
        <f t="shared" si="5"/>
        <v>0</v>
      </c>
      <c r="I29" s="22" t="s">
        <v>34</v>
      </c>
      <c r="O29">
        <f t="shared" si="6"/>
        <v>0</v>
      </c>
      <c r="Q29" s="41">
        <f t="shared" si="7"/>
        <v>0</v>
      </c>
    </row>
    <row r="30" spans="1:17" x14ac:dyDescent="0.35">
      <c r="A30" s="22"/>
      <c r="G30"/>
      <c r="I30" s="22"/>
    </row>
    <row r="31" spans="1:17" x14ac:dyDescent="0.35">
      <c r="A31" s="22"/>
      <c r="G31"/>
      <c r="I31" s="22"/>
    </row>
    <row r="32" spans="1:17" x14ac:dyDescent="0.35">
      <c r="A32" s="22"/>
      <c r="G32"/>
      <c r="I32" s="22"/>
    </row>
    <row r="33" spans="1:13" ht="15" thickBot="1" x14ac:dyDescent="0.4">
      <c r="A33" s="1" t="s">
        <v>41</v>
      </c>
      <c r="B33" s="2" t="s">
        <v>9</v>
      </c>
      <c r="C33" s="2" t="s">
        <v>10</v>
      </c>
      <c r="D33" s="2" t="s">
        <v>18</v>
      </c>
      <c r="E33" s="2" t="s">
        <v>11</v>
      </c>
      <c r="F33" s="2" t="s">
        <v>12</v>
      </c>
      <c r="G33" s="2" t="s">
        <v>13</v>
      </c>
      <c r="I33" s="2" t="s">
        <v>14</v>
      </c>
      <c r="J33" s="2" t="s">
        <v>19</v>
      </c>
      <c r="K33" s="2" t="s">
        <v>15</v>
      </c>
      <c r="L33" s="2" t="s">
        <v>16</v>
      </c>
    </row>
    <row r="34" spans="1:13" x14ac:dyDescent="0.35">
      <c r="A34"/>
      <c r="B34" s="6">
        <v>9</v>
      </c>
      <c r="C34">
        <v>11</v>
      </c>
      <c r="D34">
        <v>7</v>
      </c>
      <c r="E34">
        <v>9</v>
      </c>
      <c r="F34">
        <v>6</v>
      </c>
      <c r="G34">
        <v>6</v>
      </c>
      <c r="I34" s="39">
        <v>1</v>
      </c>
      <c r="J34" s="39">
        <v>2</v>
      </c>
      <c r="K34" s="39">
        <v>7</v>
      </c>
      <c r="L34" s="39">
        <v>3</v>
      </c>
      <c r="M34">
        <f>SUM(B34:L34)</f>
        <v>61</v>
      </c>
    </row>
    <row r="35" spans="1:13" x14ac:dyDescent="0.35">
      <c r="A35"/>
      <c r="B35" t="s">
        <v>62</v>
      </c>
      <c r="C35" t="s">
        <v>43</v>
      </c>
      <c r="D35" t="s">
        <v>43</v>
      </c>
      <c r="E35" s="37" t="s">
        <v>51</v>
      </c>
      <c r="F35" s="38" t="s">
        <v>55</v>
      </c>
      <c r="G35" s="5" t="s">
        <v>43</v>
      </c>
      <c r="I35" s="39" t="s">
        <v>43</v>
      </c>
      <c r="J35" s="39" t="s">
        <v>51</v>
      </c>
      <c r="K35" s="39" t="s">
        <v>53</v>
      </c>
      <c r="L35" s="39" t="s">
        <v>55</v>
      </c>
    </row>
    <row r="36" spans="1:13" x14ac:dyDescent="0.35">
      <c r="A36"/>
      <c r="B36" t="s">
        <v>75</v>
      </c>
      <c r="C36" t="s">
        <v>75</v>
      </c>
      <c r="D36" t="s">
        <v>75</v>
      </c>
      <c r="E36" s="22" t="s">
        <v>79</v>
      </c>
      <c r="F36" s="38" t="s">
        <v>80</v>
      </c>
      <c r="G36" s="5" t="s">
        <v>47</v>
      </c>
      <c r="I36" s="39"/>
      <c r="J36" s="39"/>
      <c r="K36" s="39" t="s">
        <v>78</v>
      </c>
      <c r="L36" s="39"/>
    </row>
    <row r="37" spans="1:13" x14ac:dyDescent="0.35">
      <c r="A37"/>
      <c r="B37" t="s">
        <v>46</v>
      </c>
      <c r="C37" t="s">
        <v>78</v>
      </c>
      <c r="D37" s="37" t="s">
        <v>42</v>
      </c>
      <c r="E37" s="22"/>
      <c r="F37" s="5" t="s">
        <v>48</v>
      </c>
      <c r="G37" s="5" t="s">
        <v>42</v>
      </c>
      <c r="I37" s="39"/>
    </row>
    <row r="38" spans="1:13" x14ac:dyDescent="0.35">
      <c r="A38"/>
      <c r="D38" s="22"/>
      <c r="E38" s="22"/>
      <c r="F38" s="6"/>
      <c r="G38" s="5" t="s">
        <v>46</v>
      </c>
    </row>
    <row r="39" spans="1:13" x14ac:dyDescent="0.35">
      <c r="A39"/>
      <c r="C39" t="s">
        <v>76</v>
      </c>
      <c r="D39" s="22" t="s">
        <v>52</v>
      </c>
      <c r="E39" s="22"/>
      <c r="F39" s="6"/>
      <c r="G39" s="5" t="s">
        <v>69</v>
      </c>
    </row>
    <row r="40" spans="1:13" x14ac:dyDescent="0.35">
      <c r="A40"/>
      <c r="C40" t="s">
        <v>77</v>
      </c>
      <c r="D40" s="22" t="s">
        <v>77</v>
      </c>
      <c r="E40" s="22" t="s">
        <v>77</v>
      </c>
      <c r="F40" s="6"/>
      <c r="G40"/>
    </row>
    <row r="41" spans="1:13" x14ac:dyDescent="0.35">
      <c r="A41"/>
      <c r="D41" s="22"/>
      <c r="E41" s="22"/>
      <c r="F41" s="6"/>
      <c r="G41"/>
    </row>
    <row r="42" spans="1:13" ht="15" thickBot="1" x14ac:dyDescent="0.4">
      <c r="A42" s="1" t="s">
        <v>57</v>
      </c>
      <c r="B42" s="2" t="s">
        <v>9</v>
      </c>
      <c r="C42" s="2" t="s">
        <v>10</v>
      </c>
      <c r="D42" s="2" t="s">
        <v>18</v>
      </c>
      <c r="E42" s="2" t="s">
        <v>11</v>
      </c>
      <c r="F42" s="2" t="s">
        <v>12</v>
      </c>
      <c r="G42" s="2" t="s">
        <v>13</v>
      </c>
      <c r="I42" s="2" t="s">
        <v>14</v>
      </c>
      <c r="J42" s="2" t="s">
        <v>19</v>
      </c>
      <c r="K42" s="2" t="s">
        <v>15</v>
      </c>
      <c r="L42" s="2" t="s">
        <v>16</v>
      </c>
    </row>
    <row r="43" spans="1:13" x14ac:dyDescent="0.35">
      <c r="A43"/>
      <c r="B43">
        <v>5</v>
      </c>
      <c r="C43">
        <v>2</v>
      </c>
      <c r="D43" s="22">
        <v>5</v>
      </c>
      <c r="E43" s="22">
        <v>8</v>
      </c>
      <c r="F43" s="6">
        <v>3</v>
      </c>
      <c r="G43" s="39">
        <v>3</v>
      </c>
      <c r="I43" s="39">
        <v>2</v>
      </c>
      <c r="J43" s="39">
        <v>0</v>
      </c>
      <c r="K43" s="39">
        <v>2</v>
      </c>
      <c r="L43" s="39">
        <v>4</v>
      </c>
      <c r="M43">
        <f>SUM(B43:L43)</f>
        <v>34</v>
      </c>
    </row>
    <row r="44" spans="1:13" x14ac:dyDescent="0.35">
      <c r="A44"/>
      <c r="B44" t="s">
        <v>43</v>
      </c>
      <c r="C44" t="s">
        <v>82</v>
      </c>
      <c r="D44" s="22" t="s">
        <v>43</v>
      </c>
      <c r="E44" s="22" t="s">
        <v>43</v>
      </c>
      <c r="F44" s="6" t="s">
        <v>43</v>
      </c>
      <c r="G44" s="39" t="s">
        <v>43</v>
      </c>
      <c r="I44" s="39" t="s">
        <v>52</v>
      </c>
      <c r="K44" t="s">
        <v>51</v>
      </c>
      <c r="L44" t="s">
        <v>55</v>
      </c>
    </row>
    <row r="45" spans="1:13" x14ac:dyDescent="0.35">
      <c r="A45"/>
      <c r="B45" t="s">
        <v>81</v>
      </c>
      <c r="C45" t="s">
        <v>42</v>
      </c>
      <c r="D45" s="22" t="s">
        <v>75</v>
      </c>
      <c r="E45" s="22" t="s">
        <v>75</v>
      </c>
      <c r="F45" s="6" t="s">
        <v>80</v>
      </c>
      <c r="G45" s="39" t="s">
        <v>74</v>
      </c>
      <c r="I45" s="39" t="s">
        <v>42</v>
      </c>
    </row>
    <row r="46" spans="1:13" x14ac:dyDescent="0.35">
      <c r="A46"/>
      <c r="D46" s="22"/>
      <c r="E46" s="22" t="s">
        <v>42</v>
      </c>
      <c r="F46" s="39" t="s">
        <v>46</v>
      </c>
      <c r="G46" s="39"/>
      <c r="I46" s="39"/>
    </row>
    <row r="47" spans="1:13" x14ac:dyDescent="0.35">
      <c r="A47"/>
      <c r="D47" s="22" t="s">
        <v>77</v>
      </c>
      <c r="E47" s="22" t="s">
        <v>46</v>
      </c>
      <c r="F47" s="6"/>
      <c r="G47"/>
      <c r="L47" t="s">
        <v>77</v>
      </c>
    </row>
    <row r="48" spans="1:13" x14ac:dyDescent="0.35">
      <c r="A48"/>
      <c r="D48" s="22"/>
      <c r="F48" s="6"/>
      <c r="G48"/>
    </row>
    <row r="49" spans="1:8" x14ac:dyDescent="0.35">
      <c r="A49"/>
      <c r="D49" s="22"/>
      <c r="E49" s="22" t="s">
        <v>52</v>
      </c>
      <c r="F49" s="6"/>
      <c r="G49"/>
    </row>
    <row r="50" spans="1:8" x14ac:dyDescent="0.35">
      <c r="A50"/>
      <c r="D50" s="22"/>
      <c r="E50" s="22" t="s">
        <v>77</v>
      </c>
      <c r="F50" s="6"/>
      <c r="G50"/>
    </row>
    <row r="51" spans="1:8" ht="15" thickBot="1" x14ac:dyDescent="0.4">
      <c r="A51"/>
      <c r="D51" s="2" t="s">
        <v>18</v>
      </c>
      <c r="E51" s="22"/>
      <c r="F51" s="6"/>
      <c r="G51"/>
    </row>
    <row r="52" spans="1:8" x14ac:dyDescent="0.35">
      <c r="A52" s="1" t="s">
        <v>65</v>
      </c>
      <c r="D52" s="37">
        <v>2</v>
      </c>
      <c r="E52" s="22"/>
      <c r="F52" s="6"/>
      <c r="G52"/>
    </row>
    <row r="53" spans="1:8" x14ac:dyDescent="0.35">
      <c r="A53"/>
      <c r="D53" s="37" t="s">
        <v>43</v>
      </c>
      <c r="E53" s="22"/>
      <c r="F53" s="6"/>
      <c r="G53"/>
    </row>
    <row r="54" spans="1:8" x14ac:dyDescent="0.35">
      <c r="A54"/>
      <c r="D54" s="37" t="s">
        <v>59</v>
      </c>
      <c r="E54" s="22"/>
      <c r="F54" s="6"/>
      <c r="G54"/>
    </row>
    <row r="55" spans="1:8" x14ac:dyDescent="0.35">
      <c r="A55"/>
      <c r="D55" s="37"/>
      <c r="E55" s="22"/>
      <c r="F55" s="6"/>
      <c r="G55"/>
    </row>
    <row r="56" spans="1:8" x14ac:dyDescent="0.35">
      <c r="A56"/>
      <c r="D56" s="22"/>
      <c r="E56" s="22"/>
      <c r="F56" s="6"/>
      <c r="G56"/>
    </row>
    <row r="57" spans="1:8" x14ac:dyDescent="0.35">
      <c r="A57"/>
      <c r="F57"/>
      <c r="G57"/>
      <c r="H57"/>
    </row>
    <row r="58" spans="1:8" x14ac:dyDescent="0.35">
      <c r="A58"/>
      <c r="F58"/>
      <c r="G58"/>
      <c r="H58"/>
    </row>
    <row r="59" spans="1:8" x14ac:dyDescent="0.35">
      <c r="A59"/>
      <c r="F59"/>
      <c r="G59"/>
      <c r="H59"/>
    </row>
    <row r="60" spans="1:8" x14ac:dyDescent="0.35">
      <c r="A60"/>
      <c r="F60"/>
      <c r="G60"/>
      <c r="H60"/>
    </row>
    <row r="61" spans="1:8" x14ac:dyDescent="0.35">
      <c r="A61"/>
      <c r="F61"/>
      <c r="G61"/>
      <c r="H61"/>
    </row>
    <row r="62" spans="1:8" x14ac:dyDescent="0.35">
      <c r="A62"/>
      <c r="F62"/>
      <c r="G62"/>
      <c r="H62"/>
    </row>
    <row r="63" spans="1:8" x14ac:dyDescent="0.35">
      <c r="A63"/>
      <c r="F63"/>
      <c r="G63"/>
      <c r="H63"/>
    </row>
    <row r="64" spans="1:8" x14ac:dyDescent="0.35">
      <c r="A64"/>
      <c r="F64"/>
      <c r="G64"/>
      <c r="H64"/>
    </row>
    <row r="65" spans="1:8" x14ac:dyDescent="0.35">
      <c r="A65"/>
      <c r="F65"/>
      <c r="G65"/>
      <c r="H65"/>
    </row>
    <row r="66" spans="1:8" x14ac:dyDescent="0.35">
      <c r="A66"/>
      <c r="F66"/>
      <c r="G66"/>
      <c r="H66"/>
    </row>
    <row r="67" spans="1:8" x14ac:dyDescent="0.35">
      <c r="A67"/>
      <c r="F67"/>
      <c r="G67"/>
      <c r="H67"/>
    </row>
    <row r="68" spans="1:8" x14ac:dyDescent="0.35">
      <c r="A68"/>
      <c r="F68"/>
      <c r="G68"/>
      <c r="H68"/>
    </row>
  </sheetData>
  <mergeCells count="3">
    <mergeCell ref="B1:B3"/>
    <mergeCell ref="C1:C3"/>
    <mergeCell ref="A2:A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B4A0-87EB-46E2-BD97-2A2DDB8EE2C1}">
  <dimension ref="A1:Q29"/>
  <sheetViews>
    <sheetView tabSelected="1" topLeftCell="B1" zoomScale="72" workbookViewId="0">
      <selection activeCell="K5" sqref="K5"/>
    </sheetView>
  </sheetViews>
  <sheetFormatPr defaultRowHeight="14.5" x14ac:dyDescent="0.35"/>
  <cols>
    <col min="1" max="1" width="24.1796875" style="1" customWidth="1"/>
    <col min="2" max="2" width="16.08984375" customWidth="1"/>
    <col min="3" max="3" width="16.90625" customWidth="1"/>
    <col min="4" max="4" width="18.08984375" customWidth="1"/>
    <col min="5" max="5" width="16.90625" customWidth="1"/>
    <col min="6" max="6" width="15.6328125" style="22" customWidth="1"/>
    <col min="7" max="7" width="10.6328125" style="22" customWidth="1"/>
    <col min="8" max="8" width="3.54296875" style="6" customWidth="1"/>
    <col min="9" max="9" width="24.26953125" customWidth="1"/>
    <col min="10" max="10" width="13.1796875" customWidth="1"/>
    <col min="11" max="11" width="12.54296875" customWidth="1"/>
    <col min="12" max="12" width="11.26953125" customWidth="1"/>
    <col min="13" max="13" width="13.7265625" customWidth="1"/>
    <col min="14" max="14" width="11.26953125" customWidth="1"/>
    <col min="15" max="15" width="10.08984375" customWidth="1"/>
    <col min="16" max="16" width="12.6328125" customWidth="1"/>
    <col min="17" max="17" width="13.26953125" customWidth="1"/>
  </cols>
  <sheetData>
    <row r="1" spans="1:17" s="9" customFormat="1" x14ac:dyDescent="0.35">
      <c r="A1" s="7"/>
      <c r="B1" s="51" t="s">
        <v>22</v>
      </c>
      <c r="C1" s="51" t="s">
        <v>23</v>
      </c>
      <c r="D1"/>
      <c r="E1"/>
      <c r="F1"/>
      <c r="G1"/>
      <c r="H1"/>
      <c r="I1"/>
      <c r="J1"/>
      <c r="K1"/>
      <c r="L1"/>
      <c r="M1"/>
      <c r="N1"/>
      <c r="O1"/>
      <c r="P1"/>
    </row>
    <row r="2" spans="1:17" s="9" customFormat="1" x14ac:dyDescent="0.35">
      <c r="A2" s="54" t="s">
        <v>36</v>
      </c>
      <c r="B2" s="52"/>
      <c r="C2" s="52"/>
      <c r="D2"/>
      <c r="E2"/>
      <c r="F2"/>
      <c r="G2"/>
      <c r="H2"/>
      <c r="I2"/>
      <c r="J2"/>
      <c r="K2"/>
      <c r="L2"/>
      <c r="M2"/>
      <c r="N2"/>
      <c r="O2"/>
      <c r="P2"/>
    </row>
    <row r="3" spans="1:17" ht="15" thickBot="1" x14ac:dyDescent="0.4">
      <c r="A3" s="55"/>
      <c r="B3" s="53"/>
      <c r="C3" s="53"/>
      <c r="F3"/>
      <c r="G3"/>
      <c r="H3"/>
    </row>
    <row r="4" spans="1:17" x14ac:dyDescent="0.35">
      <c r="A4" s="4" t="s">
        <v>6</v>
      </c>
      <c r="B4" s="27">
        <v>191</v>
      </c>
      <c r="C4" s="28">
        <v>40</v>
      </c>
      <c r="F4"/>
      <c r="G4"/>
      <c r="H4"/>
    </row>
    <row r="5" spans="1:17" x14ac:dyDescent="0.35">
      <c r="A5" s="4"/>
      <c r="F5"/>
      <c r="G5"/>
      <c r="H5"/>
    </row>
    <row r="6" spans="1:17" ht="15" thickBot="1" x14ac:dyDescent="0.4">
      <c r="B6" s="30" t="s">
        <v>27</v>
      </c>
      <c r="F6"/>
      <c r="G6"/>
      <c r="H6"/>
      <c r="J6" s="30" t="s">
        <v>28</v>
      </c>
    </row>
    <row r="7" spans="1:17" x14ac:dyDescent="0.35">
      <c r="A7"/>
      <c r="B7">
        <v>105</v>
      </c>
      <c r="F7"/>
      <c r="G7"/>
      <c r="H7"/>
      <c r="J7">
        <v>86</v>
      </c>
    </row>
    <row r="8" spans="1:17" x14ac:dyDescent="0.35">
      <c r="A8"/>
      <c r="F8"/>
      <c r="G8"/>
      <c r="H8"/>
    </row>
    <row r="9" spans="1:17" ht="15" thickBot="1" x14ac:dyDescent="0.4">
      <c r="B9" s="2" t="s">
        <v>10</v>
      </c>
      <c r="C9" s="2" t="s">
        <v>18</v>
      </c>
      <c r="D9" s="2" t="s">
        <v>12</v>
      </c>
      <c r="E9" s="2" t="s">
        <v>19</v>
      </c>
      <c r="F9" s="2" t="s">
        <v>15</v>
      </c>
      <c r="G9" s="29"/>
      <c r="H9"/>
      <c r="J9" s="2" t="s">
        <v>9</v>
      </c>
      <c r="K9" s="2" t="s">
        <v>11</v>
      </c>
      <c r="L9" s="2" t="s">
        <v>13</v>
      </c>
      <c r="M9" s="2" t="s">
        <v>14</v>
      </c>
      <c r="N9" s="2" t="s">
        <v>16</v>
      </c>
    </row>
    <row r="10" spans="1:17" x14ac:dyDescent="0.35">
      <c r="F10"/>
      <c r="G10"/>
      <c r="H10"/>
      <c r="Q10" s="57" t="s">
        <v>91</v>
      </c>
    </row>
    <row r="11" spans="1:17" x14ac:dyDescent="0.35">
      <c r="A11" s="34" t="s">
        <v>25</v>
      </c>
      <c r="B11" s="33">
        <v>25</v>
      </c>
      <c r="C11" s="33">
        <v>19</v>
      </c>
      <c r="D11" s="33">
        <v>25</v>
      </c>
      <c r="E11" s="33">
        <v>19</v>
      </c>
      <c r="F11" s="33">
        <v>17</v>
      </c>
      <c r="G11" s="33">
        <f>SUM(B11:F11)</f>
        <v>105</v>
      </c>
      <c r="H11"/>
      <c r="I11" s="34" t="s">
        <v>25</v>
      </c>
      <c r="J11" s="33">
        <v>10</v>
      </c>
      <c r="K11" s="33">
        <v>15</v>
      </c>
      <c r="L11" s="33">
        <v>21</v>
      </c>
      <c r="M11" s="33">
        <v>21</v>
      </c>
      <c r="N11" s="33">
        <v>19</v>
      </c>
      <c r="O11" s="33">
        <f>SUM(J11:N11)</f>
        <v>86</v>
      </c>
      <c r="Q11" s="58"/>
    </row>
    <row r="12" spans="1:17" x14ac:dyDescent="0.35">
      <c r="A12" s="22"/>
      <c r="F12"/>
      <c r="G12"/>
      <c r="H12"/>
      <c r="I12" s="22"/>
    </row>
    <row r="13" spans="1:17" x14ac:dyDescent="0.35">
      <c r="A13" s="22" t="s">
        <v>29</v>
      </c>
      <c r="B13">
        <v>5</v>
      </c>
      <c r="C13">
        <v>6</v>
      </c>
      <c r="F13"/>
      <c r="G13">
        <f>SUM(B13:F13)</f>
        <v>11</v>
      </c>
      <c r="H13"/>
      <c r="I13" s="22" t="s">
        <v>29</v>
      </c>
      <c r="J13">
        <v>1</v>
      </c>
      <c r="K13">
        <v>2</v>
      </c>
      <c r="L13">
        <v>2</v>
      </c>
      <c r="M13">
        <v>3</v>
      </c>
      <c r="N13">
        <v>1</v>
      </c>
      <c r="O13">
        <f>SUM(J13:N13)</f>
        <v>9</v>
      </c>
    </row>
    <row r="14" spans="1:17" x14ac:dyDescent="0.35">
      <c r="A14" s="22" t="s">
        <v>30</v>
      </c>
      <c r="B14">
        <v>2</v>
      </c>
      <c r="C14">
        <v>2</v>
      </c>
      <c r="D14">
        <v>3</v>
      </c>
      <c r="F14">
        <v>2</v>
      </c>
      <c r="G14">
        <f t="shared" ref="G14:G19" si="0">SUM(B14:F14)</f>
        <v>9</v>
      </c>
      <c r="H14"/>
      <c r="I14" s="22" t="s">
        <v>30</v>
      </c>
      <c r="J14">
        <v>1</v>
      </c>
      <c r="K14">
        <v>3</v>
      </c>
      <c r="L14">
        <v>1</v>
      </c>
      <c r="M14">
        <v>2</v>
      </c>
      <c r="N14">
        <v>1</v>
      </c>
      <c r="O14">
        <f t="shared" ref="O14:O19" si="1">SUM(J14:N14)</f>
        <v>8</v>
      </c>
    </row>
    <row r="15" spans="1:17" s="44" customFormat="1" x14ac:dyDescent="0.35">
      <c r="A15" s="59" t="s">
        <v>31</v>
      </c>
      <c r="B15" s="44">
        <v>18</v>
      </c>
      <c r="C15" s="44">
        <v>8</v>
      </c>
      <c r="D15" s="44">
        <v>22</v>
      </c>
      <c r="E15" s="44">
        <v>19</v>
      </c>
      <c r="F15" s="44">
        <v>14</v>
      </c>
      <c r="G15" s="44">
        <f t="shared" si="0"/>
        <v>81</v>
      </c>
      <c r="I15" s="59" t="s">
        <v>31</v>
      </c>
      <c r="J15" s="44">
        <v>8</v>
      </c>
      <c r="K15" s="44">
        <v>8</v>
      </c>
      <c r="L15" s="44">
        <v>17</v>
      </c>
      <c r="M15" s="44">
        <v>14</v>
      </c>
      <c r="N15" s="44">
        <v>17</v>
      </c>
      <c r="O15" s="44">
        <f t="shared" si="1"/>
        <v>64</v>
      </c>
      <c r="Q15" s="44">
        <f>SUM(G15+O15)</f>
        <v>145</v>
      </c>
    </row>
    <row r="16" spans="1:17" x14ac:dyDescent="0.35">
      <c r="A16" s="22" t="s">
        <v>35</v>
      </c>
      <c r="C16">
        <v>1</v>
      </c>
      <c r="F16"/>
      <c r="G16">
        <f t="shared" si="0"/>
        <v>1</v>
      </c>
      <c r="H16"/>
      <c r="I16" s="22" t="s">
        <v>35</v>
      </c>
      <c r="K16">
        <v>1</v>
      </c>
      <c r="O16">
        <f t="shared" si="1"/>
        <v>1</v>
      </c>
    </row>
    <row r="17" spans="1:17" x14ac:dyDescent="0.35">
      <c r="A17" s="22" t="s">
        <v>32</v>
      </c>
      <c r="C17">
        <v>1</v>
      </c>
      <c r="F17"/>
      <c r="G17">
        <f t="shared" si="0"/>
        <v>1</v>
      </c>
      <c r="H17"/>
      <c r="I17" s="22" t="s">
        <v>32</v>
      </c>
      <c r="O17">
        <f t="shared" si="1"/>
        <v>0</v>
      </c>
    </row>
    <row r="18" spans="1:17" x14ac:dyDescent="0.35">
      <c r="A18" s="22" t="s">
        <v>33</v>
      </c>
      <c r="F18"/>
      <c r="G18">
        <f t="shared" si="0"/>
        <v>0</v>
      </c>
      <c r="H18"/>
      <c r="I18" s="22" t="s">
        <v>33</v>
      </c>
      <c r="O18">
        <f t="shared" si="1"/>
        <v>0</v>
      </c>
    </row>
    <row r="19" spans="1:17" x14ac:dyDescent="0.35">
      <c r="A19" s="22" t="s">
        <v>34</v>
      </c>
      <c r="C19">
        <v>1</v>
      </c>
      <c r="F19">
        <v>1</v>
      </c>
      <c r="G19">
        <f t="shared" si="0"/>
        <v>2</v>
      </c>
      <c r="H19"/>
      <c r="I19" s="22" t="s">
        <v>34</v>
      </c>
      <c r="K19">
        <v>1</v>
      </c>
      <c r="L19">
        <v>1</v>
      </c>
      <c r="M19">
        <v>2</v>
      </c>
      <c r="O19">
        <f t="shared" si="1"/>
        <v>4</v>
      </c>
    </row>
    <row r="20" spans="1:17" x14ac:dyDescent="0.35">
      <c r="A20" s="22"/>
      <c r="F20"/>
      <c r="G20"/>
      <c r="H20"/>
    </row>
    <row r="21" spans="1:17" x14ac:dyDescent="0.35">
      <c r="A21" s="32" t="s">
        <v>26</v>
      </c>
      <c r="B21" s="33">
        <v>6</v>
      </c>
      <c r="C21" s="33">
        <v>9</v>
      </c>
      <c r="D21" s="33">
        <v>1</v>
      </c>
      <c r="E21" s="33">
        <v>8</v>
      </c>
      <c r="F21" s="33">
        <v>0</v>
      </c>
      <c r="G21" s="33">
        <f>SUM(B21:F21)</f>
        <v>24</v>
      </c>
      <c r="H21"/>
      <c r="I21" s="34" t="s">
        <v>26</v>
      </c>
      <c r="J21" s="33">
        <v>3</v>
      </c>
      <c r="K21" s="33">
        <v>3</v>
      </c>
      <c r="L21" s="33">
        <v>3</v>
      </c>
      <c r="M21" s="33">
        <v>6</v>
      </c>
      <c r="N21" s="33">
        <v>1</v>
      </c>
      <c r="O21" s="33">
        <f>SUM(J21:N21)</f>
        <v>16</v>
      </c>
    </row>
    <row r="22" spans="1:17" x14ac:dyDescent="0.35">
      <c r="A22"/>
      <c r="F22"/>
      <c r="G22"/>
      <c r="H22"/>
    </row>
    <row r="23" spans="1:17" x14ac:dyDescent="0.35">
      <c r="A23" s="22" t="s">
        <v>29</v>
      </c>
      <c r="B23">
        <v>4</v>
      </c>
      <c r="C23">
        <v>5</v>
      </c>
      <c r="F23"/>
      <c r="G23">
        <f>SUM(B23:F23)</f>
        <v>9</v>
      </c>
      <c r="H23"/>
      <c r="I23" s="22" t="s">
        <v>29</v>
      </c>
      <c r="J23">
        <v>1</v>
      </c>
      <c r="K23">
        <v>1</v>
      </c>
      <c r="M23">
        <v>3</v>
      </c>
      <c r="O23">
        <f>SUM(J23:N23)</f>
        <v>5</v>
      </c>
    </row>
    <row r="24" spans="1:17" x14ac:dyDescent="0.35">
      <c r="A24" s="22" t="s">
        <v>30</v>
      </c>
      <c r="B24">
        <v>2</v>
      </c>
      <c r="C24">
        <v>2</v>
      </c>
      <c r="F24"/>
      <c r="G24">
        <f t="shared" ref="G24:G29" si="2">SUM(B24:F24)</f>
        <v>4</v>
      </c>
      <c r="H24"/>
      <c r="I24" s="22" t="s">
        <v>30</v>
      </c>
      <c r="J24">
        <v>1</v>
      </c>
      <c r="K24">
        <v>1</v>
      </c>
      <c r="M24">
        <v>1</v>
      </c>
      <c r="N24">
        <v>1</v>
      </c>
      <c r="O24">
        <f t="shared" ref="O24:O29" si="3">SUM(J24:N24)</f>
        <v>4</v>
      </c>
    </row>
    <row r="25" spans="1:17" s="44" customFormat="1" x14ac:dyDescent="0.35">
      <c r="A25" s="59" t="s">
        <v>31</v>
      </c>
      <c r="C25" s="44">
        <v>1</v>
      </c>
      <c r="D25" s="44">
        <v>1</v>
      </c>
      <c r="E25" s="44">
        <v>8</v>
      </c>
      <c r="G25" s="44">
        <f t="shared" si="2"/>
        <v>10</v>
      </c>
      <c r="I25" s="59" t="s">
        <v>31</v>
      </c>
      <c r="J25" s="44">
        <v>1</v>
      </c>
      <c r="K25" s="44">
        <v>1</v>
      </c>
      <c r="L25" s="44">
        <v>3</v>
      </c>
      <c r="M25" s="44">
        <v>2</v>
      </c>
      <c r="O25" s="44">
        <f t="shared" si="3"/>
        <v>7</v>
      </c>
      <c r="Q25" s="44">
        <f>SUM(G25+O25)</f>
        <v>17</v>
      </c>
    </row>
    <row r="26" spans="1:17" x14ac:dyDescent="0.35">
      <c r="A26" s="22" t="s">
        <v>35</v>
      </c>
      <c r="F26"/>
      <c r="G26">
        <f t="shared" si="2"/>
        <v>0</v>
      </c>
      <c r="H26"/>
      <c r="I26" s="22" t="s">
        <v>35</v>
      </c>
      <c r="O26">
        <f t="shared" si="3"/>
        <v>0</v>
      </c>
    </row>
    <row r="27" spans="1:17" x14ac:dyDescent="0.35">
      <c r="A27" s="22" t="s">
        <v>32</v>
      </c>
      <c r="B27" s="6"/>
      <c r="G27">
        <f t="shared" si="2"/>
        <v>0</v>
      </c>
      <c r="I27" s="22" t="s">
        <v>32</v>
      </c>
      <c r="O27">
        <f t="shared" si="3"/>
        <v>0</v>
      </c>
    </row>
    <row r="28" spans="1:17" x14ac:dyDescent="0.35">
      <c r="A28" s="22" t="s">
        <v>33</v>
      </c>
      <c r="G28">
        <f t="shared" si="2"/>
        <v>0</v>
      </c>
      <c r="I28" s="22" t="s">
        <v>33</v>
      </c>
      <c r="O28">
        <f t="shared" si="3"/>
        <v>0</v>
      </c>
    </row>
    <row r="29" spans="1:17" x14ac:dyDescent="0.35">
      <c r="A29" s="22" t="s">
        <v>34</v>
      </c>
      <c r="C29">
        <v>1</v>
      </c>
      <c r="G29">
        <f t="shared" si="2"/>
        <v>1</v>
      </c>
      <c r="I29" s="22" t="s">
        <v>34</v>
      </c>
      <c r="O29">
        <f t="shared" si="3"/>
        <v>0</v>
      </c>
    </row>
  </sheetData>
  <mergeCells count="4">
    <mergeCell ref="A2:A3"/>
    <mergeCell ref="B1:B3"/>
    <mergeCell ref="C1:C3"/>
    <mergeCell ref="Q10:Q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overview_by farm</vt:lpstr>
      <vt:lpstr>stayed infected n-y-y</vt:lpstr>
      <vt:lpstr>recovered n-y-n</vt:lpstr>
      <vt:lpstr>became infected</vt:lpstr>
      <vt:lpstr>never infected</vt:lpstr>
      <vt:lpstr>recovered y-n-n</vt:lpstr>
      <vt:lpstr>recovered y-n</vt:lpstr>
      <vt:lpstr>always infected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2020-08-14T16:14:22Z</dcterms:created>
  <dcterms:modified xsi:type="dcterms:W3CDTF">2021-03-31T22:42:05Z</dcterms:modified>
</cp:coreProperties>
</file>