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mc:AlternateContent xmlns:mc="http://schemas.openxmlformats.org/markup-compatibility/2006">
    <mc:Choice Requires="x15">
      <x15ac:absPath xmlns:x15ac="http://schemas.microsoft.com/office/spreadsheetml/2010/11/ac" url="https://d.docs.live.net/c792ef73e4c0296d/Documents/OREI/40-herd data/"/>
    </mc:Choice>
  </mc:AlternateContent>
  <xr:revisionPtr revIDLastSave="144" documentId="6_{D9F33F1D-880D-41A6-8FEA-C136E38042E1}" xr6:coauthVersionLast="47" xr6:coauthVersionMax="47" xr10:uidLastSave="{6E24E41B-2036-421B-A0A2-6178667FC089}"/>
  <bookViews>
    <workbookView xWindow="-110" yWindow="-110" windowWidth="19420" windowHeight="10420" activeTab="1" xr2:uid="{00000000-000D-0000-FFFF-FFFF00000000}"/>
  </bookViews>
  <sheets>
    <sheet name="Sheet1" sheetId="1" r:id="rId1"/>
    <sheet name="Sheet4" sheetId="4" r:id="rId2"/>
    <sheet name="Sheet2" sheetId="2" r:id="rId3"/>
    <sheet name="Sheet3" sheetId="3" r:id="rId4"/>
    <sheet name="for producers" sheetId="5" r:id="rId5"/>
    <sheet name="1" sheetId="9" r:id="rId6"/>
    <sheet name="2" sheetId="10" r:id="rId7"/>
    <sheet name="3" sheetId="11" r:id="rId8"/>
    <sheet name="4" sheetId="12" r:id="rId9"/>
    <sheet name="5" sheetId="13" r:id="rId10"/>
    <sheet name="6" sheetId="14" r:id="rId11"/>
    <sheet name="7" sheetId="15" r:id="rId12"/>
    <sheet name="8" sheetId="16" r:id="rId13"/>
    <sheet name="9" sheetId="17" r:id="rId14"/>
    <sheet name="10" sheetId="18" r:id="rId15"/>
    <sheet name="11" sheetId="19" r:id="rId16"/>
    <sheet name="12" sheetId="20" r:id="rId17"/>
    <sheet name="13" sheetId="21" r:id="rId18"/>
    <sheet name="14" sheetId="22" r:id="rId19"/>
    <sheet name="15" sheetId="23" r:id="rId20"/>
    <sheet name="16" sheetId="24" r:id="rId21"/>
    <sheet name="17" sheetId="25" r:id="rId22"/>
    <sheet name="18" sheetId="26" r:id="rId23"/>
    <sheet name="19" sheetId="27" r:id="rId24"/>
    <sheet name="20" sheetId="28" r:id="rId25"/>
    <sheet name="21" sheetId="29" r:id="rId26"/>
  </sheets>
  <calcPr calcId="191029"/>
</workbook>
</file>

<file path=xl/calcChain.xml><?xml version="1.0" encoding="utf-8"?>
<calcChain xmlns="http://schemas.openxmlformats.org/spreadsheetml/2006/main">
  <c r="E41" i="5" l="1"/>
  <c r="E39" i="5"/>
  <c r="J41" i="5" l="1"/>
  <c r="K41" i="5"/>
  <c r="L41" i="5"/>
  <c r="M41" i="5"/>
  <c r="N41" i="5"/>
  <c r="J39" i="5"/>
  <c r="J40" i="5"/>
  <c r="K40" i="5"/>
  <c r="L40" i="5"/>
  <c r="M40" i="5"/>
  <c r="N40" i="5"/>
  <c r="I41" i="5"/>
  <c r="I40" i="5"/>
  <c r="K39" i="5"/>
  <c r="L39" i="5"/>
  <c r="M39" i="5"/>
  <c r="N39" i="5"/>
  <c r="I39" i="5"/>
  <c r="H41" i="5"/>
  <c r="G41" i="5"/>
  <c r="F41" i="5"/>
  <c r="C41" i="5"/>
  <c r="C40" i="5"/>
  <c r="C39" i="5"/>
</calcChain>
</file>

<file path=xl/sharedStrings.xml><?xml version="1.0" encoding="utf-8"?>
<sst xmlns="http://schemas.openxmlformats.org/spreadsheetml/2006/main" count="1091" uniqueCount="183">
  <si>
    <t>St. Albans Cooperative Creamery Laboratory</t>
  </si>
  <si>
    <t>140 Federal Street</t>
  </si>
  <si>
    <t>St. Albans, VT 05478</t>
  </si>
  <si>
    <t>Phone #:  802-524-6581 or (800)-649-5953</t>
  </si>
  <si>
    <t>Fax #: 802-524-5832</t>
  </si>
  <si>
    <t>Sample ID</t>
  </si>
  <si>
    <t>Bacteria Testing</t>
  </si>
  <si>
    <t>RAW CFU/ml 1:100</t>
  </si>
  <si>
    <t>PAST CFU/ml 1:10</t>
  </si>
  <si>
    <t>PI  CFU/ml  1:1000</t>
  </si>
  <si>
    <t>Total Coli  CFU/ml  1:1</t>
  </si>
  <si>
    <t>E. coli  CFU/ml  1:1</t>
  </si>
  <si>
    <t>Staph  CFU/ml  1:10</t>
  </si>
  <si>
    <t>Components</t>
  </si>
  <si>
    <t>% BF</t>
  </si>
  <si>
    <t>% Protein</t>
  </si>
  <si>
    <t>% Lactose</t>
  </si>
  <si>
    <t>% Other Solids</t>
  </si>
  <si>
    <t>MUN</t>
  </si>
  <si>
    <t>Cheesemaker Profile Testing</t>
  </si>
  <si>
    <t>Somatic Cells 1:1000</t>
  </si>
  <si>
    <t>Controls: Air_____ok___  Pipet___ok_____ Loop ____ok____</t>
  </si>
  <si>
    <t>OH-05</t>
  </si>
  <si>
    <t>3.71</t>
  </si>
  <si>
    <t>2.92</t>
  </si>
  <si>
    <t>4.68</t>
  </si>
  <si>
    <t>5.83</t>
  </si>
  <si>
    <t>13.68</t>
  </si>
  <si>
    <t>&lt;10</t>
  </si>
  <si>
    <t>&lt;1</t>
  </si>
  <si>
    <t>OH 10  4/29</t>
  </si>
  <si>
    <t>3.88</t>
  </si>
  <si>
    <t>2.88</t>
  </si>
  <si>
    <t>4.56</t>
  </si>
  <si>
    <t>5.65</t>
  </si>
  <si>
    <t>13.15</t>
  </si>
  <si>
    <t>OH 11  4/29</t>
  </si>
  <si>
    <t>3.93</t>
  </si>
  <si>
    <t>3.07</t>
  </si>
  <si>
    <t>4.69</t>
  </si>
  <si>
    <t>5.78</t>
  </si>
  <si>
    <t>9.83</t>
  </si>
  <si>
    <t>OH 12  4/30</t>
  </si>
  <si>
    <t>3.09</t>
  </si>
  <si>
    <t>4.54</t>
  </si>
  <si>
    <t>5.49</t>
  </si>
  <si>
    <t>6.75</t>
  </si>
  <si>
    <t>17.76</t>
  </si>
  <si>
    <t>OH-6  4/22</t>
  </si>
  <si>
    <t>5.09</t>
  </si>
  <si>
    <t>3.52</t>
  </si>
  <si>
    <t>4.63</t>
  </si>
  <si>
    <t>5.74</t>
  </si>
  <si>
    <t>6.51</t>
  </si>
  <si>
    <t>OH-7  4/22</t>
  </si>
  <si>
    <t>3.98</t>
  </si>
  <si>
    <t>3.01</t>
  </si>
  <si>
    <t>4.65</t>
  </si>
  <si>
    <t>5.73</t>
  </si>
  <si>
    <t>14.16</t>
  </si>
  <si>
    <t>OH-8  4/23</t>
  </si>
  <si>
    <t>3.91</t>
  </si>
  <si>
    <t>2.95</t>
  </si>
  <si>
    <t>4.62</t>
  </si>
  <si>
    <t>5.72</t>
  </si>
  <si>
    <t>9.69</t>
  </si>
  <si>
    <t>OH-9  4/24</t>
  </si>
  <si>
    <t>4.07</t>
  </si>
  <si>
    <t>3.08</t>
  </si>
  <si>
    <t>12.96</t>
  </si>
  <si>
    <t>Herd</t>
  </si>
  <si>
    <t>OH-03</t>
  </si>
  <si>
    <t>4.80</t>
  </si>
  <si>
    <t>3.82</t>
  </si>
  <si>
    <t>4.60</t>
  </si>
  <si>
    <t>5.69</t>
  </si>
  <si>
    <t>11.70</t>
  </si>
  <si>
    <t>OH-04</t>
  </si>
  <si>
    <t>5.43</t>
  </si>
  <si>
    <t>3.46</t>
  </si>
  <si>
    <t>9.41</t>
  </si>
  <si>
    <t>OH-01</t>
  </si>
  <si>
    <t>3.61</t>
  </si>
  <si>
    <t>2.93</t>
  </si>
  <si>
    <t>5.70</t>
  </si>
  <si>
    <t>9.10</t>
  </si>
  <si>
    <t>delvo: NF</t>
  </si>
  <si>
    <t>OH-02</t>
  </si>
  <si>
    <t>4.26</t>
  </si>
  <si>
    <t>9.57</t>
  </si>
  <si>
    <t>9.50</t>
  </si>
  <si>
    <t>3.40</t>
  </si>
  <si>
    <t>4.38</t>
  </si>
  <si>
    <t>5.42</t>
  </si>
  <si>
    <t>8.48</t>
  </si>
  <si>
    <t>OH-14</t>
  </si>
  <si>
    <t>4.89</t>
  </si>
  <si>
    <t>3.44</t>
  </si>
  <si>
    <t>4.55</t>
  </si>
  <si>
    <t>5.68</t>
  </si>
  <si>
    <t>10.47</t>
  </si>
  <si>
    <t>OH-13 (not agitated)</t>
  </si>
  <si>
    <t>OH-15</t>
  </si>
  <si>
    <t>4.32</t>
  </si>
  <si>
    <t>3.15</t>
  </si>
  <si>
    <t>5.66</t>
  </si>
  <si>
    <t>13.95</t>
  </si>
  <si>
    <t>OH-16</t>
  </si>
  <si>
    <t>OH-17</t>
  </si>
  <si>
    <t>OH-18</t>
  </si>
  <si>
    <t>OH-19</t>
  </si>
  <si>
    <t>4.85</t>
  </si>
  <si>
    <t>3.45</t>
  </si>
  <si>
    <t>4.67</t>
  </si>
  <si>
    <t>5.79</t>
  </si>
  <si>
    <t>8.93</t>
  </si>
  <si>
    <t>OH-20</t>
  </si>
  <si>
    <t>3.60</t>
  </si>
  <si>
    <t>9.49</t>
  </si>
  <si>
    <t>OH-21</t>
  </si>
  <si>
    <t>3.84</t>
  </si>
  <si>
    <t>5.71</t>
  </si>
  <si>
    <t>11.81</t>
  </si>
  <si>
    <t>OH-12B</t>
  </si>
  <si>
    <t>4.96</t>
  </si>
  <si>
    <t>3.80</t>
  </si>
  <si>
    <t>4.53</t>
  </si>
  <si>
    <t>5.64</t>
  </si>
  <si>
    <t>17.05</t>
  </si>
  <si>
    <t>&lt;100</t>
  </si>
  <si>
    <t>6.00</t>
  </si>
  <si>
    <t>3.66</t>
  </si>
  <si>
    <t>11.23</t>
  </si>
  <si>
    <t>OH-13B (not agitated)</t>
  </si>
  <si>
    <t>OH-19 (frozen)</t>
  </si>
  <si>
    <t>OH-19B</t>
  </si>
  <si>
    <t>4.72</t>
  </si>
  <si>
    <t>3.58</t>
  </si>
  <si>
    <t>4.71</t>
  </si>
  <si>
    <t>5.86</t>
  </si>
  <si>
    <t>9.95</t>
  </si>
  <si>
    <t>OH-13C</t>
  </si>
  <si>
    <t>&lt;1000</t>
  </si>
  <si>
    <t>3.65</t>
  </si>
  <si>
    <t>4.64</t>
  </si>
  <si>
    <t>13.26</t>
  </si>
  <si>
    <t>Notes</t>
  </si>
  <si>
    <t xml:space="preserve">Initially sampled 4/30/19, resampled 5/16/19, as there was minimal milk in bulk tank and not able to sample from the top. Initial sample was collected in steel bucket disinfected with acid cleaner, drawn out through spigot at bottom of tank, not agitated. Second sample was taken from top and was agitated. Initial sample had higher raw CFU (3600 vs. 1300), lower past. CFU (10 vs. 140), higher PI CFU (6000 vs. 2000), lower % BF (3.09 vs. 4.96), higher % protein (5.49 vs. 4.53), higher % other solids (6.75 vs. 5.64), lower SCC (66,000 vs. 160,000). Initial sample was not agitated (as all other BTM samples collected from on-farm visits were), making this first sample less likely to be representative of the bulk tank milk in general at this farm at that point in time. Additionally, initial sample was collected in a less aseptic way than the other samples, making the second sampling both more consistent with sample collection at other farms and less likely to be contaminated. For these reasons, sample OH-12B is likely to be the preferable sample to include in the 40-herd study. </t>
  </si>
  <si>
    <t>Initially sampled 5/6/2019, but farm was unable to turn on agitator due to construction in the milk house. Initial sample was not agitated (as all other BTM samples collected from on-farm visits were), making this first sample less likely to be representative of the bulk tank milk in general at this farm at that point in time. Resampled milk 5/16/19, but again farm was not able to turn on agitator- producer said that they had finished milking about 15 minutes prior to sampling, and agitator had been running up until that point. Sampled again 5/28/19 by milk truck driver and this sample was agitated, stored in producer's refrigetator until JB picked up 5/29/19. First sample had higher raw CFU and PI CFU than agitated sample, and second sample had higher PI CFU than agitated sample. Second sample had much higher Staph CFU than agitated sample. % BF was higher in both non-agitated samples, and SCC was higher in both non-agitated samples. As first two samples were not agitated (as all other BTM samples collected from on-farm visits were), these first samples are less likely to be representative of the bulk tank milk in general at this farm at that point in time, and less consistent with sample collection at other farms. For these reasons, sample OH-13C is likely to be the preferable sample to include in the 40-herd study. Cows started to go out for a couple of hours a day on 5/24/19.</t>
  </si>
  <si>
    <t>Initially sampled 5/10/19, but CJ accidentally froze subsample intended for co-op Cheesemaker Profile instead of keeping milk fresh. Resampled milk 5/29/19. Frozen sample had less raw CFU, more past. CFU, fewer PI CFU, fewer E. coli and Staph CFU. % BF, % protein, SCC between two samples were similar. Freezing samples will affect protein and fat structure of bulk tank milk, as well as possibly lysing some bacterial cells or somatic cells, which would change some of the parameters measured. For this reason, and to stay consistent with the rest of the BTM samples from the 40-herd study that were not frozen, sample OH-19B is likely the preferable sample to use. Cows started to go out on pasture during the days 5/18/19 for about a week, and then both during the day and at night after that</t>
  </si>
  <si>
    <t>Average</t>
  </si>
  <si>
    <t>Lowest</t>
  </si>
  <si>
    <t>Highest</t>
  </si>
  <si>
    <t>Sample</t>
  </si>
  <si>
    <t>Choiniere</t>
  </si>
  <si>
    <t>Stony Pond</t>
  </si>
  <si>
    <t>Davis</t>
  </si>
  <si>
    <t>Donegan</t>
  </si>
  <si>
    <t>Hall and Breen</t>
  </si>
  <si>
    <t>Glennview</t>
  </si>
  <si>
    <t>BJ Farm</t>
  </si>
  <si>
    <t>Corse</t>
  </si>
  <si>
    <t>Swallowdale</t>
  </si>
  <si>
    <t>J and L</t>
  </si>
  <si>
    <t>Paddlebridge</t>
  </si>
  <si>
    <t>Butterworks</t>
  </si>
  <si>
    <t>Mollybrook</t>
  </si>
  <si>
    <t>MacBain</t>
  </si>
  <si>
    <t>Hillside</t>
  </si>
  <si>
    <t>Oughtabe</t>
  </si>
  <si>
    <t>Chapman</t>
  </si>
  <si>
    <t>Hoyt Hill</t>
  </si>
  <si>
    <t>Pembrook Heritage</t>
  </si>
  <si>
    <t>Holyoke</t>
  </si>
  <si>
    <t>Bouchard</t>
  </si>
  <si>
    <t>Your bulk tank milk</t>
  </si>
  <si>
    <t>Staph aureus CFU/ml  1:10</t>
  </si>
  <si>
    <t>St. Albans Coop "Cheesemaker Profile"</t>
  </si>
  <si>
    <t>&lt;1,000</t>
  </si>
  <si>
    <t>staph from st albans</t>
  </si>
  <si>
    <t>staph from minn</t>
  </si>
  <si>
    <t>coliforms from st albans</t>
  </si>
  <si>
    <t>coliforms from minn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</si>
</sst>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theme="1"/>
      <name val="Calibri"/>
      <family val="2"/>
      <scheme val="minor"/>
    </font>
    <font>
      <b/>
      <sz val="12"/>
      <color theme="1"/>
      <name val="Calibri"/>
      <family val="2"/>
      <scheme val="minor"/>
    </font>
    <font>
      <b/>
      <u/>
      <sz val="12"/>
      <color theme="1"/>
      <name val="Calibri"/>
      <family val="2"/>
      <scheme val="minor"/>
    </font>
    <font>
      <b/>
      <i/>
      <u/>
      <sz val="12"/>
      <color rgb="FFFF0000"/>
      <name val="Calibri"/>
      <family val="2"/>
      <scheme val="minor"/>
    </font>
    <font>
      <sz val="12"/>
      <name val="Calibri"/>
      <family val="2"/>
      <scheme val="minor"/>
    </font>
    <font>
      <b/>
      <sz val="11"/>
      <color theme="1"/>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5"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57">
    <xf numFmtId="0" fontId="0" fillId="0" borderId="0" xfId="0"/>
    <xf numFmtId="0" fontId="1" fillId="0" borderId="0" xfId="0" applyFont="1"/>
    <xf numFmtId="0" fontId="2" fillId="0" borderId="0" xfId="0" applyFont="1" applyAlignment="1">
      <alignment horizontal="center"/>
    </xf>
    <xf numFmtId="0" fontId="1" fillId="0" borderId="0" xfId="0" applyFont="1" applyAlignment="1">
      <alignment horizontal="center"/>
    </xf>
    <xf numFmtId="0" fontId="1" fillId="0" borderId="1" xfId="0" applyFont="1" applyBorder="1" applyAlignment="1">
      <alignment horizontal="center"/>
    </xf>
    <xf numFmtId="0" fontId="2" fillId="0" borderId="0" xfId="0" applyFont="1" applyAlignment="1">
      <alignment horizontal="left"/>
    </xf>
    <xf numFmtId="0" fontId="2" fillId="0" borderId="0" xfId="0" applyFont="1"/>
    <xf numFmtId="0" fontId="1" fillId="0" borderId="1" xfId="0" applyFont="1" applyBorder="1"/>
    <xf numFmtId="0" fontId="2" fillId="0" borderId="1" xfId="0" applyFont="1" applyBorder="1" applyAlignment="1">
      <alignment horizontal="center"/>
    </xf>
    <xf numFmtId="0" fontId="1" fillId="0" borderId="1" xfId="0" applyFont="1" applyBorder="1" applyAlignment="1">
      <alignment horizontal="center" wrapText="1"/>
    </xf>
    <xf numFmtId="14" fontId="2" fillId="0" borderId="0" xfId="0" applyNumberFormat="1" applyFont="1" applyAlignment="1">
      <alignment horizontal="center"/>
    </xf>
    <xf numFmtId="3" fontId="1" fillId="0" borderId="1" xfId="0" applyNumberFormat="1" applyFont="1" applyBorder="1" applyAlignment="1">
      <alignment horizontal="center"/>
    </xf>
    <xf numFmtId="49" fontId="1" fillId="0" borderId="1" xfId="0" applyNumberFormat="1" applyFont="1" applyBorder="1" applyAlignment="1">
      <alignment horizontal="center"/>
    </xf>
    <xf numFmtId="3" fontId="5" fillId="0" borderId="1" xfId="0" applyNumberFormat="1" applyFont="1" applyBorder="1" applyAlignment="1">
      <alignment horizontal="center"/>
    </xf>
    <xf numFmtId="16" fontId="1" fillId="0" borderId="1" xfId="0" applyNumberFormat="1" applyFont="1" applyBorder="1" applyAlignment="1">
      <alignment horizontal="center"/>
    </xf>
    <xf numFmtId="3" fontId="1" fillId="0" borderId="0" xfId="0" applyNumberFormat="1" applyFont="1" applyAlignment="1">
      <alignment horizontal="center"/>
    </xf>
    <xf numFmtId="0" fontId="1" fillId="2" borderId="1" xfId="0" applyFont="1" applyFill="1" applyBorder="1" applyAlignment="1">
      <alignment horizontal="center"/>
    </xf>
    <xf numFmtId="3" fontId="1" fillId="2" borderId="1" xfId="0" applyNumberFormat="1" applyFont="1" applyFill="1" applyBorder="1" applyAlignment="1">
      <alignment horizontal="center"/>
    </xf>
    <xf numFmtId="49" fontId="1" fillId="2" borderId="1" xfId="0" applyNumberFormat="1" applyFont="1" applyFill="1" applyBorder="1" applyAlignment="1">
      <alignment horizontal="center"/>
    </xf>
    <xf numFmtId="0" fontId="1" fillId="2" borderId="0" xfId="0" applyFont="1" applyFill="1"/>
    <xf numFmtId="0" fontId="1" fillId="2" borderId="0" xfId="0" applyFont="1" applyFill="1" applyAlignment="1">
      <alignment horizontal="center"/>
    </xf>
    <xf numFmtId="0" fontId="4" fillId="0" borderId="0" xfId="0" applyFont="1" applyAlignment="1">
      <alignment horizontal="center"/>
    </xf>
    <xf numFmtId="0" fontId="3" fillId="0" borderId="0" xfId="0" applyFont="1" applyAlignment="1">
      <alignment horizontal="center"/>
    </xf>
    <xf numFmtId="0" fontId="2" fillId="0" borderId="1" xfId="0" applyFont="1" applyBorder="1" applyAlignment="1">
      <alignment horizontal="center"/>
    </xf>
    <xf numFmtId="0" fontId="1" fillId="0" borderId="0" xfId="0" applyFont="1" applyAlignment="1">
      <alignment horizontal="center"/>
    </xf>
    <xf numFmtId="0" fontId="1" fillId="3" borderId="1" xfId="0" applyFont="1" applyFill="1" applyBorder="1" applyAlignment="1">
      <alignment horizontal="center"/>
    </xf>
    <xf numFmtId="3" fontId="1" fillId="3" borderId="1" xfId="0" applyNumberFormat="1" applyFont="1" applyFill="1" applyBorder="1" applyAlignment="1">
      <alignment horizontal="center"/>
    </xf>
    <xf numFmtId="49" fontId="1" fillId="3" borderId="1" xfId="0" applyNumberFormat="1" applyFont="1" applyFill="1" applyBorder="1" applyAlignment="1">
      <alignment horizontal="center"/>
    </xf>
    <xf numFmtId="0" fontId="1" fillId="3" borderId="0" xfId="0" applyFont="1" applyFill="1"/>
    <xf numFmtId="0" fontId="1" fillId="4" borderId="1" xfId="0" applyFont="1" applyFill="1" applyBorder="1" applyAlignment="1">
      <alignment horizontal="center"/>
    </xf>
    <xf numFmtId="0" fontId="1" fillId="4" borderId="0" xfId="0" applyFont="1" applyFill="1" applyAlignment="1">
      <alignment horizontal="center"/>
    </xf>
    <xf numFmtId="0" fontId="1" fillId="4" borderId="0" xfId="0" applyFont="1" applyFill="1"/>
    <xf numFmtId="0" fontId="1" fillId="0" borderId="2" xfId="0" applyFont="1" applyBorder="1" applyAlignment="1">
      <alignment horizontal="center"/>
    </xf>
    <xf numFmtId="0" fontId="1" fillId="3" borderId="1" xfId="0" applyFont="1" applyFill="1" applyBorder="1"/>
    <xf numFmtId="0" fontId="1" fillId="2" borderId="1" xfId="0" applyFont="1" applyFill="1" applyBorder="1"/>
    <xf numFmtId="0" fontId="1" fillId="4" borderId="1" xfId="0" applyFont="1" applyFill="1" applyBorder="1"/>
    <xf numFmtId="0" fontId="2" fillId="0" borderId="1" xfId="0" applyFont="1" applyBorder="1" applyAlignment="1">
      <alignment horizontal="center"/>
    </xf>
    <xf numFmtId="0" fontId="2" fillId="0" borderId="1" xfId="0" applyFont="1" applyBorder="1" applyAlignment="1">
      <alignment horizontal="center"/>
    </xf>
    <xf numFmtId="3" fontId="0" fillId="0" borderId="0" xfId="0" applyNumberFormat="1"/>
    <xf numFmtId="0" fontId="0" fillId="0" borderId="0" xfId="0" applyAlignment="1">
      <alignment horizontal="right"/>
    </xf>
    <xf numFmtId="0" fontId="0" fillId="0" borderId="0" xfId="0" applyAlignment="1">
      <alignment horizontal="center"/>
    </xf>
    <xf numFmtId="2" fontId="1" fillId="0" borderId="1" xfId="0" applyNumberFormat="1" applyFont="1" applyBorder="1" applyAlignment="1">
      <alignment horizontal="center"/>
    </xf>
    <xf numFmtId="2" fontId="0" fillId="0" borderId="0" xfId="0" applyNumberFormat="1"/>
    <xf numFmtId="0" fontId="2" fillId="0" borderId="0" xfId="0" applyFont="1" applyFill="1" applyBorder="1" applyAlignment="1">
      <alignment horizontal="center"/>
    </xf>
    <xf numFmtId="0" fontId="6" fillId="0" borderId="0" xfId="0" applyFont="1"/>
    <xf numFmtId="3" fontId="6" fillId="0" borderId="0" xfId="0" applyNumberFormat="1" applyFont="1"/>
    <xf numFmtId="0" fontId="0" fillId="0" borderId="1" xfId="0" applyBorder="1" applyAlignment="1">
      <alignment horizontal="center"/>
    </xf>
    <xf numFmtId="3" fontId="0" fillId="0" borderId="0" xfId="0" applyNumberFormat="1" applyAlignment="1">
      <alignment horizontal="right"/>
    </xf>
    <xf numFmtId="0" fontId="2" fillId="0" borderId="0" xfId="0" applyFont="1" applyAlignment="1">
      <alignment horizontal="right"/>
    </xf>
    <xf numFmtId="0" fontId="1" fillId="0" borderId="0" xfId="0" applyFont="1" applyAlignment="1">
      <alignment horizontal="right"/>
    </xf>
    <xf numFmtId="3" fontId="2" fillId="0" borderId="0" xfId="0" applyNumberFormat="1" applyFont="1"/>
    <xf numFmtId="3" fontId="1" fillId="0" borderId="0" xfId="0" applyNumberFormat="1" applyFont="1"/>
    <xf numFmtId="0" fontId="2" fillId="0" borderId="0" xfId="0" applyFont="1" applyAlignment="1">
      <alignment horizontal="center" wrapText="1"/>
    </xf>
    <xf numFmtId="0" fontId="1" fillId="5" borderId="1" xfId="0" applyFont="1" applyFill="1" applyBorder="1" applyAlignment="1">
      <alignment horizontal="center"/>
    </xf>
    <xf numFmtId="0" fontId="0" fillId="5" borderId="0" xfId="0" applyFill="1"/>
    <xf numFmtId="3" fontId="5" fillId="5" borderId="1" xfId="0" applyNumberFormat="1" applyFont="1" applyFill="1" applyBorder="1" applyAlignment="1">
      <alignment horizontal="center"/>
    </xf>
    <xf numFmtId="0" fontId="2"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28575</xdr:rowOff>
    </xdr:from>
    <xdr:to>
      <xdr:col>1</xdr:col>
      <xdr:colOff>1133475</xdr:colOff>
      <xdr:row>8</xdr:row>
      <xdr:rowOff>161925</xdr:rowOff>
    </xdr:to>
    <xdr:pic>
      <xdr:nvPicPr>
        <xdr:cNvPr id="2" name="IMG1" descr="imagecb849f">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04850" y="628650"/>
          <a:ext cx="1133475" cy="1133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3</xdr:row>
      <xdr:rowOff>28575</xdr:rowOff>
    </xdr:from>
    <xdr:to>
      <xdr:col>1</xdr:col>
      <xdr:colOff>1133475</xdr:colOff>
      <xdr:row>8</xdr:row>
      <xdr:rowOff>161925</xdr:rowOff>
    </xdr:to>
    <xdr:pic>
      <xdr:nvPicPr>
        <xdr:cNvPr id="2" name="IMG1" descr="imagecb849f">
          <a:extLst>
            <a:ext uri="{FF2B5EF4-FFF2-40B4-BE49-F238E27FC236}">
              <a16:creationId xmlns:a16="http://schemas.microsoft.com/office/drawing/2014/main" id="{E5565000-F7A5-4070-844A-26B38DDF30A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7700" y="619125"/>
          <a:ext cx="1133475" cy="1117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28575</xdr:rowOff>
    </xdr:from>
    <xdr:to>
      <xdr:col>1</xdr:col>
      <xdr:colOff>1133475</xdr:colOff>
      <xdr:row>8</xdr:row>
      <xdr:rowOff>161925</xdr:rowOff>
    </xdr:to>
    <xdr:pic>
      <xdr:nvPicPr>
        <xdr:cNvPr id="2" name="IMG1" descr="imagecb849f">
          <a:extLst>
            <a:ext uri="{FF2B5EF4-FFF2-40B4-BE49-F238E27FC236}">
              <a16:creationId xmlns:a16="http://schemas.microsoft.com/office/drawing/2014/main" id="{715EC8B3-C409-400C-B336-42F318A4CD8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7700" y="619125"/>
          <a:ext cx="1133475" cy="1117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4:Q38"/>
  <sheetViews>
    <sheetView topLeftCell="A16" zoomScale="76" workbookViewId="0">
      <selection activeCell="C25" sqref="C25"/>
    </sheetView>
  </sheetViews>
  <sheetFormatPr defaultColWidth="9.1796875" defaultRowHeight="15.5" x14ac:dyDescent="0.35"/>
  <cols>
    <col min="1" max="1" width="9.26953125" style="3" customWidth="1"/>
    <col min="2" max="2" width="28.54296875" style="1" customWidth="1"/>
    <col min="3" max="3" width="10.1796875" style="3" bestFit="1" customWidth="1"/>
    <col min="4" max="4" width="9.1796875" style="3"/>
    <col min="5" max="5" width="10.36328125" style="3" customWidth="1"/>
    <col min="6" max="7" width="9.1796875" style="3"/>
    <col min="8" max="8" width="14.26953125" style="3" bestFit="1" customWidth="1"/>
    <col min="9" max="13" width="9.1796875" style="3"/>
    <col min="14" max="14" width="10.81640625" style="3" customWidth="1"/>
    <col min="15" max="16384" width="9.1796875" style="1"/>
  </cols>
  <sheetData>
    <row r="4" spans="1:17" x14ac:dyDescent="0.35">
      <c r="A4" s="6"/>
      <c r="B4" s="6"/>
      <c r="C4" s="2"/>
      <c r="D4" s="2" t="s">
        <v>0</v>
      </c>
      <c r="E4" s="2"/>
      <c r="F4" s="2"/>
      <c r="G4" s="2"/>
      <c r="H4" s="2"/>
      <c r="I4" s="2"/>
      <c r="J4" s="2"/>
      <c r="K4" s="2"/>
      <c r="L4" s="22"/>
      <c r="M4" s="22"/>
      <c r="N4" s="2"/>
      <c r="O4" s="6"/>
      <c r="P4" s="6"/>
      <c r="Q4" s="6"/>
    </row>
    <row r="5" spans="1:17" x14ac:dyDescent="0.35">
      <c r="A5" s="6"/>
      <c r="B5" s="6"/>
      <c r="C5" s="2"/>
      <c r="D5" s="2" t="s">
        <v>1</v>
      </c>
      <c r="E5" s="2"/>
      <c r="F5" s="2"/>
      <c r="G5" s="2"/>
      <c r="H5" s="2"/>
      <c r="I5" s="2"/>
      <c r="J5" s="2"/>
      <c r="K5" s="2"/>
      <c r="L5" s="2"/>
      <c r="M5" s="2"/>
      <c r="N5" s="10"/>
      <c r="O5" s="6"/>
      <c r="P5" s="6"/>
      <c r="Q5" s="6"/>
    </row>
    <row r="6" spans="1:17" x14ac:dyDescent="0.35">
      <c r="A6" s="6"/>
      <c r="B6" s="6"/>
      <c r="C6" s="2"/>
      <c r="D6" s="2" t="s">
        <v>2</v>
      </c>
      <c r="E6" s="2"/>
      <c r="F6" s="2"/>
      <c r="G6" s="2"/>
      <c r="H6" s="2"/>
      <c r="I6" s="2"/>
      <c r="J6" s="2"/>
      <c r="K6" s="2"/>
      <c r="L6" s="2"/>
      <c r="M6" s="2"/>
      <c r="N6" s="2"/>
      <c r="O6" s="6"/>
      <c r="P6" s="6"/>
      <c r="Q6" s="6"/>
    </row>
    <row r="7" spans="1:17" x14ac:dyDescent="0.35">
      <c r="A7" s="6"/>
      <c r="B7" s="6"/>
      <c r="C7" s="2"/>
      <c r="D7" s="2" t="s">
        <v>3</v>
      </c>
      <c r="E7" s="2"/>
      <c r="F7" s="2"/>
      <c r="G7" s="2"/>
      <c r="H7" s="2"/>
      <c r="I7" s="2"/>
      <c r="J7" s="2"/>
      <c r="K7" s="2"/>
      <c r="L7" s="2"/>
      <c r="M7" s="2"/>
      <c r="N7" s="10"/>
      <c r="O7" s="6"/>
      <c r="P7" s="6"/>
      <c r="Q7" s="6"/>
    </row>
    <row r="8" spans="1:17" x14ac:dyDescent="0.35">
      <c r="A8" s="6"/>
      <c r="B8" s="6"/>
      <c r="C8" s="2"/>
      <c r="D8" s="2" t="s">
        <v>4</v>
      </c>
      <c r="E8" s="2"/>
      <c r="F8" s="2"/>
      <c r="G8" s="2"/>
      <c r="H8" s="2"/>
      <c r="I8" s="2"/>
      <c r="J8" s="2"/>
      <c r="K8" s="2"/>
      <c r="L8" s="2"/>
      <c r="M8" s="2"/>
      <c r="N8" s="2"/>
      <c r="O8" s="6"/>
      <c r="P8" s="6"/>
      <c r="Q8" s="6"/>
    </row>
    <row r="11" spans="1:17" x14ac:dyDescent="0.35">
      <c r="A11" s="5" t="s">
        <v>19</v>
      </c>
      <c r="D11" s="21"/>
    </row>
    <row r="12" spans="1:17" x14ac:dyDescent="0.35">
      <c r="A12" s="2"/>
    </row>
    <row r="13" spans="1:17" x14ac:dyDescent="0.35">
      <c r="C13" s="3" t="s">
        <v>21</v>
      </c>
    </row>
    <row r="14" spans="1:17" x14ac:dyDescent="0.35">
      <c r="A14" s="4"/>
      <c r="B14" s="7"/>
      <c r="C14" s="56" t="s">
        <v>6</v>
      </c>
      <c r="D14" s="56"/>
      <c r="E14" s="56"/>
      <c r="F14" s="56"/>
      <c r="G14" s="56"/>
      <c r="H14" s="56"/>
      <c r="I14" s="56" t="s">
        <v>13</v>
      </c>
      <c r="J14" s="56"/>
      <c r="K14" s="56"/>
      <c r="L14" s="56"/>
      <c r="M14" s="56"/>
      <c r="N14" s="56"/>
    </row>
    <row r="15" spans="1:17" s="3" customFormat="1" ht="62" x14ac:dyDescent="0.35">
      <c r="A15" s="8" t="s">
        <v>70</v>
      </c>
      <c r="B15" s="8" t="s">
        <v>5</v>
      </c>
      <c r="C15" s="9" t="s">
        <v>7</v>
      </c>
      <c r="D15" s="9" t="s">
        <v>8</v>
      </c>
      <c r="E15" s="9" t="s">
        <v>9</v>
      </c>
      <c r="F15" s="9" t="s">
        <v>10</v>
      </c>
      <c r="G15" s="9" t="s">
        <v>11</v>
      </c>
      <c r="H15" s="9" t="s">
        <v>12</v>
      </c>
      <c r="I15" s="9" t="s">
        <v>14</v>
      </c>
      <c r="J15" s="9" t="s">
        <v>15</v>
      </c>
      <c r="K15" s="9" t="s">
        <v>16</v>
      </c>
      <c r="L15" s="9" t="s">
        <v>17</v>
      </c>
      <c r="M15" s="9" t="s">
        <v>18</v>
      </c>
      <c r="N15" s="9" t="s">
        <v>20</v>
      </c>
    </row>
    <row r="16" spans="1:17" x14ac:dyDescent="0.35">
      <c r="A16" s="4">
        <v>1</v>
      </c>
      <c r="B16" s="4" t="s">
        <v>81</v>
      </c>
      <c r="C16" s="11">
        <v>400</v>
      </c>
      <c r="D16" s="11">
        <v>10</v>
      </c>
      <c r="E16" s="11">
        <v>1000</v>
      </c>
      <c r="F16" s="11" t="s">
        <v>29</v>
      </c>
      <c r="G16" s="11" t="s">
        <v>29</v>
      </c>
      <c r="H16" s="11">
        <v>30</v>
      </c>
      <c r="I16" s="12" t="s">
        <v>82</v>
      </c>
      <c r="J16" s="12" t="s">
        <v>83</v>
      </c>
      <c r="K16" s="12" t="s">
        <v>74</v>
      </c>
      <c r="L16" s="12" t="s">
        <v>84</v>
      </c>
      <c r="M16" s="12" t="s">
        <v>85</v>
      </c>
      <c r="N16" s="11">
        <v>140000</v>
      </c>
      <c r="O16" s="1" t="s">
        <v>86</v>
      </c>
    </row>
    <row r="17" spans="1:15" x14ac:dyDescent="0.35">
      <c r="A17" s="4">
        <v>2</v>
      </c>
      <c r="B17" s="4" t="s">
        <v>87</v>
      </c>
      <c r="C17" s="11">
        <v>600</v>
      </c>
      <c r="D17" s="11">
        <v>10</v>
      </c>
      <c r="E17" s="11">
        <v>2000</v>
      </c>
      <c r="F17" s="11">
        <v>11</v>
      </c>
      <c r="G17" s="11">
        <v>2</v>
      </c>
      <c r="H17" s="11">
        <v>30</v>
      </c>
      <c r="I17" s="12" t="s">
        <v>88</v>
      </c>
      <c r="J17" s="12" t="s">
        <v>50</v>
      </c>
      <c r="K17" s="12" t="s">
        <v>74</v>
      </c>
      <c r="L17" s="12" t="s">
        <v>75</v>
      </c>
      <c r="M17" s="12" t="s">
        <v>89</v>
      </c>
      <c r="N17" s="11">
        <v>99000</v>
      </c>
      <c r="O17" s="1" t="s">
        <v>86</v>
      </c>
    </row>
    <row r="18" spans="1:15" x14ac:dyDescent="0.35">
      <c r="A18" s="4">
        <v>3</v>
      </c>
      <c r="B18" s="4" t="s">
        <v>71</v>
      </c>
      <c r="C18" s="11">
        <v>3700</v>
      </c>
      <c r="D18" s="11">
        <v>90</v>
      </c>
      <c r="E18" s="11">
        <v>80000</v>
      </c>
      <c r="F18" s="11" t="s">
        <v>29</v>
      </c>
      <c r="G18" s="11" t="s">
        <v>29</v>
      </c>
      <c r="H18" s="11">
        <v>30</v>
      </c>
      <c r="I18" s="12" t="s">
        <v>72</v>
      </c>
      <c r="J18" s="12" t="s">
        <v>73</v>
      </c>
      <c r="K18" s="12" t="s">
        <v>74</v>
      </c>
      <c r="L18" s="12" t="s">
        <v>75</v>
      </c>
      <c r="M18" s="12" t="s">
        <v>76</v>
      </c>
      <c r="N18" s="11">
        <v>200000</v>
      </c>
    </row>
    <row r="19" spans="1:15" x14ac:dyDescent="0.35">
      <c r="A19" s="4">
        <v>4</v>
      </c>
      <c r="B19" s="4" t="s">
        <v>77</v>
      </c>
      <c r="C19" s="11">
        <v>100</v>
      </c>
      <c r="D19" s="11" t="s">
        <v>28</v>
      </c>
      <c r="E19" s="11">
        <v>4000</v>
      </c>
      <c r="F19" s="11" t="s">
        <v>29</v>
      </c>
      <c r="G19" s="11" t="s">
        <v>29</v>
      </c>
      <c r="H19" s="11">
        <v>20</v>
      </c>
      <c r="I19" s="12" t="s">
        <v>78</v>
      </c>
      <c r="J19" s="12" t="s">
        <v>79</v>
      </c>
      <c r="K19" s="12" t="s">
        <v>51</v>
      </c>
      <c r="L19" s="12" t="s">
        <v>75</v>
      </c>
      <c r="M19" s="12" t="s">
        <v>80</v>
      </c>
      <c r="N19" s="11">
        <v>85000</v>
      </c>
    </row>
    <row r="20" spans="1:15" x14ac:dyDescent="0.35">
      <c r="A20" s="4">
        <v>5</v>
      </c>
      <c r="B20" s="14" t="s">
        <v>22</v>
      </c>
      <c r="C20" s="13">
        <v>1200</v>
      </c>
      <c r="D20" s="13" t="s">
        <v>28</v>
      </c>
      <c r="E20" s="13">
        <v>3000</v>
      </c>
      <c r="F20" s="13">
        <v>26</v>
      </c>
      <c r="G20" s="13" t="s">
        <v>29</v>
      </c>
      <c r="H20" s="13">
        <v>50</v>
      </c>
      <c r="I20" s="12" t="s">
        <v>23</v>
      </c>
      <c r="J20" s="12" t="s">
        <v>24</v>
      </c>
      <c r="K20" s="12" t="s">
        <v>25</v>
      </c>
      <c r="L20" s="12" t="s">
        <v>26</v>
      </c>
      <c r="M20" s="12" t="s">
        <v>27</v>
      </c>
      <c r="N20" s="11">
        <v>250000</v>
      </c>
    </row>
    <row r="21" spans="1:15" x14ac:dyDescent="0.35">
      <c r="A21" s="4">
        <v>6</v>
      </c>
      <c r="B21" s="4" t="s">
        <v>48</v>
      </c>
      <c r="C21" s="11">
        <v>2300</v>
      </c>
      <c r="D21" s="11">
        <v>10</v>
      </c>
      <c r="E21" s="11">
        <v>4000</v>
      </c>
      <c r="F21" s="11" t="s">
        <v>29</v>
      </c>
      <c r="G21" s="11" t="s">
        <v>29</v>
      </c>
      <c r="H21" s="11">
        <v>40</v>
      </c>
      <c r="I21" s="12" t="s">
        <v>49</v>
      </c>
      <c r="J21" s="12" t="s">
        <v>50</v>
      </c>
      <c r="K21" s="12" t="s">
        <v>51</v>
      </c>
      <c r="L21" s="12" t="s">
        <v>52</v>
      </c>
      <c r="M21" s="12" t="s">
        <v>53</v>
      </c>
      <c r="N21" s="11">
        <v>180000</v>
      </c>
    </row>
    <row r="22" spans="1:15" x14ac:dyDescent="0.35">
      <c r="A22" s="4">
        <v>7</v>
      </c>
      <c r="B22" s="4" t="s">
        <v>54</v>
      </c>
      <c r="C22" s="11">
        <v>1000</v>
      </c>
      <c r="D22" s="11">
        <v>10</v>
      </c>
      <c r="E22" s="11">
        <v>1000000</v>
      </c>
      <c r="F22" s="11" t="s">
        <v>29</v>
      </c>
      <c r="G22" s="11" t="s">
        <v>29</v>
      </c>
      <c r="H22" s="11">
        <v>130</v>
      </c>
      <c r="I22" s="12" t="s">
        <v>55</v>
      </c>
      <c r="J22" s="12" t="s">
        <v>56</v>
      </c>
      <c r="K22" s="12" t="s">
        <v>57</v>
      </c>
      <c r="L22" s="12" t="s">
        <v>58</v>
      </c>
      <c r="M22" s="12" t="s">
        <v>59</v>
      </c>
      <c r="N22" s="11">
        <v>250000</v>
      </c>
    </row>
    <row r="23" spans="1:15" x14ac:dyDescent="0.35">
      <c r="A23" s="4">
        <v>8</v>
      </c>
      <c r="B23" s="4" t="s">
        <v>60</v>
      </c>
      <c r="C23" s="11">
        <v>1500</v>
      </c>
      <c r="D23" s="11">
        <v>1000</v>
      </c>
      <c r="E23" s="11">
        <v>120000</v>
      </c>
      <c r="F23" s="11" t="s">
        <v>29</v>
      </c>
      <c r="G23" s="11" t="s">
        <v>29</v>
      </c>
      <c r="H23" s="11">
        <v>40</v>
      </c>
      <c r="I23" s="12" t="s">
        <v>61</v>
      </c>
      <c r="J23" s="12" t="s">
        <v>62</v>
      </c>
      <c r="K23" s="12" t="s">
        <v>63</v>
      </c>
      <c r="L23" s="12" t="s">
        <v>64</v>
      </c>
      <c r="M23" s="12" t="s">
        <v>65</v>
      </c>
      <c r="N23" s="11">
        <v>98000</v>
      </c>
    </row>
    <row r="24" spans="1:15" x14ac:dyDescent="0.35">
      <c r="A24" s="4">
        <v>9</v>
      </c>
      <c r="B24" s="4" t="s">
        <v>66</v>
      </c>
      <c r="C24" s="11">
        <v>1200</v>
      </c>
      <c r="D24" s="11">
        <v>50</v>
      </c>
      <c r="E24" s="11">
        <v>2000</v>
      </c>
      <c r="F24" s="11" t="s">
        <v>29</v>
      </c>
      <c r="G24" s="11" t="s">
        <v>29</v>
      </c>
      <c r="H24" s="11">
        <v>10</v>
      </c>
      <c r="I24" s="12" t="s">
        <v>67</v>
      </c>
      <c r="J24" s="12" t="s">
        <v>68</v>
      </c>
      <c r="K24" s="12" t="s">
        <v>57</v>
      </c>
      <c r="L24" s="12" t="s">
        <v>52</v>
      </c>
      <c r="M24" s="12" t="s">
        <v>69</v>
      </c>
      <c r="N24" s="11">
        <v>54000</v>
      </c>
    </row>
    <row r="25" spans="1:15" x14ac:dyDescent="0.35">
      <c r="A25" s="4">
        <v>10</v>
      </c>
      <c r="B25" s="4" t="s">
        <v>30</v>
      </c>
      <c r="C25" s="11">
        <v>800</v>
      </c>
      <c r="D25" s="11" t="s">
        <v>28</v>
      </c>
      <c r="E25" s="11">
        <v>2000</v>
      </c>
      <c r="F25" s="11" t="s">
        <v>29</v>
      </c>
      <c r="G25" s="11" t="s">
        <v>29</v>
      </c>
      <c r="H25" s="11" t="s">
        <v>28</v>
      </c>
      <c r="I25" s="12" t="s">
        <v>31</v>
      </c>
      <c r="J25" s="12" t="s">
        <v>32</v>
      </c>
      <c r="K25" s="12" t="s">
        <v>33</v>
      </c>
      <c r="L25" s="12" t="s">
        <v>34</v>
      </c>
      <c r="M25" s="12" t="s">
        <v>35</v>
      </c>
      <c r="N25" s="11">
        <v>200000</v>
      </c>
    </row>
    <row r="26" spans="1:15" x14ac:dyDescent="0.35">
      <c r="A26" s="4">
        <v>11</v>
      </c>
      <c r="B26" s="4" t="s">
        <v>36</v>
      </c>
      <c r="C26" s="11">
        <v>300</v>
      </c>
      <c r="D26" s="11">
        <v>40</v>
      </c>
      <c r="E26" s="11">
        <v>5000</v>
      </c>
      <c r="F26" s="11" t="s">
        <v>29</v>
      </c>
      <c r="G26" s="11" t="s">
        <v>29</v>
      </c>
      <c r="H26" s="11">
        <v>40</v>
      </c>
      <c r="I26" s="12" t="s">
        <v>37</v>
      </c>
      <c r="J26" s="12" t="s">
        <v>38</v>
      </c>
      <c r="K26" s="12" t="s">
        <v>39</v>
      </c>
      <c r="L26" s="12" t="s">
        <v>40</v>
      </c>
      <c r="M26" s="12" t="s">
        <v>41</v>
      </c>
      <c r="N26" s="11">
        <v>97000</v>
      </c>
    </row>
    <row r="27" spans="1:15" s="19" customFormat="1" x14ac:dyDescent="0.35">
      <c r="A27" s="16">
        <v>12</v>
      </c>
      <c r="B27" s="16" t="s">
        <v>42</v>
      </c>
      <c r="C27" s="17">
        <v>3600</v>
      </c>
      <c r="D27" s="17">
        <v>10</v>
      </c>
      <c r="E27" s="17">
        <v>6000</v>
      </c>
      <c r="F27" s="17" t="s">
        <v>29</v>
      </c>
      <c r="G27" s="17" t="s">
        <v>29</v>
      </c>
      <c r="H27" s="17">
        <v>10</v>
      </c>
      <c r="I27" s="18" t="s">
        <v>43</v>
      </c>
      <c r="J27" s="18" t="s">
        <v>44</v>
      </c>
      <c r="K27" s="18" t="s">
        <v>45</v>
      </c>
      <c r="L27" s="18" t="s">
        <v>46</v>
      </c>
      <c r="M27" s="18" t="s">
        <v>47</v>
      </c>
      <c r="N27" s="17">
        <v>66000</v>
      </c>
    </row>
    <row r="28" spans="1:15" s="19" customFormat="1" x14ac:dyDescent="0.35">
      <c r="A28" s="16">
        <v>13</v>
      </c>
      <c r="B28" s="16" t="s">
        <v>101</v>
      </c>
      <c r="C28" s="17">
        <v>4900</v>
      </c>
      <c r="D28" s="17" t="s">
        <v>28</v>
      </c>
      <c r="E28" s="17">
        <v>230000</v>
      </c>
      <c r="F28" s="17">
        <v>3</v>
      </c>
      <c r="G28" s="17" t="s">
        <v>29</v>
      </c>
      <c r="H28" s="17">
        <v>60</v>
      </c>
      <c r="I28" s="18" t="s">
        <v>90</v>
      </c>
      <c r="J28" s="18" t="s">
        <v>91</v>
      </c>
      <c r="K28" s="18" t="s">
        <v>92</v>
      </c>
      <c r="L28" s="18" t="s">
        <v>93</v>
      </c>
      <c r="M28" s="18" t="s">
        <v>94</v>
      </c>
      <c r="N28" s="17">
        <v>490000</v>
      </c>
    </row>
    <row r="29" spans="1:15" x14ac:dyDescent="0.35">
      <c r="A29" s="4">
        <v>14</v>
      </c>
      <c r="B29" s="4" t="s">
        <v>95</v>
      </c>
      <c r="C29" s="11">
        <v>72000</v>
      </c>
      <c r="D29" s="11">
        <v>190</v>
      </c>
      <c r="E29" s="11">
        <v>1000000</v>
      </c>
      <c r="F29" s="11">
        <v>2</v>
      </c>
      <c r="G29" s="11" t="s">
        <v>29</v>
      </c>
      <c r="H29" s="11">
        <v>50</v>
      </c>
      <c r="I29" s="12" t="s">
        <v>96</v>
      </c>
      <c r="J29" s="12" t="s">
        <v>97</v>
      </c>
      <c r="K29" s="12" t="s">
        <v>98</v>
      </c>
      <c r="L29" s="12" t="s">
        <v>99</v>
      </c>
      <c r="M29" s="12" t="s">
        <v>100</v>
      </c>
      <c r="N29" s="11">
        <v>140000</v>
      </c>
    </row>
    <row r="30" spans="1:15" x14ac:dyDescent="0.35">
      <c r="A30" s="4">
        <v>15</v>
      </c>
      <c r="B30" s="4" t="s">
        <v>102</v>
      </c>
      <c r="C30" s="11">
        <v>700</v>
      </c>
      <c r="D30" s="11">
        <v>60</v>
      </c>
      <c r="E30" s="11">
        <v>4000</v>
      </c>
      <c r="F30" s="11" t="s">
        <v>29</v>
      </c>
      <c r="G30" s="11" t="s">
        <v>29</v>
      </c>
      <c r="H30" s="11" t="s">
        <v>28</v>
      </c>
      <c r="I30" s="12" t="s">
        <v>103</v>
      </c>
      <c r="J30" s="12" t="s">
        <v>104</v>
      </c>
      <c r="K30" s="12" t="s">
        <v>33</v>
      </c>
      <c r="L30" s="12" t="s">
        <v>105</v>
      </c>
      <c r="M30" s="12" t="s">
        <v>106</v>
      </c>
      <c r="N30" s="11">
        <v>97000</v>
      </c>
    </row>
    <row r="31" spans="1:15" x14ac:dyDescent="0.35">
      <c r="A31" s="4">
        <v>16</v>
      </c>
      <c r="B31" s="3" t="s">
        <v>107</v>
      </c>
      <c r="C31" s="15">
        <v>1000</v>
      </c>
      <c r="D31" s="3">
        <v>30</v>
      </c>
      <c r="E31" s="15">
        <v>1000</v>
      </c>
      <c r="F31" s="3">
        <v>3</v>
      </c>
      <c r="G31" s="3" t="s">
        <v>29</v>
      </c>
      <c r="H31" s="3">
        <v>10</v>
      </c>
      <c r="I31" s="3">
        <v>4.33</v>
      </c>
      <c r="J31" s="3">
        <v>3.22</v>
      </c>
      <c r="K31" s="3">
        <v>4.67</v>
      </c>
      <c r="L31" s="3">
        <v>5.78</v>
      </c>
      <c r="M31" s="3">
        <v>10.45</v>
      </c>
      <c r="N31" s="15">
        <v>170000</v>
      </c>
    </row>
    <row r="32" spans="1:15" x14ac:dyDescent="0.35">
      <c r="A32" s="4">
        <v>17</v>
      </c>
      <c r="B32" s="3" t="s">
        <v>108</v>
      </c>
      <c r="C32" s="3">
        <v>900</v>
      </c>
      <c r="D32" s="3">
        <v>10</v>
      </c>
      <c r="E32" s="15">
        <v>3000</v>
      </c>
      <c r="F32" s="3" t="s">
        <v>29</v>
      </c>
      <c r="G32" s="3" t="s">
        <v>29</v>
      </c>
      <c r="H32" s="3">
        <v>20</v>
      </c>
      <c r="I32" s="3">
        <v>3.65</v>
      </c>
      <c r="J32" s="3">
        <v>2.9</v>
      </c>
      <c r="K32" s="3">
        <v>4.54</v>
      </c>
      <c r="L32" s="3">
        <v>5.62</v>
      </c>
      <c r="M32" s="3">
        <v>15.79</v>
      </c>
      <c r="N32" s="15">
        <v>120000</v>
      </c>
    </row>
    <row r="33" spans="1:14" x14ac:dyDescent="0.35">
      <c r="A33" s="4">
        <v>18</v>
      </c>
      <c r="B33" s="3" t="s">
        <v>109</v>
      </c>
      <c r="C33" s="15">
        <v>16000</v>
      </c>
      <c r="D33" s="3">
        <v>180</v>
      </c>
      <c r="E33" s="15">
        <v>94000</v>
      </c>
      <c r="F33" s="3">
        <v>23</v>
      </c>
      <c r="G33" s="3" t="s">
        <v>29</v>
      </c>
      <c r="H33" s="3" t="s">
        <v>28</v>
      </c>
      <c r="I33" s="3">
        <v>4.2</v>
      </c>
      <c r="J33" s="3">
        <v>3.12</v>
      </c>
      <c r="K33" s="3">
        <v>4.57</v>
      </c>
      <c r="L33" s="3">
        <v>5.68</v>
      </c>
      <c r="M33" s="3">
        <v>10.94</v>
      </c>
      <c r="N33" s="15">
        <v>110000</v>
      </c>
    </row>
    <row r="34" spans="1:14" x14ac:dyDescent="0.35">
      <c r="A34" s="4">
        <v>19</v>
      </c>
      <c r="B34" s="3" t="s">
        <v>110</v>
      </c>
      <c r="C34" s="3">
        <v>400</v>
      </c>
      <c r="D34" s="3">
        <v>50</v>
      </c>
      <c r="E34" s="3">
        <v>1000</v>
      </c>
      <c r="F34" s="3">
        <v>1</v>
      </c>
      <c r="G34" s="3" t="s">
        <v>29</v>
      </c>
      <c r="H34" s="3" t="s">
        <v>28</v>
      </c>
      <c r="I34" s="3" t="s">
        <v>111</v>
      </c>
      <c r="J34" s="3" t="s">
        <v>112</v>
      </c>
      <c r="K34" s="3" t="s">
        <v>113</v>
      </c>
      <c r="L34" s="3" t="s">
        <v>114</v>
      </c>
      <c r="M34" s="3" t="s">
        <v>115</v>
      </c>
      <c r="N34" s="3">
        <v>99000</v>
      </c>
    </row>
    <row r="35" spans="1:14" x14ac:dyDescent="0.35">
      <c r="A35" s="4">
        <v>20</v>
      </c>
      <c r="B35" s="3" t="s">
        <v>116</v>
      </c>
      <c r="C35" s="3">
        <v>1700</v>
      </c>
      <c r="D35" s="3">
        <v>30</v>
      </c>
      <c r="E35" s="3">
        <v>300000</v>
      </c>
      <c r="F35" s="3">
        <v>13</v>
      </c>
      <c r="G35" s="3">
        <v>13</v>
      </c>
      <c r="H35" s="3">
        <v>50</v>
      </c>
      <c r="I35" s="3" t="s">
        <v>49</v>
      </c>
      <c r="J35" s="3" t="s">
        <v>117</v>
      </c>
      <c r="K35" s="3" t="s">
        <v>74</v>
      </c>
      <c r="L35" s="3" t="s">
        <v>52</v>
      </c>
      <c r="M35" s="3" t="s">
        <v>118</v>
      </c>
      <c r="N35" s="3">
        <v>200000</v>
      </c>
    </row>
    <row r="36" spans="1:14" x14ac:dyDescent="0.35">
      <c r="A36" s="4">
        <v>21</v>
      </c>
      <c r="B36" s="3" t="s">
        <v>119</v>
      </c>
      <c r="C36" s="3">
        <v>200</v>
      </c>
      <c r="D36" s="3" t="s">
        <v>28</v>
      </c>
      <c r="E36" s="3">
        <v>12000</v>
      </c>
      <c r="F36" s="3" t="s">
        <v>29</v>
      </c>
      <c r="G36" s="3" t="s">
        <v>29</v>
      </c>
      <c r="H36" s="3" t="s">
        <v>28</v>
      </c>
      <c r="I36" s="3" t="s">
        <v>120</v>
      </c>
      <c r="J36" s="3" t="s">
        <v>83</v>
      </c>
      <c r="K36" s="3" t="s">
        <v>63</v>
      </c>
      <c r="L36" s="3" t="s">
        <v>121</v>
      </c>
      <c r="M36" s="3" t="s">
        <v>122</v>
      </c>
      <c r="N36" s="3">
        <v>150000</v>
      </c>
    </row>
    <row r="37" spans="1:14" x14ac:dyDescent="0.35">
      <c r="A37" s="4">
        <v>12</v>
      </c>
      <c r="B37" s="3" t="s">
        <v>123</v>
      </c>
      <c r="C37" s="3">
        <v>1300</v>
      </c>
      <c r="D37" s="3">
        <v>140</v>
      </c>
      <c r="E37" s="3">
        <v>2000</v>
      </c>
      <c r="F37" s="3" t="s">
        <v>29</v>
      </c>
      <c r="G37" s="3" t="s">
        <v>29</v>
      </c>
      <c r="H37" s="3">
        <v>20</v>
      </c>
      <c r="I37" s="3" t="s">
        <v>124</v>
      </c>
      <c r="J37" s="3" t="s">
        <v>125</v>
      </c>
      <c r="K37" s="3" t="s">
        <v>126</v>
      </c>
      <c r="L37" s="3" t="s">
        <v>127</v>
      </c>
      <c r="M37" s="3" t="s">
        <v>128</v>
      </c>
      <c r="N37" s="3">
        <v>160000</v>
      </c>
    </row>
    <row r="38" spans="1:14" s="19" customFormat="1" x14ac:dyDescent="0.35">
      <c r="A38" s="20">
        <v>13</v>
      </c>
      <c r="B38" s="20" t="s">
        <v>133</v>
      </c>
      <c r="C38" s="20" t="s">
        <v>129</v>
      </c>
      <c r="D38" s="20">
        <v>30</v>
      </c>
      <c r="E38" s="20">
        <v>53000</v>
      </c>
      <c r="F38" s="20" t="s">
        <v>29</v>
      </c>
      <c r="G38" s="20" t="s">
        <v>29</v>
      </c>
      <c r="H38" s="20">
        <v>220</v>
      </c>
      <c r="I38" s="20" t="s">
        <v>130</v>
      </c>
      <c r="J38" s="20" t="s">
        <v>131</v>
      </c>
      <c r="K38" s="20" t="s">
        <v>44</v>
      </c>
      <c r="L38" s="20" t="s">
        <v>34</v>
      </c>
      <c r="M38" s="20" t="s">
        <v>132</v>
      </c>
      <c r="N38" s="20">
        <v>300000</v>
      </c>
    </row>
  </sheetData>
  <sortState xmlns:xlrd2="http://schemas.microsoft.com/office/spreadsheetml/2017/richdata2" ref="A16:O27">
    <sortCondition ref="A16:A27"/>
  </sortState>
  <mergeCells count="2">
    <mergeCell ref="C14:H14"/>
    <mergeCell ref="I14:N14"/>
  </mergeCells>
  <pageMargins left="0.7" right="0.7" top="0.75" bottom="0.75" header="0.3" footer="0.3"/>
  <pageSetup scale="73"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A7680-1759-409A-9DF0-6169EACD7D2D}">
  <dimension ref="A1:M8"/>
  <sheetViews>
    <sheetView workbookViewId="0">
      <selection activeCell="D6" sqref="D6:D8"/>
    </sheetView>
  </sheetViews>
  <sheetFormatPr defaultRowHeight="14.5" x14ac:dyDescent="0.35"/>
  <cols>
    <col min="1" max="1" width="14.26953125" customWidth="1"/>
  </cols>
  <sheetData>
    <row r="1" spans="1:13" x14ac:dyDescent="0.35">
      <c r="A1" s="44" t="s">
        <v>158</v>
      </c>
      <c r="C1" s="44" t="s">
        <v>177</v>
      </c>
    </row>
    <row r="3" spans="1:13" ht="62" x14ac:dyDescent="0.35">
      <c r="A3" s="37" t="s">
        <v>153</v>
      </c>
      <c r="B3" s="9" t="s">
        <v>7</v>
      </c>
      <c r="C3" s="9" t="s">
        <v>8</v>
      </c>
      <c r="D3" s="9" t="s">
        <v>9</v>
      </c>
      <c r="E3" s="9" t="s">
        <v>10</v>
      </c>
      <c r="F3" s="9" t="s">
        <v>11</v>
      </c>
      <c r="G3" s="9" t="s">
        <v>176</v>
      </c>
      <c r="H3" s="9" t="s">
        <v>14</v>
      </c>
      <c r="I3" s="9" t="s">
        <v>15</v>
      </c>
      <c r="J3" s="9" t="s">
        <v>16</v>
      </c>
      <c r="K3" s="9" t="s">
        <v>17</v>
      </c>
      <c r="L3" s="9" t="s">
        <v>18</v>
      </c>
      <c r="M3" s="9" t="s">
        <v>20</v>
      </c>
    </row>
    <row r="4" spans="1:13" ht="31" x14ac:dyDescent="0.35">
      <c r="A4" s="9" t="s">
        <v>175</v>
      </c>
      <c r="B4" s="13">
        <v>1200</v>
      </c>
      <c r="C4" s="46" t="s">
        <v>28</v>
      </c>
      <c r="D4" s="13">
        <v>3000</v>
      </c>
      <c r="E4" s="13">
        <v>26</v>
      </c>
      <c r="F4" s="13" t="s">
        <v>29</v>
      </c>
      <c r="G4" s="13">
        <v>50</v>
      </c>
      <c r="H4" s="41">
        <v>3.71</v>
      </c>
      <c r="I4" s="41">
        <v>2.92</v>
      </c>
      <c r="J4" s="41">
        <v>4.68</v>
      </c>
      <c r="K4" s="41">
        <v>5.83</v>
      </c>
      <c r="L4" s="41">
        <v>13.68</v>
      </c>
      <c r="M4" s="11">
        <v>250000</v>
      </c>
    </row>
    <row r="6" spans="1:13" ht="15.5" x14ac:dyDescent="0.35">
      <c r="A6" s="43" t="s">
        <v>150</v>
      </c>
      <c r="B6" s="38">
        <v>5466.666666666667</v>
      </c>
      <c r="C6" s="38">
        <v>91</v>
      </c>
      <c r="D6" s="38">
        <v>181950</v>
      </c>
      <c r="E6" s="38">
        <v>4</v>
      </c>
      <c r="F6">
        <v>1.2</v>
      </c>
      <c r="G6" s="38">
        <v>32</v>
      </c>
      <c r="H6" s="42">
        <v>4.3580952380952382</v>
      </c>
      <c r="I6" s="42">
        <v>3.2642857142857142</v>
      </c>
      <c r="J6" s="42">
        <v>4.6142857142857139</v>
      </c>
      <c r="K6" s="42">
        <v>5.7195238095238095</v>
      </c>
      <c r="L6" s="42">
        <v>11.567619047619045</v>
      </c>
      <c r="M6" s="38">
        <v>144285.71428571429</v>
      </c>
    </row>
    <row r="7" spans="1:13" ht="15.5" x14ac:dyDescent="0.35">
      <c r="A7" s="43" t="s">
        <v>151</v>
      </c>
      <c r="B7" s="38">
        <v>100</v>
      </c>
      <c r="C7" s="39" t="s">
        <v>28</v>
      </c>
      <c r="D7" s="47" t="s">
        <v>178</v>
      </c>
      <c r="E7" s="39" t="s">
        <v>29</v>
      </c>
      <c r="F7" s="39" t="s">
        <v>29</v>
      </c>
      <c r="G7" s="39" t="s">
        <v>28</v>
      </c>
      <c r="H7" s="42">
        <v>3.61</v>
      </c>
      <c r="I7" s="42">
        <v>2.88</v>
      </c>
      <c r="J7" s="42">
        <v>4.53</v>
      </c>
      <c r="K7" s="42">
        <v>5.62</v>
      </c>
      <c r="L7" s="42">
        <v>6.51</v>
      </c>
      <c r="M7" s="38">
        <v>54000</v>
      </c>
    </row>
    <row r="8" spans="1:13" ht="15.5" x14ac:dyDescent="0.35">
      <c r="A8" s="43" t="s">
        <v>152</v>
      </c>
      <c r="B8" s="38">
        <v>72000</v>
      </c>
      <c r="C8" s="38">
        <v>1000</v>
      </c>
      <c r="D8" s="38">
        <v>1000000</v>
      </c>
      <c r="E8" s="38">
        <v>26</v>
      </c>
      <c r="F8" s="38">
        <v>13</v>
      </c>
      <c r="G8" s="38">
        <v>130</v>
      </c>
      <c r="H8" s="42">
        <v>5.43</v>
      </c>
      <c r="I8" s="42">
        <v>3.82</v>
      </c>
      <c r="J8" s="42">
        <v>4.71</v>
      </c>
      <c r="K8" s="42">
        <v>5.86</v>
      </c>
      <c r="L8" s="42">
        <v>17.05</v>
      </c>
      <c r="M8" s="38">
        <v>250000</v>
      </c>
    </row>
  </sheetData>
  <printOptions gridLines="1"/>
  <pageMargins left="0.7" right="0.7" top="0.75" bottom="0.75" header="0.3" footer="0.3"/>
  <pageSetup orientation="landscape"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BDA46-8368-49CE-8FB1-046B9E782C98}">
  <dimension ref="A1:M8"/>
  <sheetViews>
    <sheetView workbookViewId="0">
      <selection activeCell="D6" sqref="D6:D8"/>
    </sheetView>
  </sheetViews>
  <sheetFormatPr defaultRowHeight="14.5" x14ac:dyDescent="0.35"/>
  <cols>
    <col min="1" max="1" width="14.26953125" customWidth="1"/>
  </cols>
  <sheetData>
    <row r="1" spans="1:13" x14ac:dyDescent="0.35">
      <c r="A1" s="44" t="s">
        <v>159</v>
      </c>
      <c r="C1" s="44" t="s">
        <v>177</v>
      </c>
    </row>
    <row r="3" spans="1:13" ht="62" x14ac:dyDescent="0.35">
      <c r="A3" s="37" t="s">
        <v>153</v>
      </c>
      <c r="B3" s="9" t="s">
        <v>7</v>
      </c>
      <c r="C3" s="9" t="s">
        <v>8</v>
      </c>
      <c r="D3" s="9" t="s">
        <v>9</v>
      </c>
      <c r="E3" s="9" t="s">
        <v>10</v>
      </c>
      <c r="F3" s="9" t="s">
        <v>11</v>
      </c>
      <c r="G3" s="9" t="s">
        <v>176</v>
      </c>
      <c r="H3" s="9" t="s">
        <v>14</v>
      </c>
      <c r="I3" s="9" t="s">
        <v>15</v>
      </c>
      <c r="J3" s="9" t="s">
        <v>16</v>
      </c>
      <c r="K3" s="9" t="s">
        <v>17</v>
      </c>
      <c r="L3" s="9" t="s">
        <v>18</v>
      </c>
      <c r="M3" s="9" t="s">
        <v>20</v>
      </c>
    </row>
    <row r="4" spans="1:13" ht="31" x14ac:dyDescent="0.35">
      <c r="A4" s="9" t="s">
        <v>175</v>
      </c>
      <c r="B4" s="11">
        <v>2300</v>
      </c>
      <c r="C4" s="11">
        <v>10</v>
      </c>
      <c r="D4" s="11">
        <v>4000</v>
      </c>
      <c r="E4" s="11" t="s">
        <v>29</v>
      </c>
      <c r="F4" s="11" t="s">
        <v>29</v>
      </c>
      <c r="G4" s="11">
        <v>40</v>
      </c>
      <c r="H4" s="41">
        <v>5.09</v>
      </c>
      <c r="I4" s="41">
        <v>3.52</v>
      </c>
      <c r="J4" s="41">
        <v>4.63</v>
      </c>
      <c r="K4" s="41">
        <v>5.74</v>
      </c>
      <c r="L4" s="41">
        <v>6.51</v>
      </c>
      <c r="M4" s="11">
        <v>180000</v>
      </c>
    </row>
    <row r="6" spans="1:13" ht="15.5" x14ac:dyDescent="0.35">
      <c r="A6" s="43" t="s">
        <v>150</v>
      </c>
      <c r="B6" s="38">
        <v>5466.666666666667</v>
      </c>
      <c r="C6" s="38">
        <v>91</v>
      </c>
      <c r="D6" s="38">
        <v>181950</v>
      </c>
      <c r="E6" s="38">
        <v>4</v>
      </c>
      <c r="F6">
        <v>1.2</v>
      </c>
      <c r="G6" s="38">
        <v>32</v>
      </c>
      <c r="H6" s="42">
        <v>4.3580952380952382</v>
      </c>
      <c r="I6" s="42">
        <v>3.2642857142857142</v>
      </c>
      <c r="J6" s="42">
        <v>4.6142857142857139</v>
      </c>
      <c r="K6" s="42">
        <v>5.7195238095238095</v>
      </c>
      <c r="L6" s="42">
        <v>11.567619047619045</v>
      </c>
      <c r="M6" s="38">
        <v>144285.71428571429</v>
      </c>
    </row>
    <row r="7" spans="1:13" ht="15.5" x14ac:dyDescent="0.35">
      <c r="A7" s="43" t="s">
        <v>151</v>
      </c>
      <c r="B7" s="38">
        <v>100</v>
      </c>
      <c r="C7" s="39" t="s">
        <v>28</v>
      </c>
      <c r="D7" s="47" t="s">
        <v>178</v>
      </c>
      <c r="E7" s="39" t="s">
        <v>29</v>
      </c>
      <c r="F7" s="39" t="s">
        <v>29</v>
      </c>
      <c r="G7" s="39" t="s">
        <v>28</v>
      </c>
      <c r="H7" s="42">
        <v>3.61</v>
      </c>
      <c r="I7" s="42">
        <v>2.88</v>
      </c>
      <c r="J7" s="42">
        <v>4.53</v>
      </c>
      <c r="K7" s="42">
        <v>5.62</v>
      </c>
      <c r="L7" s="42">
        <v>6.51</v>
      </c>
      <c r="M7" s="38">
        <v>54000</v>
      </c>
    </row>
    <row r="8" spans="1:13" ht="15.5" x14ac:dyDescent="0.35">
      <c r="A8" s="43" t="s">
        <v>152</v>
      </c>
      <c r="B8" s="38">
        <v>72000</v>
      </c>
      <c r="C8" s="38">
        <v>1000</v>
      </c>
      <c r="D8" s="38">
        <v>1000000</v>
      </c>
      <c r="E8" s="38">
        <v>26</v>
      </c>
      <c r="F8" s="38">
        <v>13</v>
      </c>
      <c r="G8" s="38">
        <v>130</v>
      </c>
      <c r="H8" s="42">
        <v>5.43</v>
      </c>
      <c r="I8" s="42">
        <v>3.82</v>
      </c>
      <c r="J8" s="42">
        <v>4.71</v>
      </c>
      <c r="K8" s="42">
        <v>5.86</v>
      </c>
      <c r="L8" s="42">
        <v>17.05</v>
      </c>
      <c r="M8" s="38">
        <v>250000</v>
      </c>
    </row>
  </sheetData>
  <printOptions gridLines="1"/>
  <pageMargins left="0.7" right="0.7" top="0.75" bottom="0.75" header="0.3" footer="0.3"/>
  <pageSetup orientation="landscape" horizontalDpi="4294967295" verticalDpi="4294967295"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6A744-4794-45AC-8BCD-67C44DFF587D}">
  <dimension ref="A1:M8"/>
  <sheetViews>
    <sheetView workbookViewId="0">
      <selection activeCell="D6" sqref="D6:D8"/>
    </sheetView>
  </sheetViews>
  <sheetFormatPr defaultRowHeight="14.5" x14ac:dyDescent="0.35"/>
  <cols>
    <col min="1" max="1" width="14.26953125" customWidth="1"/>
    <col min="4" max="4" width="10.1796875" customWidth="1"/>
  </cols>
  <sheetData>
    <row r="1" spans="1:13" x14ac:dyDescent="0.35">
      <c r="A1" s="44" t="s">
        <v>160</v>
      </c>
      <c r="C1" s="44" t="s">
        <v>177</v>
      </c>
    </row>
    <row r="3" spans="1:13" ht="62" x14ac:dyDescent="0.35">
      <c r="A3" s="37" t="s">
        <v>153</v>
      </c>
      <c r="B3" s="9" t="s">
        <v>7</v>
      </c>
      <c r="C3" s="9" t="s">
        <v>8</v>
      </c>
      <c r="D3" s="9" t="s">
        <v>9</v>
      </c>
      <c r="E3" s="9" t="s">
        <v>10</v>
      </c>
      <c r="F3" s="9" t="s">
        <v>11</v>
      </c>
      <c r="G3" s="9" t="s">
        <v>176</v>
      </c>
      <c r="H3" s="9" t="s">
        <v>14</v>
      </c>
      <c r="I3" s="9" t="s">
        <v>15</v>
      </c>
      <c r="J3" s="9" t="s">
        <v>16</v>
      </c>
      <c r="K3" s="9" t="s">
        <v>17</v>
      </c>
      <c r="L3" s="9" t="s">
        <v>18</v>
      </c>
      <c r="M3" s="9" t="s">
        <v>20</v>
      </c>
    </row>
    <row r="4" spans="1:13" ht="31" x14ac:dyDescent="0.35">
      <c r="A4" s="9" t="s">
        <v>175</v>
      </c>
      <c r="B4" s="11">
        <v>1000</v>
      </c>
      <c r="C4" s="11">
        <v>10</v>
      </c>
      <c r="D4" s="11">
        <v>1000000</v>
      </c>
      <c r="E4" s="11" t="s">
        <v>29</v>
      </c>
      <c r="F4" s="11" t="s">
        <v>29</v>
      </c>
      <c r="G4" s="11">
        <v>130</v>
      </c>
      <c r="H4" s="41">
        <v>3.98</v>
      </c>
      <c r="I4" s="41">
        <v>3.01</v>
      </c>
      <c r="J4" s="41">
        <v>4.6500000000000004</v>
      </c>
      <c r="K4" s="41">
        <v>5.73</v>
      </c>
      <c r="L4" s="41">
        <v>14.16</v>
      </c>
      <c r="M4" s="11">
        <v>250000</v>
      </c>
    </row>
    <row r="6" spans="1:13" ht="15.5" x14ac:dyDescent="0.35">
      <c r="A6" s="43" t="s">
        <v>150</v>
      </c>
      <c r="B6" s="38">
        <v>5466.666666666667</v>
      </c>
      <c r="C6" s="38">
        <v>91</v>
      </c>
      <c r="D6" s="38">
        <v>181950</v>
      </c>
      <c r="E6" s="38">
        <v>4</v>
      </c>
      <c r="F6">
        <v>1.2</v>
      </c>
      <c r="G6" s="38">
        <v>32</v>
      </c>
      <c r="H6" s="42">
        <v>4.3580952380952382</v>
      </c>
      <c r="I6" s="42">
        <v>3.2642857142857142</v>
      </c>
      <c r="J6" s="42">
        <v>4.6142857142857139</v>
      </c>
      <c r="K6" s="42">
        <v>5.7195238095238095</v>
      </c>
      <c r="L6" s="42">
        <v>11.567619047619045</v>
      </c>
      <c r="M6" s="38">
        <v>144285.71428571429</v>
      </c>
    </row>
    <row r="7" spans="1:13" ht="15.5" x14ac:dyDescent="0.35">
      <c r="A7" s="43" t="s">
        <v>151</v>
      </c>
      <c r="B7" s="38">
        <v>100</v>
      </c>
      <c r="C7" s="39" t="s">
        <v>28</v>
      </c>
      <c r="D7" s="47" t="s">
        <v>178</v>
      </c>
      <c r="E7" s="39" t="s">
        <v>29</v>
      </c>
      <c r="F7" s="39" t="s">
        <v>29</v>
      </c>
      <c r="G7" s="39" t="s">
        <v>28</v>
      </c>
      <c r="H7" s="42">
        <v>3.61</v>
      </c>
      <c r="I7" s="42">
        <v>2.88</v>
      </c>
      <c r="J7" s="42">
        <v>4.53</v>
      </c>
      <c r="K7" s="42">
        <v>5.62</v>
      </c>
      <c r="L7" s="42">
        <v>6.51</v>
      </c>
      <c r="M7" s="38">
        <v>54000</v>
      </c>
    </row>
    <row r="8" spans="1:13" ht="15.5" x14ac:dyDescent="0.35">
      <c r="A8" s="43" t="s">
        <v>152</v>
      </c>
      <c r="B8" s="38">
        <v>72000</v>
      </c>
      <c r="C8" s="38">
        <v>1000</v>
      </c>
      <c r="D8" s="38">
        <v>1000000</v>
      </c>
      <c r="E8" s="38">
        <v>26</v>
      </c>
      <c r="F8" s="38">
        <v>13</v>
      </c>
      <c r="G8" s="38">
        <v>130</v>
      </c>
      <c r="H8" s="42">
        <v>5.43</v>
      </c>
      <c r="I8" s="42">
        <v>3.82</v>
      </c>
      <c r="J8" s="42">
        <v>4.71</v>
      </c>
      <c r="K8" s="42">
        <v>5.86</v>
      </c>
      <c r="L8" s="42">
        <v>17.05</v>
      </c>
      <c r="M8" s="38">
        <v>250000</v>
      </c>
    </row>
  </sheetData>
  <printOptions gridLines="1"/>
  <pageMargins left="0.7" right="0.7" top="0.75" bottom="0.75" header="0.3" footer="0.3"/>
  <pageSetup orientation="landscape" horizontalDpi="4294967295" verticalDpi="4294967295"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3CB0F-AC25-4630-9FD5-A1755F29DB6E}">
  <dimension ref="A1:M8"/>
  <sheetViews>
    <sheetView workbookViewId="0">
      <selection activeCell="D6" sqref="D6:D8"/>
    </sheetView>
  </sheetViews>
  <sheetFormatPr defaultRowHeight="14.5" x14ac:dyDescent="0.35"/>
  <cols>
    <col min="1" max="1" width="14.26953125" customWidth="1"/>
    <col min="4" max="4" width="10.1796875" customWidth="1"/>
  </cols>
  <sheetData>
    <row r="1" spans="1:13" x14ac:dyDescent="0.35">
      <c r="A1" s="44" t="s">
        <v>161</v>
      </c>
      <c r="C1" s="44" t="s">
        <v>177</v>
      </c>
    </row>
    <row r="3" spans="1:13" ht="62" x14ac:dyDescent="0.35">
      <c r="A3" s="37" t="s">
        <v>153</v>
      </c>
      <c r="B3" s="9" t="s">
        <v>7</v>
      </c>
      <c r="C3" s="9" t="s">
        <v>8</v>
      </c>
      <c r="D3" s="9" t="s">
        <v>9</v>
      </c>
      <c r="E3" s="9" t="s">
        <v>10</v>
      </c>
      <c r="F3" s="9" t="s">
        <v>11</v>
      </c>
      <c r="G3" s="9" t="s">
        <v>176</v>
      </c>
      <c r="H3" s="9" t="s">
        <v>14</v>
      </c>
      <c r="I3" s="9" t="s">
        <v>15</v>
      </c>
      <c r="J3" s="9" t="s">
        <v>16</v>
      </c>
      <c r="K3" s="9" t="s">
        <v>17</v>
      </c>
      <c r="L3" s="9" t="s">
        <v>18</v>
      </c>
      <c r="M3" s="9" t="s">
        <v>20</v>
      </c>
    </row>
    <row r="4" spans="1:13" ht="31" x14ac:dyDescent="0.35">
      <c r="A4" s="9" t="s">
        <v>175</v>
      </c>
      <c r="B4" s="11">
        <v>1500</v>
      </c>
      <c r="C4" s="11">
        <v>1000</v>
      </c>
      <c r="D4" s="11">
        <v>120000</v>
      </c>
      <c r="E4" s="11" t="s">
        <v>29</v>
      </c>
      <c r="F4" s="11" t="s">
        <v>29</v>
      </c>
      <c r="G4" s="11">
        <v>40</v>
      </c>
      <c r="H4" s="41">
        <v>3.91</v>
      </c>
      <c r="I4" s="41">
        <v>2.95</v>
      </c>
      <c r="J4" s="41">
        <v>4.62</v>
      </c>
      <c r="K4" s="41">
        <v>5.72</v>
      </c>
      <c r="L4" s="41">
        <v>9.69</v>
      </c>
      <c r="M4" s="11">
        <v>98000</v>
      </c>
    </row>
    <row r="6" spans="1:13" ht="15.5" x14ac:dyDescent="0.35">
      <c r="A6" s="43" t="s">
        <v>150</v>
      </c>
      <c r="B6" s="38">
        <v>5466.666666666667</v>
      </c>
      <c r="C6" s="38">
        <v>91</v>
      </c>
      <c r="D6" s="38">
        <v>181950</v>
      </c>
      <c r="E6" s="38">
        <v>4</v>
      </c>
      <c r="F6">
        <v>1.2</v>
      </c>
      <c r="G6" s="38">
        <v>32</v>
      </c>
      <c r="H6" s="42">
        <v>4.3580952380952382</v>
      </c>
      <c r="I6" s="42">
        <v>3.2642857142857142</v>
      </c>
      <c r="J6" s="42">
        <v>4.6142857142857139</v>
      </c>
      <c r="K6" s="42">
        <v>5.7195238095238095</v>
      </c>
      <c r="L6" s="42">
        <v>11.567619047619045</v>
      </c>
      <c r="M6" s="38">
        <v>144285.71428571429</v>
      </c>
    </row>
    <row r="7" spans="1:13" ht="15.5" x14ac:dyDescent="0.35">
      <c r="A7" s="43" t="s">
        <v>151</v>
      </c>
      <c r="B7" s="38">
        <v>100</v>
      </c>
      <c r="C7" s="39" t="s">
        <v>28</v>
      </c>
      <c r="D7" s="47" t="s">
        <v>178</v>
      </c>
      <c r="E7" s="39" t="s">
        <v>29</v>
      </c>
      <c r="F7" s="39" t="s">
        <v>29</v>
      </c>
      <c r="G7" s="39" t="s">
        <v>28</v>
      </c>
      <c r="H7" s="42">
        <v>3.61</v>
      </c>
      <c r="I7" s="42">
        <v>2.88</v>
      </c>
      <c r="J7" s="42">
        <v>4.53</v>
      </c>
      <c r="K7" s="42">
        <v>5.62</v>
      </c>
      <c r="L7" s="42">
        <v>6.51</v>
      </c>
      <c r="M7" s="38">
        <v>54000</v>
      </c>
    </row>
    <row r="8" spans="1:13" ht="15.5" x14ac:dyDescent="0.35">
      <c r="A8" s="43" t="s">
        <v>152</v>
      </c>
      <c r="B8" s="38">
        <v>72000</v>
      </c>
      <c r="C8" s="38">
        <v>1000</v>
      </c>
      <c r="D8" s="38">
        <v>1000000</v>
      </c>
      <c r="E8" s="38">
        <v>26</v>
      </c>
      <c r="F8" s="38">
        <v>13</v>
      </c>
      <c r="G8" s="38">
        <v>130</v>
      </c>
      <c r="H8" s="42">
        <v>5.43</v>
      </c>
      <c r="I8" s="42">
        <v>3.82</v>
      </c>
      <c r="J8" s="42">
        <v>4.71</v>
      </c>
      <c r="K8" s="42">
        <v>5.86</v>
      </c>
      <c r="L8" s="42">
        <v>17.05</v>
      </c>
      <c r="M8" s="38">
        <v>250000</v>
      </c>
    </row>
  </sheetData>
  <printOptions gridLines="1"/>
  <pageMargins left="0.7" right="0.7" top="0.75" bottom="0.75" header="0.3" footer="0.3"/>
  <pageSetup orientation="landscape" horizontalDpi="4294967295" verticalDpi="4294967295"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E72B9-1CEB-4A6F-BDAA-52DA97F440ED}">
  <dimension ref="A1:M8"/>
  <sheetViews>
    <sheetView workbookViewId="0">
      <selection activeCell="D6" sqref="D6:D8"/>
    </sheetView>
  </sheetViews>
  <sheetFormatPr defaultRowHeight="14.5" x14ac:dyDescent="0.35"/>
  <cols>
    <col min="1" max="1" width="14.26953125" customWidth="1"/>
    <col min="4" max="4" width="10.1796875" customWidth="1"/>
  </cols>
  <sheetData>
    <row r="1" spans="1:13" x14ac:dyDescent="0.35">
      <c r="A1" s="44" t="s">
        <v>162</v>
      </c>
      <c r="C1" s="44" t="s">
        <v>177</v>
      </c>
    </row>
    <row r="3" spans="1:13" ht="62" x14ac:dyDescent="0.35">
      <c r="A3" s="37" t="s">
        <v>153</v>
      </c>
      <c r="B3" s="9" t="s">
        <v>7</v>
      </c>
      <c r="C3" s="9" t="s">
        <v>8</v>
      </c>
      <c r="D3" s="9" t="s">
        <v>9</v>
      </c>
      <c r="E3" s="9" t="s">
        <v>10</v>
      </c>
      <c r="F3" s="9" t="s">
        <v>11</v>
      </c>
      <c r="G3" s="9" t="s">
        <v>176</v>
      </c>
      <c r="H3" s="9" t="s">
        <v>14</v>
      </c>
      <c r="I3" s="9" t="s">
        <v>15</v>
      </c>
      <c r="J3" s="9" t="s">
        <v>16</v>
      </c>
      <c r="K3" s="9" t="s">
        <v>17</v>
      </c>
      <c r="L3" s="9" t="s">
        <v>18</v>
      </c>
      <c r="M3" s="9" t="s">
        <v>20</v>
      </c>
    </row>
    <row r="4" spans="1:13" ht="31" x14ac:dyDescent="0.35">
      <c r="A4" s="9" t="s">
        <v>175</v>
      </c>
      <c r="B4" s="11">
        <v>1200</v>
      </c>
      <c r="C4" s="11">
        <v>50</v>
      </c>
      <c r="D4" s="11">
        <v>2000</v>
      </c>
      <c r="E4" s="11" t="s">
        <v>29</v>
      </c>
      <c r="F4" s="11" t="s">
        <v>29</v>
      </c>
      <c r="G4" s="11">
        <v>10</v>
      </c>
      <c r="H4" s="41">
        <v>4.07</v>
      </c>
      <c r="I4" s="41">
        <v>3.08</v>
      </c>
      <c r="J4" s="41">
        <v>4.6500000000000004</v>
      </c>
      <c r="K4" s="41">
        <v>5.74</v>
      </c>
      <c r="L4" s="41">
        <v>12.96</v>
      </c>
      <c r="M4" s="11">
        <v>54000</v>
      </c>
    </row>
    <row r="6" spans="1:13" ht="15.5" x14ac:dyDescent="0.35">
      <c r="A6" s="43" t="s">
        <v>150</v>
      </c>
      <c r="B6" s="38">
        <v>5466.666666666667</v>
      </c>
      <c r="C6" s="38">
        <v>91</v>
      </c>
      <c r="D6" s="38">
        <v>181950</v>
      </c>
      <c r="E6" s="38">
        <v>4</v>
      </c>
      <c r="F6">
        <v>1.2</v>
      </c>
      <c r="G6" s="38">
        <v>32</v>
      </c>
      <c r="H6" s="42">
        <v>4.3580952380952382</v>
      </c>
      <c r="I6" s="42">
        <v>3.2642857142857142</v>
      </c>
      <c r="J6" s="42">
        <v>4.6142857142857139</v>
      </c>
      <c r="K6" s="42">
        <v>5.7195238095238095</v>
      </c>
      <c r="L6" s="42">
        <v>11.567619047619045</v>
      </c>
      <c r="M6" s="38">
        <v>144285.71428571429</v>
      </c>
    </row>
    <row r="7" spans="1:13" ht="15.5" x14ac:dyDescent="0.35">
      <c r="A7" s="43" t="s">
        <v>151</v>
      </c>
      <c r="B7" s="38">
        <v>100</v>
      </c>
      <c r="C7" s="39" t="s">
        <v>28</v>
      </c>
      <c r="D7" s="47" t="s">
        <v>178</v>
      </c>
      <c r="E7" s="39" t="s">
        <v>29</v>
      </c>
      <c r="F7" s="39" t="s">
        <v>29</v>
      </c>
      <c r="G7" s="39" t="s">
        <v>28</v>
      </c>
      <c r="H7" s="42">
        <v>3.61</v>
      </c>
      <c r="I7" s="42">
        <v>2.88</v>
      </c>
      <c r="J7" s="42">
        <v>4.53</v>
      </c>
      <c r="K7" s="42">
        <v>5.62</v>
      </c>
      <c r="L7" s="42">
        <v>6.51</v>
      </c>
      <c r="M7" s="38">
        <v>54000</v>
      </c>
    </row>
    <row r="8" spans="1:13" ht="15.5" x14ac:dyDescent="0.35">
      <c r="A8" s="43" t="s">
        <v>152</v>
      </c>
      <c r="B8" s="38">
        <v>72000</v>
      </c>
      <c r="C8" s="38">
        <v>1000</v>
      </c>
      <c r="D8" s="38">
        <v>1000000</v>
      </c>
      <c r="E8" s="38">
        <v>26</v>
      </c>
      <c r="F8" s="38">
        <v>13</v>
      </c>
      <c r="G8" s="38">
        <v>130</v>
      </c>
      <c r="H8" s="42">
        <v>5.43</v>
      </c>
      <c r="I8" s="42">
        <v>3.82</v>
      </c>
      <c r="J8" s="42">
        <v>4.71</v>
      </c>
      <c r="K8" s="42">
        <v>5.86</v>
      </c>
      <c r="L8" s="42">
        <v>17.05</v>
      </c>
      <c r="M8" s="38">
        <v>250000</v>
      </c>
    </row>
  </sheetData>
  <printOptions gridLines="1"/>
  <pageMargins left="0.7" right="0.7" top="0.75" bottom="0.75" header="0.3" footer="0.3"/>
  <pageSetup orientation="landscape" horizontalDpi="4294967295" verticalDpi="4294967295"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25897-C729-44D8-8E59-ED679D55FACE}">
  <dimension ref="A1:M8"/>
  <sheetViews>
    <sheetView workbookViewId="0">
      <selection activeCell="D6" sqref="D6:D8"/>
    </sheetView>
  </sheetViews>
  <sheetFormatPr defaultRowHeight="14.5" x14ac:dyDescent="0.35"/>
  <cols>
    <col min="1" max="1" width="14.26953125" customWidth="1"/>
    <col min="4" max="4" width="10.1796875" customWidth="1"/>
  </cols>
  <sheetData>
    <row r="1" spans="1:13" x14ac:dyDescent="0.35">
      <c r="A1" s="44" t="s">
        <v>163</v>
      </c>
      <c r="C1" s="44" t="s">
        <v>177</v>
      </c>
    </row>
    <row r="3" spans="1:13" ht="62" x14ac:dyDescent="0.35">
      <c r="A3" s="37" t="s">
        <v>153</v>
      </c>
      <c r="B3" s="9" t="s">
        <v>7</v>
      </c>
      <c r="C3" s="9" t="s">
        <v>8</v>
      </c>
      <c r="D3" s="9" t="s">
        <v>9</v>
      </c>
      <c r="E3" s="9" t="s">
        <v>10</v>
      </c>
      <c r="F3" s="9" t="s">
        <v>11</v>
      </c>
      <c r="G3" s="9" t="s">
        <v>176</v>
      </c>
      <c r="H3" s="9" t="s">
        <v>14</v>
      </c>
      <c r="I3" s="9" t="s">
        <v>15</v>
      </c>
      <c r="J3" s="9" t="s">
        <v>16</v>
      </c>
      <c r="K3" s="9" t="s">
        <v>17</v>
      </c>
      <c r="L3" s="9" t="s">
        <v>18</v>
      </c>
      <c r="M3" s="9" t="s">
        <v>20</v>
      </c>
    </row>
    <row r="4" spans="1:13" ht="31" x14ac:dyDescent="0.35">
      <c r="A4" s="9" t="s">
        <v>175</v>
      </c>
      <c r="B4" s="11">
        <v>800</v>
      </c>
      <c r="C4" s="46" t="s">
        <v>28</v>
      </c>
      <c r="D4" s="11">
        <v>2000</v>
      </c>
      <c r="E4" s="11" t="s">
        <v>29</v>
      </c>
      <c r="F4" s="11" t="s">
        <v>29</v>
      </c>
      <c r="G4" s="11" t="s">
        <v>28</v>
      </c>
      <c r="H4" s="41">
        <v>3.88</v>
      </c>
      <c r="I4" s="41">
        <v>2.88</v>
      </c>
      <c r="J4" s="41">
        <v>4.5599999999999996</v>
      </c>
      <c r="K4" s="41">
        <v>5.65</v>
      </c>
      <c r="L4" s="41">
        <v>13.15</v>
      </c>
      <c r="M4" s="11">
        <v>200000</v>
      </c>
    </row>
    <row r="6" spans="1:13" ht="15.5" x14ac:dyDescent="0.35">
      <c r="A6" s="43" t="s">
        <v>150</v>
      </c>
      <c r="B6" s="38">
        <v>5466.666666666667</v>
      </c>
      <c r="C6" s="38">
        <v>91</v>
      </c>
      <c r="D6" s="38">
        <v>181950</v>
      </c>
      <c r="E6" s="38">
        <v>4</v>
      </c>
      <c r="F6">
        <v>1.2</v>
      </c>
      <c r="G6" s="38">
        <v>32</v>
      </c>
      <c r="H6" s="42">
        <v>4.3580952380952382</v>
      </c>
      <c r="I6" s="42">
        <v>3.2642857142857142</v>
      </c>
      <c r="J6" s="42">
        <v>4.6142857142857139</v>
      </c>
      <c r="K6" s="42">
        <v>5.7195238095238095</v>
      </c>
      <c r="L6" s="42">
        <v>11.567619047619045</v>
      </c>
      <c r="M6" s="38">
        <v>144285.71428571429</v>
      </c>
    </row>
    <row r="7" spans="1:13" ht="15.5" x14ac:dyDescent="0.35">
      <c r="A7" s="43" t="s">
        <v>151</v>
      </c>
      <c r="B7" s="38">
        <v>100</v>
      </c>
      <c r="C7" s="39" t="s">
        <v>28</v>
      </c>
      <c r="D7" s="47" t="s">
        <v>178</v>
      </c>
      <c r="E7" s="39" t="s">
        <v>29</v>
      </c>
      <c r="F7" s="39" t="s">
        <v>29</v>
      </c>
      <c r="G7" s="39" t="s">
        <v>28</v>
      </c>
      <c r="H7" s="42">
        <v>3.61</v>
      </c>
      <c r="I7" s="42">
        <v>2.88</v>
      </c>
      <c r="J7" s="42">
        <v>4.53</v>
      </c>
      <c r="K7" s="42">
        <v>5.62</v>
      </c>
      <c r="L7" s="42">
        <v>6.51</v>
      </c>
      <c r="M7" s="38">
        <v>54000</v>
      </c>
    </row>
    <row r="8" spans="1:13" ht="15.5" x14ac:dyDescent="0.35">
      <c r="A8" s="43" t="s">
        <v>152</v>
      </c>
      <c r="B8" s="38">
        <v>72000</v>
      </c>
      <c r="C8" s="38">
        <v>1000</v>
      </c>
      <c r="D8" s="38">
        <v>1000000</v>
      </c>
      <c r="E8" s="38">
        <v>26</v>
      </c>
      <c r="F8" s="38">
        <v>13</v>
      </c>
      <c r="G8" s="38">
        <v>130</v>
      </c>
      <c r="H8" s="42">
        <v>5.43</v>
      </c>
      <c r="I8" s="42">
        <v>3.82</v>
      </c>
      <c r="J8" s="42">
        <v>4.71</v>
      </c>
      <c r="K8" s="42">
        <v>5.86</v>
      </c>
      <c r="L8" s="42">
        <v>17.05</v>
      </c>
      <c r="M8" s="38">
        <v>250000</v>
      </c>
    </row>
  </sheetData>
  <printOptions gridLines="1"/>
  <pageMargins left="0.7" right="0.7" top="0.75" bottom="0.75" header="0.3" footer="0.3"/>
  <pageSetup orientation="landscape" horizontalDpi="4294967295" verticalDpi="4294967295"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EFA72-0B7E-4FED-9065-6E5F41AAAD48}">
  <dimension ref="A1:M8"/>
  <sheetViews>
    <sheetView workbookViewId="0">
      <selection activeCell="D6" sqref="D6:D8"/>
    </sheetView>
  </sheetViews>
  <sheetFormatPr defaultRowHeight="14.5" x14ac:dyDescent="0.35"/>
  <cols>
    <col min="1" max="1" width="14.26953125" customWidth="1"/>
    <col min="4" max="4" width="10.1796875" customWidth="1"/>
  </cols>
  <sheetData>
    <row r="1" spans="1:13" x14ac:dyDescent="0.35">
      <c r="A1" s="44" t="s">
        <v>164</v>
      </c>
      <c r="C1" s="44" t="s">
        <v>177</v>
      </c>
    </row>
    <row r="3" spans="1:13" ht="62" x14ac:dyDescent="0.35">
      <c r="A3" s="37" t="s">
        <v>153</v>
      </c>
      <c r="B3" s="9" t="s">
        <v>7</v>
      </c>
      <c r="C3" s="9" t="s">
        <v>8</v>
      </c>
      <c r="D3" s="9" t="s">
        <v>9</v>
      </c>
      <c r="E3" s="9" t="s">
        <v>10</v>
      </c>
      <c r="F3" s="9" t="s">
        <v>11</v>
      </c>
      <c r="G3" s="9" t="s">
        <v>176</v>
      </c>
      <c r="H3" s="9" t="s">
        <v>14</v>
      </c>
      <c r="I3" s="9" t="s">
        <v>15</v>
      </c>
      <c r="J3" s="9" t="s">
        <v>16</v>
      </c>
      <c r="K3" s="9" t="s">
        <v>17</v>
      </c>
      <c r="L3" s="9" t="s">
        <v>18</v>
      </c>
      <c r="M3" s="9" t="s">
        <v>20</v>
      </c>
    </row>
    <row r="4" spans="1:13" ht="31" x14ac:dyDescent="0.35">
      <c r="A4" s="9" t="s">
        <v>175</v>
      </c>
      <c r="B4" s="11">
        <v>300</v>
      </c>
      <c r="C4" s="11">
        <v>40</v>
      </c>
      <c r="D4" s="11">
        <v>5000</v>
      </c>
      <c r="E4" s="11" t="s">
        <v>29</v>
      </c>
      <c r="F4" s="11" t="s">
        <v>29</v>
      </c>
      <c r="G4" s="11">
        <v>40</v>
      </c>
      <c r="H4" s="41">
        <v>3.93</v>
      </c>
      <c r="I4" s="41">
        <v>3.07</v>
      </c>
      <c r="J4" s="41">
        <v>4.6900000000000004</v>
      </c>
      <c r="K4" s="41">
        <v>5.78</v>
      </c>
      <c r="L4" s="41">
        <v>9.83</v>
      </c>
      <c r="M4" s="11">
        <v>97000</v>
      </c>
    </row>
    <row r="6" spans="1:13" ht="15.5" x14ac:dyDescent="0.35">
      <c r="A6" s="43" t="s">
        <v>150</v>
      </c>
      <c r="B6" s="38">
        <v>5466.666666666667</v>
      </c>
      <c r="C6" s="38">
        <v>91</v>
      </c>
      <c r="D6" s="38">
        <v>181950</v>
      </c>
      <c r="E6" s="38">
        <v>4</v>
      </c>
      <c r="F6">
        <v>1.2</v>
      </c>
      <c r="G6" s="38">
        <v>32</v>
      </c>
      <c r="H6" s="42">
        <v>4.3580952380952382</v>
      </c>
      <c r="I6" s="42">
        <v>3.2642857142857142</v>
      </c>
      <c r="J6" s="42">
        <v>4.6142857142857139</v>
      </c>
      <c r="K6" s="42">
        <v>5.7195238095238095</v>
      </c>
      <c r="L6" s="42">
        <v>11.567619047619045</v>
      </c>
      <c r="M6" s="38">
        <v>144285.71428571429</v>
      </c>
    </row>
    <row r="7" spans="1:13" ht="15.5" x14ac:dyDescent="0.35">
      <c r="A7" s="43" t="s">
        <v>151</v>
      </c>
      <c r="B7" s="38">
        <v>100</v>
      </c>
      <c r="C7" s="39" t="s">
        <v>28</v>
      </c>
      <c r="D7" s="47" t="s">
        <v>178</v>
      </c>
      <c r="E7" s="39" t="s">
        <v>29</v>
      </c>
      <c r="F7" s="39" t="s">
        <v>29</v>
      </c>
      <c r="G7" s="39" t="s">
        <v>28</v>
      </c>
      <c r="H7" s="42">
        <v>3.61</v>
      </c>
      <c r="I7" s="42">
        <v>2.88</v>
      </c>
      <c r="J7" s="42">
        <v>4.53</v>
      </c>
      <c r="K7" s="42">
        <v>5.62</v>
      </c>
      <c r="L7" s="42">
        <v>6.51</v>
      </c>
      <c r="M7" s="38">
        <v>54000</v>
      </c>
    </row>
    <row r="8" spans="1:13" ht="15.5" x14ac:dyDescent="0.35">
      <c r="A8" s="43" t="s">
        <v>152</v>
      </c>
      <c r="B8" s="38">
        <v>72000</v>
      </c>
      <c r="C8" s="38">
        <v>1000</v>
      </c>
      <c r="D8" s="38">
        <v>1000000</v>
      </c>
      <c r="E8" s="38">
        <v>26</v>
      </c>
      <c r="F8" s="38">
        <v>13</v>
      </c>
      <c r="G8" s="38">
        <v>130</v>
      </c>
      <c r="H8" s="42">
        <v>5.43</v>
      </c>
      <c r="I8" s="42">
        <v>3.82</v>
      </c>
      <c r="J8" s="42">
        <v>4.71</v>
      </c>
      <c r="K8" s="42">
        <v>5.86</v>
      </c>
      <c r="L8" s="42">
        <v>17.05</v>
      </c>
      <c r="M8" s="38">
        <v>250000</v>
      </c>
    </row>
  </sheetData>
  <printOptions gridLines="1"/>
  <pageMargins left="0.7" right="0.7" top="0.75" bottom="0.75" header="0.3" footer="0.3"/>
  <pageSetup orientation="landscape" horizontalDpi="4294967295" verticalDpi="4294967295"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FDE9C-9501-4134-9CDE-81AC649224DD}">
  <dimension ref="A1:M8"/>
  <sheetViews>
    <sheetView workbookViewId="0">
      <selection activeCell="D6" sqref="D6:D8"/>
    </sheetView>
  </sheetViews>
  <sheetFormatPr defaultRowHeight="14.5" x14ac:dyDescent="0.35"/>
  <cols>
    <col min="1" max="1" width="14.26953125" customWidth="1"/>
    <col min="4" max="4" width="10.1796875" customWidth="1"/>
  </cols>
  <sheetData>
    <row r="1" spans="1:13" x14ac:dyDescent="0.35">
      <c r="A1" s="44" t="s">
        <v>165</v>
      </c>
      <c r="C1" s="44" t="s">
        <v>177</v>
      </c>
    </row>
    <row r="3" spans="1:13" ht="62" x14ac:dyDescent="0.35">
      <c r="A3" s="37" t="s">
        <v>153</v>
      </c>
      <c r="B3" s="9" t="s">
        <v>7</v>
      </c>
      <c r="C3" s="9" t="s">
        <v>8</v>
      </c>
      <c r="D3" s="9" t="s">
        <v>9</v>
      </c>
      <c r="E3" s="9" t="s">
        <v>10</v>
      </c>
      <c r="F3" s="9" t="s">
        <v>11</v>
      </c>
      <c r="G3" s="9" t="s">
        <v>176</v>
      </c>
      <c r="H3" s="9" t="s">
        <v>14</v>
      </c>
      <c r="I3" s="9" t="s">
        <v>15</v>
      </c>
      <c r="J3" s="9" t="s">
        <v>16</v>
      </c>
      <c r="K3" s="9" t="s">
        <v>17</v>
      </c>
      <c r="L3" s="9" t="s">
        <v>18</v>
      </c>
      <c r="M3" s="9" t="s">
        <v>20</v>
      </c>
    </row>
    <row r="4" spans="1:13" ht="31" x14ac:dyDescent="0.35">
      <c r="A4" s="9" t="s">
        <v>175</v>
      </c>
      <c r="B4" s="4">
        <v>1300</v>
      </c>
      <c r="C4" s="4">
        <v>140</v>
      </c>
      <c r="D4" s="4">
        <v>2000</v>
      </c>
      <c r="E4" s="4" t="s">
        <v>29</v>
      </c>
      <c r="F4" s="4" t="s">
        <v>29</v>
      </c>
      <c r="G4" s="4">
        <v>20</v>
      </c>
      <c r="H4" s="41">
        <v>4.96</v>
      </c>
      <c r="I4" s="41">
        <v>3.8</v>
      </c>
      <c r="J4" s="41">
        <v>4.53</v>
      </c>
      <c r="K4" s="41">
        <v>5.64</v>
      </c>
      <c r="L4" s="41">
        <v>17.05</v>
      </c>
      <c r="M4" s="11">
        <v>160000</v>
      </c>
    </row>
    <row r="6" spans="1:13" ht="15.5" x14ac:dyDescent="0.35">
      <c r="A6" s="43" t="s">
        <v>150</v>
      </c>
      <c r="B6" s="38">
        <v>5466.666666666667</v>
      </c>
      <c r="C6" s="38">
        <v>91</v>
      </c>
      <c r="D6" s="38">
        <v>181950</v>
      </c>
      <c r="E6" s="38">
        <v>4</v>
      </c>
      <c r="F6">
        <v>1.2</v>
      </c>
      <c r="G6" s="38">
        <v>32</v>
      </c>
      <c r="H6" s="42">
        <v>4.3580952380952382</v>
      </c>
      <c r="I6" s="42">
        <v>3.2642857142857142</v>
      </c>
      <c r="J6" s="42">
        <v>4.6142857142857139</v>
      </c>
      <c r="K6" s="42">
        <v>5.7195238095238095</v>
      </c>
      <c r="L6" s="42">
        <v>11.567619047619045</v>
      </c>
      <c r="M6" s="38">
        <v>144285.71428571429</v>
      </c>
    </row>
    <row r="7" spans="1:13" ht="15.5" x14ac:dyDescent="0.35">
      <c r="A7" s="43" t="s">
        <v>151</v>
      </c>
      <c r="B7" s="38">
        <v>100</v>
      </c>
      <c r="C7" s="39" t="s">
        <v>28</v>
      </c>
      <c r="D7" s="47" t="s">
        <v>178</v>
      </c>
      <c r="E7" s="39" t="s">
        <v>29</v>
      </c>
      <c r="F7" s="39" t="s">
        <v>29</v>
      </c>
      <c r="G7" s="39" t="s">
        <v>28</v>
      </c>
      <c r="H7" s="42">
        <v>3.61</v>
      </c>
      <c r="I7" s="42">
        <v>2.88</v>
      </c>
      <c r="J7" s="42">
        <v>4.53</v>
      </c>
      <c r="K7" s="42">
        <v>5.62</v>
      </c>
      <c r="L7" s="42">
        <v>6.51</v>
      </c>
      <c r="M7" s="38">
        <v>54000</v>
      </c>
    </row>
    <row r="8" spans="1:13" ht="15.5" x14ac:dyDescent="0.35">
      <c r="A8" s="43" t="s">
        <v>152</v>
      </c>
      <c r="B8" s="38">
        <v>72000</v>
      </c>
      <c r="C8" s="38">
        <v>1000</v>
      </c>
      <c r="D8" s="38">
        <v>1000000</v>
      </c>
      <c r="E8" s="38">
        <v>26</v>
      </c>
      <c r="F8" s="38">
        <v>13</v>
      </c>
      <c r="G8" s="38">
        <v>130</v>
      </c>
      <c r="H8" s="42">
        <v>5.43</v>
      </c>
      <c r="I8" s="42">
        <v>3.82</v>
      </c>
      <c r="J8" s="42">
        <v>4.71</v>
      </c>
      <c r="K8" s="42">
        <v>5.86</v>
      </c>
      <c r="L8" s="42">
        <v>17.05</v>
      </c>
      <c r="M8" s="38">
        <v>250000</v>
      </c>
    </row>
  </sheetData>
  <printOptions gridLines="1"/>
  <pageMargins left="0.7" right="0.7" top="0.75" bottom="0.75" header="0.3" footer="0.3"/>
  <pageSetup orientation="landscape" horizontalDpi="4294967295" verticalDpi="4294967295"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3B2D9-4300-4F98-9037-CA6373B15FAF}">
  <dimension ref="A1:M8"/>
  <sheetViews>
    <sheetView workbookViewId="0">
      <selection activeCell="D6" sqref="D6:D8"/>
    </sheetView>
  </sheetViews>
  <sheetFormatPr defaultRowHeight="14.5" x14ac:dyDescent="0.35"/>
  <cols>
    <col min="1" max="1" width="14.26953125" customWidth="1"/>
    <col min="4" max="4" width="10.1796875" customWidth="1"/>
  </cols>
  <sheetData>
    <row r="1" spans="1:13" x14ac:dyDescent="0.35">
      <c r="A1" s="44" t="s">
        <v>166</v>
      </c>
      <c r="C1" s="44" t="s">
        <v>177</v>
      </c>
    </row>
    <row r="3" spans="1:13" ht="62" x14ac:dyDescent="0.35">
      <c r="A3" s="37" t="s">
        <v>153</v>
      </c>
      <c r="B3" s="9" t="s">
        <v>7</v>
      </c>
      <c r="C3" s="9" t="s">
        <v>8</v>
      </c>
      <c r="D3" s="9" t="s">
        <v>9</v>
      </c>
      <c r="E3" s="9" t="s">
        <v>10</v>
      </c>
      <c r="F3" s="9" t="s">
        <v>11</v>
      </c>
      <c r="G3" s="9" t="s">
        <v>176</v>
      </c>
      <c r="H3" s="9" t="s">
        <v>14</v>
      </c>
      <c r="I3" s="9" t="s">
        <v>15</v>
      </c>
      <c r="J3" s="9" t="s">
        <v>16</v>
      </c>
      <c r="K3" s="9" t="s">
        <v>17</v>
      </c>
      <c r="L3" s="9" t="s">
        <v>18</v>
      </c>
      <c r="M3" s="9" t="s">
        <v>20</v>
      </c>
    </row>
    <row r="4" spans="1:13" ht="31" x14ac:dyDescent="0.35">
      <c r="A4" s="9" t="s">
        <v>175</v>
      </c>
      <c r="B4" s="4">
        <v>400</v>
      </c>
      <c r="C4" s="4">
        <v>20</v>
      </c>
      <c r="D4" s="4" t="s">
        <v>142</v>
      </c>
      <c r="E4" s="4">
        <v>2</v>
      </c>
      <c r="F4" s="4" t="s">
        <v>29</v>
      </c>
      <c r="G4" s="4">
        <v>50</v>
      </c>
      <c r="H4" s="41">
        <v>4.8499999999999996</v>
      </c>
      <c r="I4" s="41">
        <v>3.65</v>
      </c>
      <c r="J4" s="41">
        <v>4.6399999999999997</v>
      </c>
      <c r="K4" s="41">
        <v>5.78</v>
      </c>
      <c r="L4" s="41">
        <v>13.26</v>
      </c>
      <c r="M4" s="11">
        <v>130000</v>
      </c>
    </row>
    <row r="6" spans="1:13" ht="15.5" x14ac:dyDescent="0.35">
      <c r="A6" s="43" t="s">
        <v>150</v>
      </c>
      <c r="B6" s="38">
        <v>5466.666666666667</v>
      </c>
      <c r="C6" s="38">
        <v>91</v>
      </c>
      <c r="D6" s="38">
        <v>181950</v>
      </c>
      <c r="E6" s="38">
        <v>4</v>
      </c>
      <c r="F6">
        <v>1.2</v>
      </c>
      <c r="G6" s="38">
        <v>32</v>
      </c>
      <c r="H6" s="42">
        <v>4.3580952380952382</v>
      </c>
      <c r="I6" s="42">
        <v>3.2642857142857142</v>
      </c>
      <c r="J6" s="42">
        <v>4.6142857142857139</v>
      </c>
      <c r="K6" s="42">
        <v>5.7195238095238095</v>
      </c>
      <c r="L6" s="42">
        <v>11.567619047619045</v>
      </c>
      <c r="M6" s="38">
        <v>144285.71428571429</v>
      </c>
    </row>
    <row r="7" spans="1:13" ht="15.5" x14ac:dyDescent="0.35">
      <c r="A7" s="43" t="s">
        <v>151</v>
      </c>
      <c r="B7" s="38">
        <v>100</v>
      </c>
      <c r="C7" s="39" t="s">
        <v>28</v>
      </c>
      <c r="D7" s="47" t="s">
        <v>178</v>
      </c>
      <c r="E7" s="39" t="s">
        <v>29</v>
      </c>
      <c r="F7" s="39" t="s">
        <v>29</v>
      </c>
      <c r="G7" s="39" t="s">
        <v>28</v>
      </c>
      <c r="H7" s="42">
        <v>3.61</v>
      </c>
      <c r="I7" s="42">
        <v>2.88</v>
      </c>
      <c r="J7" s="42">
        <v>4.53</v>
      </c>
      <c r="K7" s="42">
        <v>5.62</v>
      </c>
      <c r="L7" s="42">
        <v>6.51</v>
      </c>
      <c r="M7" s="38">
        <v>54000</v>
      </c>
    </row>
    <row r="8" spans="1:13" ht="15.5" x14ac:dyDescent="0.35">
      <c r="A8" s="43" t="s">
        <v>152</v>
      </c>
      <c r="B8" s="38">
        <v>72000</v>
      </c>
      <c r="C8" s="38">
        <v>1000</v>
      </c>
      <c r="D8" s="38">
        <v>1000000</v>
      </c>
      <c r="E8" s="38">
        <v>26</v>
      </c>
      <c r="F8" s="38">
        <v>13</v>
      </c>
      <c r="G8" s="38">
        <v>130</v>
      </c>
      <c r="H8" s="42">
        <v>5.43</v>
      </c>
      <c r="I8" s="42">
        <v>3.82</v>
      </c>
      <c r="J8" s="42">
        <v>4.71</v>
      </c>
      <c r="K8" s="42">
        <v>5.86</v>
      </c>
      <c r="L8" s="42">
        <v>17.05</v>
      </c>
      <c r="M8" s="38">
        <v>250000</v>
      </c>
    </row>
  </sheetData>
  <printOptions gridLines="1"/>
  <pageMargins left="0.7" right="0.7" top="0.75" bottom="0.75" header="0.3" footer="0.3"/>
  <pageSetup orientation="landscape" horizontalDpi="4294967295" verticalDpi="4294967295"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18C67-5CF0-4B45-BDC6-FD35701B8169}">
  <dimension ref="A1:M8"/>
  <sheetViews>
    <sheetView workbookViewId="0">
      <selection activeCell="D6" sqref="D6:D8"/>
    </sheetView>
  </sheetViews>
  <sheetFormatPr defaultRowHeight="14.5" x14ac:dyDescent="0.35"/>
  <cols>
    <col min="1" max="1" width="14.26953125" customWidth="1"/>
    <col min="4" max="4" width="10.1796875" customWidth="1"/>
  </cols>
  <sheetData>
    <row r="1" spans="1:13" x14ac:dyDescent="0.35">
      <c r="A1" s="44" t="s">
        <v>167</v>
      </c>
      <c r="C1" s="44" t="s">
        <v>177</v>
      </c>
    </row>
    <row r="3" spans="1:13" ht="62" x14ac:dyDescent="0.35">
      <c r="A3" s="37" t="s">
        <v>153</v>
      </c>
      <c r="B3" s="9" t="s">
        <v>7</v>
      </c>
      <c r="C3" s="9" t="s">
        <v>8</v>
      </c>
      <c r="D3" s="9" t="s">
        <v>9</v>
      </c>
      <c r="E3" s="9" t="s">
        <v>10</v>
      </c>
      <c r="F3" s="9" t="s">
        <v>11</v>
      </c>
      <c r="G3" s="9" t="s">
        <v>176</v>
      </c>
      <c r="H3" s="9" t="s">
        <v>14</v>
      </c>
      <c r="I3" s="9" t="s">
        <v>15</v>
      </c>
      <c r="J3" s="9" t="s">
        <v>16</v>
      </c>
      <c r="K3" s="9" t="s">
        <v>17</v>
      </c>
      <c r="L3" s="9" t="s">
        <v>18</v>
      </c>
      <c r="M3" s="9" t="s">
        <v>20</v>
      </c>
    </row>
    <row r="4" spans="1:13" ht="31" x14ac:dyDescent="0.35">
      <c r="A4" s="9" t="s">
        <v>175</v>
      </c>
      <c r="B4" s="11">
        <v>72000</v>
      </c>
      <c r="C4" s="11">
        <v>190</v>
      </c>
      <c r="D4" s="11">
        <v>1000000</v>
      </c>
      <c r="E4" s="11">
        <v>2</v>
      </c>
      <c r="F4" s="11" t="s">
        <v>29</v>
      </c>
      <c r="G4" s="11">
        <v>50</v>
      </c>
      <c r="H4" s="41">
        <v>4.8899999999999997</v>
      </c>
      <c r="I4" s="41">
        <v>3.44</v>
      </c>
      <c r="J4" s="41">
        <v>4.55</v>
      </c>
      <c r="K4" s="41">
        <v>5.68</v>
      </c>
      <c r="L4" s="41">
        <v>10.47</v>
      </c>
      <c r="M4" s="11">
        <v>140000</v>
      </c>
    </row>
    <row r="6" spans="1:13" ht="15.5" x14ac:dyDescent="0.35">
      <c r="A6" s="43" t="s">
        <v>150</v>
      </c>
      <c r="B6" s="38">
        <v>5466.666666666667</v>
      </c>
      <c r="C6" s="38">
        <v>91</v>
      </c>
      <c r="D6" s="38">
        <v>181950</v>
      </c>
      <c r="E6" s="38">
        <v>4</v>
      </c>
      <c r="F6">
        <v>1.2</v>
      </c>
      <c r="G6" s="38">
        <v>32</v>
      </c>
      <c r="H6" s="42">
        <v>4.3580952380952382</v>
      </c>
      <c r="I6" s="42">
        <v>3.2642857142857142</v>
      </c>
      <c r="J6" s="42">
        <v>4.6142857142857139</v>
      </c>
      <c r="K6" s="42">
        <v>5.7195238095238095</v>
      </c>
      <c r="L6" s="42">
        <v>11.567619047619045</v>
      </c>
      <c r="M6" s="38">
        <v>144285.71428571429</v>
      </c>
    </row>
    <row r="7" spans="1:13" ht="15.5" x14ac:dyDescent="0.35">
      <c r="A7" s="43" t="s">
        <v>151</v>
      </c>
      <c r="B7" s="38">
        <v>100</v>
      </c>
      <c r="C7" s="39" t="s">
        <v>28</v>
      </c>
      <c r="D7" s="47" t="s">
        <v>178</v>
      </c>
      <c r="E7" s="39" t="s">
        <v>29</v>
      </c>
      <c r="F7" s="39" t="s">
        <v>29</v>
      </c>
      <c r="G7" s="39" t="s">
        <v>28</v>
      </c>
      <c r="H7" s="42">
        <v>3.61</v>
      </c>
      <c r="I7" s="42">
        <v>2.88</v>
      </c>
      <c r="J7" s="42">
        <v>4.53</v>
      </c>
      <c r="K7" s="42">
        <v>5.62</v>
      </c>
      <c r="L7" s="42">
        <v>6.51</v>
      </c>
      <c r="M7" s="38">
        <v>54000</v>
      </c>
    </row>
    <row r="8" spans="1:13" ht="15.5" x14ac:dyDescent="0.35">
      <c r="A8" s="43" t="s">
        <v>152</v>
      </c>
      <c r="B8" s="38">
        <v>72000</v>
      </c>
      <c r="C8" s="38">
        <v>1000</v>
      </c>
      <c r="D8" s="38">
        <v>1000000</v>
      </c>
      <c r="E8" s="38">
        <v>26</v>
      </c>
      <c r="F8" s="38">
        <v>13</v>
      </c>
      <c r="G8" s="38">
        <v>130</v>
      </c>
      <c r="H8" s="42">
        <v>5.43</v>
      </c>
      <c r="I8" s="42">
        <v>3.82</v>
      </c>
      <c r="J8" s="42">
        <v>4.71</v>
      </c>
      <c r="K8" s="42">
        <v>5.86</v>
      </c>
      <c r="L8" s="42">
        <v>17.05</v>
      </c>
      <c r="M8" s="38">
        <v>250000</v>
      </c>
    </row>
  </sheetData>
  <printOptions gridLines="1"/>
  <pageMargins left="0.7" right="0.7" top="0.75" bottom="0.75" header="0.3" footer="0.3"/>
  <pageSetup orientation="landscape"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CAA29-E0F2-45B6-9A7B-CE31E791F14F}">
  <dimension ref="A4:Q46"/>
  <sheetViews>
    <sheetView tabSelected="1" topLeftCell="A15" zoomScale="64" workbookViewId="0">
      <pane ySplit="1" topLeftCell="A21" activePane="bottomLeft" state="frozen"/>
      <selection activeCell="A15" sqref="A15"/>
      <selection pane="bottomLeft" activeCell="B39" sqref="B39"/>
    </sheetView>
  </sheetViews>
  <sheetFormatPr defaultColWidth="9.1796875" defaultRowHeight="15.5" x14ac:dyDescent="0.35"/>
  <cols>
    <col min="1" max="1" width="9.26953125" style="3" customWidth="1"/>
    <col min="2" max="2" width="28.54296875" style="1" customWidth="1"/>
    <col min="3" max="3" width="10.1796875" style="3" bestFit="1" customWidth="1"/>
    <col min="4" max="4" width="9.1796875" style="3"/>
    <col min="5" max="5" width="10.36328125" style="3" customWidth="1"/>
    <col min="6" max="7" width="9.1796875" style="3"/>
    <col min="8" max="8" width="14.26953125" style="3" bestFit="1" customWidth="1"/>
    <col min="9" max="13" width="9.1796875" style="3"/>
    <col min="14" max="14" width="10.81640625" style="3" customWidth="1"/>
    <col min="15" max="15" width="9.1796875" style="1"/>
    <col min="16" max="16" width="85" style="1" customWidth="1"/>
    <col min="17" max="16384" width="9.1796875" style="1"/>
  </cols>
  <sheetData>
    <row r="4" spans="1:17" x14ac:dyDescent="0.35">
      <c r="A4" s="6"/>
      <c r="B4" s="6"/>
      <c r="C4" s="2"/>
      <c r="D4" s="2" t="s">
        <v>0</v>
      </c>
      <c r="E4" s="2"/>
      <c r="F4" s="2"/>
      <c r="G4" s="2"/>
      <c r="H4" s="2"/>
      <c r="I4" s="2"/>
      <c r="J4" s="2"/>
      <c r="K4" s="2"/>
      <c r="L4" s="22"/>
      <c r="M4" s="22"/>
      <c r="N4" s="2"/>
      <c r="O4" s="6"/>
      <c r="P4" s="6"/>
      <c r="Q4" s="6"/>
    </row>
    <row r="5" spans="1:17" x14ac:dyDescent="0.35">
      <c r="A5" s="6"/>
      <c r="B5" s="6"/>
      <c r="C5" s="2"/>
      <c r="D5" s="2" t="s">
        <v>1</v>
      </c>
      <c r="E5" s="2"/>
      <c r="F5" s="2"/>
      <c r="G5" s="2"/>
      <c r="H5" s="2"/>
      <c r="I5" s="2"/>
      <c r="J5" s="2"/>
      <c r="K5" s="2"/>
      <c r="L5" s="2"/>
      <c r="M5" s="2"/>
      <c r="N5" s="10"/>
      <c r="O5" s="6"/>
      <c r="P5" s="6"/>
      <c r="Q5" s="6"/>
    </row>
    <row r="6" spans="1:17" x14ac:dyDescent="0.35">
      <c r="A6" s="6"/>
      <c r="B6" s="6"/>
      <c r="C6" s="2"/>
      <c r="D6" s="2" t="s">
        <v>2</v>
      </c>
      <c r="E6" s="2"/>
      <c r="F6" s="2"/>
      <c r="G6" s="2"/>
      <c r="H6" s="2"/>
      <c r="I6" s="2"/>
      <c r="J6" s="2"/>
      <c r="K6" s="2"/>
      <c r="L6" s="2"/>
      <c r="M6" s="2"/>
      <c r="N6" s="2"/>
      <c r="O6" s="6"/>
      <c r="P6" s="6"/>
      <c r="Q6" s="6"/>
    </row>
    <row r="7" spans="1:17" x14ac:dyDescent="0.35">
      <c r="A7" s="6"/>
      <c r="B7" s="6"/>
      <c r="C7" s="2"/>
      <c r="D7" s="2" t="s">
        <v>3</v>
      </c>
      <c r="E7" s="2"/>
      <c r="F7" s="2"/>
      <c r="G7" s="2"/>
      <c r="H7" s="2"/>
      <c r="I7" s="2"/>
      <c r="J7" s="2"/>
      <c r="K7" s="2"/>
      <c r="L7" s="2"/>
      <c r="M7" s="2"/>
      <c r="N7" s="10"/>
      <c r="O7" s="6"/>
      <c r="P7" s="6"/>
      <c r="Q7" s="6"/>
    </row>
    <row r="8" spans="1:17" x14ac:dyDescent="0.35">
      <c r="A8" s="6"/>
      <c r="B8" s="6"/>
      <c r="C8" s="2"/>
      <c r="D8" s="2" t="s">
        <v>4</v>
      </c>
      <c r="E8" s="2"/>
      <c r="F8" s="2"/>
      <c r="G8" s="2"/>
      <c r="H8" s="2"/>
      <c r="I8" s="2"/>
      <c r="J8" s="2"/>
      <c r="K8" s="2"/>
      <c r="L8" s="2"/>
      <c r="M8" s="2"/>
      <c r="N8" s="2"/>
      <c r="O8" s="6"/>
      <c r="P8" s="6"/>
      <c r="Q8" s="6"/>
    </row>
    <row r="11" spans="1:17" x14ac:dyDescent="0.35">
      <c r="A11" s="5" t="s">
        <v>19</v>
      </c>
      <c r="D11" s="21"/>
    </row>
    <row r="12" spans="1:17" x14ac:dyDescent="0.35">
      <c r="A12" s="2"/>
    </row>
    <row r="13" spans="1:17" x14ac:dyDescent="0.35">
      <c r="C13" s="3" t="s">
        <v>21</v>
      </c>
    </row>
    <row r="14" spans="1:17" x14ac:dyDescent="0.35">
      <c r="A14" s="4"/>
      <c r="B14" s="7"/>
      <c r="C14" s="56" t="s">
        <v>6</v>
      </c>
      <c r="D14" s="56"/>
      <c r="E14" s="56"/>
      <c r="F14" s="56"/>
      <c r="G14" s="56"/>
      <c r="H14" s="56"/>
      <c r="I14" s="56" t="s">
        <v>13</v>
      </c>
      <c r="J14" s="56"/>
      <c r="K14" s="56"/>
      <c r="L14" s="56"/>
      <c r="M14" s="56"/>
      <c r="N14" s="56"/>
    </row>
    <row r="15" spans="1:17" s="3" customFormat="1" ht="62" x14ac:dyDescent="0.35">
      <c r="A15" s="23" t="s">
        <v>70</v>
      </c>
      <c r="B15" s="23" t="s">
        <v>5</v>
      </c>
      <c r="C15" s="9" t="s">
        <v>7</v>
      </c>
      <c r="D15" s="9" t="s">
        <v>8</v>
      </c>
      <c r="E15" s="9" t="s">
        <v>9</v>
      </c>
      <c r="F15" s="9" t="s">
        <v>10</v>
      </c>
      <c r="G15" s="9" t="s">
        <v>11</v>
      </c>
      <c r="H15" s="9" t="s">
        <v>12</v>
      </c>
      <c r="I15" s="9" t="s">
        <v>14</v>
      </c>
      <c r="J15" s="9" t="s">
        <v>15</v>
      </c>
      <c r="K15" s="9" t="s">
        <v>16</v>
      </c>
      <c r="L15" s="9" t="s">
        <v>17</v>
      </c>
      <c r="M15" s="9" t="s">
        <v>18</v>
      </c>
      <c r="N15" s="9" t="s">
        <v>20</v>
      </c>
      <c r="P15" s="5" t="s">
        <v>146</v>
      </c>
    </row>
    <row r="16" spans="1:17" x14ac:dyDescent="0.35">
      <c r="A16" s="4">
        <v>1</v>
      </c>
      <c r="B16" s="4" t="s">
        <v>81</v>
      </c>
      <c r="C16" s="11">
        <v>400</v>
      </c>
      <c r="D16" s="11">
        <v>10</v>
      </c>
      <c r="E16" s="11">
        <v>1000</v>
      </c>
      <c r="F16" s="11" t="s">
        <v>29</v>
      </c>
      <c r="G16" s="11" t="s">
        <v>29</v>
      </c>
      <c r="H16" s="11">
        <v>30</v>
      </c>
      <c r="I16" s="12" t="s">
        <v>82</v>
      </c>
      <c r="J16" s="12" t="s">
        <v>83</v>
      </c>
      <c r="K16" s="12" t="s">
        <v>74</v>
      </c>
      <c r="L16" s="12" t="s">
        <v>84</v>
      </c>
      <c r="M16" s="12" t="s">
        <v>85</v>
      </c>
      <c r="N16" s="11">
        <v>140000</v>
      </c>
      <c r="O16" s="1" t="s">
        <v>86</v>
      </c>
    </row>
    <row r="17" spans="1:15" x14ac:dyDescent="0.35">
      <c r="A17" s="4">
        <v>2</v>
      </c>
      <c r="B17" s="4" t="s">
        <v>87</v>
      </c>
      <c r="C17" s="11">
        <v>600</v>
      </c>
      <c r="D17" s="11">
        <v>10</v>
      </c>
      <c r="E17" s="11">
        <v>2000</v>
      </c>
      <c r="F17" s="11">
        <v>11</v>
      </c>
      <c r="G17" s="11">
        <v>2</v>
      </c>
      <c r="H17" s="11">
        <v>30</v>
      </c>
      <c r="I17" s="12" t="s">
        <v>88</v>
      </c>
      <c r="J17" s="12" t="s">
        <v>50</v>
      </c>
      <c r="K17" s="12" t="s">
        <v>74</v>
      </c>
      <c r="L17" s="12" t="s">
        <v>75</v>
      </c>
      <c r="M17" s="12" t="s">
        <v>89</v>
      </c>
      <c r="N17" s="11">
        <v>99000</v>
      </c>
      <c r="O17" s="1" t="s">
        <v>86</v>
      </c>
    </row>
    <row r="18" spans="1:15" x14ac:dyDescent="0.35">
      <c r="A18" s="4">
        <v>3</v>
      </c>
      <c r="B18" s="4" t="s">
        <v>71</v>
      </c>
      <c r="C18" s="11">
        <v>3700</v>
      </c>
      <c r="D18" s="11">
        <v>90</v>
      </c>
      <c r="E18" s="11">
        <v>80000</v>
      </c>
      <c r="F18" s="11" t="s">
        <v>29</v>
      </c>
      <c r="G18" s="11" t="s">
        <v>29</v>
      </c>
      <c r="H18" s="11">
        <v>30</v>
      </c>
      <c r="I18" s="12" t="s">
        <v>72</v>
      </c>
      <c r="J18" s="12" t="s">
        <v>73</v>
      </c>
      <c r="K18" s="12" t="s">
        <v>74</v>
      </c>
      <c r="L18" s="12" t="s">
        <v>75</v>
      </c>
      <c r="M18" s="12" t="s">
        <v>76</v>
      </c>
      <c r="N18" s="11">
        <v>200000</v>
      </c>
    </row>
    <row r="19" spans="1:15" x14ac:dyDescent="0.35">
      <c r="A19" s="4">
        <v>4</v>
      </c>
      <c r="B19" s="4" t="s">
        <v>77</v>
      </c>
      <c r="C19" s="11">
        <v>100</v>
      </c>
      <c r="D19" s="11" t="s">
        <v>28</v>
      </c>
      <c r="E19" s="11">
        <v>4000</v>
      </c>
      <c r="F19" s="11" t="s">
        <v>29</v>
      </c>
      <c r="G19" s="11" t="s">
        <v>29</v>
      </c>
      <c r="H19" s="11">
        <v>20</v>
      </c>
      <c r="I19" s="12" t="s">
        <v>78</v>
      </c>
      <c r="J19" s="12" t="s">
        <v>79</v>
      </c>
      <c r="K19" s="12" t="s">
        <v>51</v>
      </c>
      <c r="L19" s="12" t="s">
        <v>75</v>
      </c>
      <c r="M19" s="12" t="s">
        <v>80</v>
      </c>
      <c r="N19" s="11">
        <v>85000</v>
      </c>
    </row>
    <row r="20" spans="1:15" x14ac:dyDescent="0.35">
      <c r="A20" s="4">
        <v>5</v>
      </c>
      <c r="B20" s="14" t="s">
        <v>22</v>
      </c>
      <c r="C20" s="13">
        <v>1200</v>
      </c>
      <c r="D20" s="13" t="s">
        <v>28</v>
      </c>
      <c r="E20" s="13">
        <v>3000</v>
      </c>
      <c r="F20" s="13">
        <v>26</v>
      </c>
      <c r="G20" s="13" t="s">
        <v>29</v>
      </c>
      <c r="H20" s="13">
        <v>50</v>
      </c>
      <c r="I20" s="12" t="s">
        <v>23</v>
      </c>
      <c r="J20" s="12" t="s">
        <v>24</v>
      </c>
      <c r="K20" s="12" t="s">
        <v>25</v>
      </c>
      <c r="L20" s="12" t="s">
        <v>26</v>
      </c>
      <c r="M20" s="12" t="s">
        <v>27</v>
      </c>
      <c r="N20" s="11">
        <v>250000</v>
      </c>
    </row>
    <row r="21" spans="1:15" x14ac:dyDescent="0.35">
      <c r="A21" s="4">
        <v>6</v>
      </c>
      <c r="B21" s="4" t="s">
        <v>48</v>
      </c>
      <c r="C21" s="11">
        <v>2300</v>
      </c>
      <c r="D21" s="11">
        <v>10</v>
      </c>
      <c r="E21" s="11">
        <v>4000</v>
      </c>
      <c r="F21" s="11" t="s">
        <v>29</v>
      </c>
      <c r="G21" s="11" t="s">
        <v>29</v>
      </c>
      <c r="H21" s="11">
        <v>40</v>
      </c>
      <c r="I21" s="12" t="s">
        <v>49</v>
      </c>
      <c r="J21" s="12" t="s">
        <v>50</v>
      </c>
      <c r="K21" s="12" t="s">
        <v>51</v>
      </c>
      <c r="L21" s="12" t="s">
        <v>52</v>
      </c>
      <c r="M21" s="12" t="s">
        <v>53</v>
      </c>
      <c r="N21" s="11">
        <v>180000</v>
      </c>
    </row>
    <row r="22" spans="1:15" x14ac:dyDescent="0.35">
      <c r="A22" s="4">
        <v>7</v>
      </c>
      <c r="B22" s="4" t="s">
        <v>54</v>
      </c>
      <c r="C22" s="11">
        <v>1000</v>
      </c>
      <c r="D22" s="11">
        <v>10</v>
      </c>
      <c r="E22" s="11">
        <v>1000000</v>
      </c>
      <c r="F22" s="11" t="s">
        <v>29</v>
      </c>
      <c r="G22" s="11" t="s">
        <v>29</v>
      </c>
      <c r="H22" s="11">
        <v>130</v>
      </c>
      <c r="I22" s="12" t="s">
        <v>55</v>
      </c>
      <c r="J22" s="12" t="s">
        <v>56</v>
      </c>
      <c r="K22" s="12" t="s">
        <v>57</v>
      </c>
      <c r="L22" s="12" t="s">
        <v>58</v>
      </c>
      <c r="M22" s="12" t="s">
        <v>59</v>
      </c>
      <c r="N22" s="11">
        <v>250000</v>
      </c>
    </row>
    <row r="23" spans="1:15" x14ac:dyDescent="0.35">
      <c r="A23" s="4">
        <v>8</v>
      </c>
      <c r="B23" s="4" t="s">
        <v>60</v>
      </c>
      <c r="C23" s="11">
        <v>1500</v>
      </c>
      <c r="D23" s="11">
        <v>1000</v>
      </c>
      <c r="E23" s="11">
        <v>120000</v>
      </c>
      <c r="F23" s="11" t="s">
        <v>29</v>
      </c>
      <c r="G23" s="11" t="s">
        <v>29</v>
      </c>
      <c r="H23" s="11">
        <v>40</v>
      </c>
      <c r="I23" s="12" t="s">
        <v>61</v>
      </c>
      <c r="J23" s="12" t="s">
        <v>62</v>
      </c>
      <c r="K23" s="12" t="s">
        <v>63</v>
      </c>
      <c r="L23" s="12" t="s">
        <v>64</v>
      </c>
      <c r="M23" s="12" t="s">
        <v>65</v>
      </c>
      <c r="N23" s="11">
        <v>98000</v>
      </c>
    </row>
    <row r="24" spans="1:15" x14ac:dyDescent="0.35">
      <c r="A24" s="4">
        <v>9</v>
      </c>
      <c r="B24" s="4" t="s">
        <v>66</v>
      </c>
      <c r="C24" s="11">
        <v>1200</v>
      </c>
      <c r="D24" s="11">
        <v>50</v>
      </c>
      <c r="E24" s="11">
        <v>2000</v>
      </c>
      <c r="F24" s="11" t="s">
        <v>29</v>
      </c>
      <c r="G24" s="11" t="s">
        <v>29</v>
      </c>
      <c r="H24" s="11">
        <v>10</v>
      </c>
      <c r="I24" s="12" t="s">
        <v>67</v>
      </c>
      <c r="J24" s="12" t="s">
        <v>68</v>
      </c>
      <c r="K24" s="12" t="s">
        <v>57</v>
      </c>
      <c r="L24" s="12" t="s">
        <v>52</v>
      </c>
      <c r="M24" s="12" t="s">
        <v>69</v>
      </c>
      <c r="N24" s="11">
        <v>54000</v>
      </c>
    </row>
    <row r="25" spans="1:15" x14ac:dyDescent="0.35">
      <c r="A25" s="4">
        <v>10</v>
      </c>
      <c r="B25" s="4" t="s">
        <v>30</v>
      </c>
      <c r="C25" s="11">
        <v>800</v>
      </c>
      <c r="D25" s="11" t="s">
        <v>28</v>
      </c>
      <c r="E25" s="11">
        <v>2000</v>
      </c>
      <c r="F25" s="11" t="s">
        <v>29</v>
      </c>
      <c r="G25" s="11" t="s">
        <v>29</v>
      </c>
      <c r="H25" s="11" t="s">
        <v>28</v>
      </c>
      <c r="I25" s="12" t="s">
        <v>31</v>
      </c>
      <c r="J25" s="12" t="s">
        <v>32</v>
      </c>
      <c r="K25" s="12" t="s">
        <v>33</v>
      </c>
      <c r="L25" s="12" t="s">
        <v>34</v>
      </c>
      <c r="M25" s="12" t="s">
        <v>35</v>
      </c>
      <c r="N25" s="11">
        <v>200000</v>
      </c>
    </row>
    <row r="26" spans="1:15" x14ac:dyDescent="0.35">
      <c r="A26" s="4">
        <v>11</v>
      </c>
      <c r="B26" s="4" t="s">
        <v>36</v>
      </c>
      <c r="C26" s="11">
        <v>300</v>
      </c>
      <c r="D26" s="11">
        <v>40</v>
      </c>
      <c r="E26" s="11">
        <v>5000</v>
      </c>
      <c r="F26" s="11" t="s">
        <v>29</v>
      </c>
      <c r="G26" s="11" t="s">
        <v>29</v>
      </c>
      <c r="H26" s="11">
        <v>40</v>
      </c>
      <c r="I26" s="12" t="s">
        <v>37</v>
      </c>
      <c r="J26" s="12" t="s">
        <v>38</v>
      </c>
      <c r="K26" s="12" t="s">
        <v>39</v>
      </c>
      <c r="L26" s="12" t="s">
        <v>40</v>
      </c>
      <c r="M26" s="12" t="s">
        <v>41</v>
      </c>
      <c r="N26" s="11">
        <v>97000</v>
      </c>
    </row>
    <row r="27" spans="1:15" x14ac:dyDescent="0.35">
      <c r="A27" s="4">
        <v>12</v>
      </c>
      <c r="B27" s="4" t="s">
        <v>123</v>
      </c>
      <c r="C27" s="4">
        <v>1300</v>
      </c>
      <c r="D27" s="4">
        <v>140</v>
      </c>
      <c r="E27" s="4">
        <v>2000</v>
      </c>
      <c r="F27" s="4" t="s">
        <v>29</v>
      </c>
      <c r="G27" s="4" t="s">
        <v>29</v>
      </c>
      <c r="H27" s="4">
        <v>20</v>
      </c>
      <c r="I27" s="4" t="s">
        <v>124</v>
      </c>
      <c r="J27" s="4" t="s">
        <v>125</v>
      </c>
      <c r="K27" s="4" t="s">
        <v>126</v>
      </c>
      <c r="L27" s="4" t="s">
        <v>127</v>
      </c>
      <c r="M27" s="4" t="s">
        <v>128</v>
      </c>
      <c r="N27" s="4">
        <v>160000</v>
      </c>
    </row>
    <row r="28" spans="1:15" s="24" customFormat="1" x14ac:dyDescent="0.35">
      <c r="A28" s="4">
        <v>13</v>
      </c>
      <c r="B28" s="4" t="s">
        <v>141</v>
      </c>
      <c r="C28" s="4">
        <v>400</v>
      </c>
      <c r="D28" s="4">
        <v>20</v>
      </c>
      <c r="E28" s="4" t="s">
        <v>142</v>
      </c>
      <c r="F28" s="4">
        <v>2</v>
      </c>
      <c r="G28" s="4" t="s">
        <v>29</v>
      </c>
      <c r="H28" s="4">
        <v>50</v>
      </c>
      <c r="I28" s="4" t="s">
        <v>111</v>
      </c>
      <c r="J28" s="4" t="s">
        <v>143</v>
      </c>
      <c r="K28" s="4" t="s">
        <v>144</v>
      </c>
      <c r="L28" s="4" t="s">
        <v>40</v>
      </c>
      <c r="M28" s="4" t="s">
        <v>145</v>
      </c>
      <c r="N28" s="4">
        <v>130000</v>
      </c>
    </row>
    <row r="29" spans="1:15" x14ac:dyDescent="0.35">
      <c r="A29" s="4">
        <v>14</v>
      </c>
      <c r="B29" s="4" t="s">
        <v>95</v>
      </c>
      <c r="C29" s="11">
        <v>72000</v>
      </c>
      <c r="D29" s="11">
        <v>190</v>
      </c>
      <c r="E29" s="11">
        <v>1000000</v>
      </c>
      <c r="F29" s="11">
        <v>2</v>
      </c>
      <c r="G29" s="11" t="s">
        <v>29</v>
      </c>
      <c r="H29" s="11">
        <v>50</v>
      </c>
      <c r="I29" s="12" t="s">
        <v>96</v>
      </c>
      <c r="J29" s="12" t="s">
        <v>97</v>
      </c>
      <c r="K29" s="12" t="s">
        <v>98</v>
      </c>
      <c r="L29" s="12" t="s">
        <v>99</v>
      </c>
      <c r="M29" s="12" t="s">
        <v>100</v>
      </c>
      <c r="N29" s="11">
        <v>140000</v>
      </c>
    </row>
    <row r="30" spans="1:15" x14ac:dyDescent="0.35">
      <c r="A30" s="4">
        <v>15</v>
      </c>
      <c r="B30" s="4" t="s">
        <v>102</v>
      </c>
      <c r="C30" s="11">
        <v>700</v>
      </c>
      <c r="D30" s="11">
        <v>60</v>
      </c>
      <c r="E30" s="11">
        <v>4000</v>
      </c>
      <c r="F30" s="11" t="s">
        <v>29</v>
      </c>
      <c r="G30" s="11" t="s">
        <v>29</v>
      </c>
      <c r="H30" s="11" t="s">
        <v>28</v>
      </c>
      <c r="I30" s="12" t="s">
        <v>103</v>
      </c>
      <c r="J30" s="12" t="s">
        <v>104</v>
      </c>
      <c r="K30" s="12" t="s">
        <v>33</v>
      </c>
      <c r="L30" s="12" t="s">
        <v>105</v>
      </c>
      <c r="M30" s="12" t="s">
        <v>106</v>
      </c>
      <c r="N30" s="11">
        <v>97000</v>
      </c>
    </row>
    <row r="31" spans="1:15" x14ac:dyDescent="0.35">
      <c r="A31" s="4">
        <v>16</v>
      </c>
      <c r="B31" s="4" t="s">
        <v>107</v>
      </c>
      <c r="C31" s="11">
        <v>1000</v>
      </c>
      <c r="D31" s="4">
        <v>30</v>
      </c>
      <c r="E31" s="11">
        <v>1000</v>
      </c>
      <c r="F31" s="4">
        <v>3</v>
      </c>
      <c r="G31" s="4" t="s">
        <v>29</v>
      </c>
      <c r="H31" s="4">
        <v>10</v>
      </c>
      <c r="I31" s="4">
        <v>4.33</v>
      </c>
      <c r="J31" s="4">
        <v>3.22</v>
      </c>
      <c r="K31" s="4">
        <v>4.67</v>
      </c>
      <c r="L31" s="4">
        <v>5.78</v>
      </c>
      <c r="M31" s="4">
        <v>10.45</v>
      </c>
      <c r="N31" s="11">
        <v>170000</v>
      </c>
    </row>
    <row r="32" spans="1:15" x14ac:dyDescent="0.35">
      <c r="A32" s="4">
        <v>17</v>
      </c>
      <c r="B32" s="4" t="s">
        <v>108</v>
      </c>
      <c r="C32" s="4">
        <v>900</v>
      </c>
      <c r="D32" s="4">
        <v>10</v>
      </c>
      <c r="E32" s="11">
        <v>3000</v>
      </c>
      <c r="F32" s="4" t="s">
        <v>29</v>
      </c>
      <c r="G32" s="4" t="s">
        <v>29</v>
      </c>
      <c r="H32" s="4">
        <v>20</v>
      </c>
      <c r="I32" s="4">
        <v>3.65</v>
      </c>
      <c r="J32" s="4">
        <v>2.9</v>
      </c>
      <c r="K32" s="4">
        <v>4.54</v>
      </c>
      <c r="L32" s="4">
        <v>5.62</v>
      </c>
      <c r="M32" s="4">
        <v>15.79</v>
      </c>
      <c r="N32" s="11">
        <v>120000</v>
      </c>
    </row>
    <row r="33" spans="1:16" x14ac:dyDescent="0.35">
      <c r="A33" s="4">
        <v>18</v>
      </c>
      <c r="B33" s="4" t="s">
        <v>109</v>
      </c>
      <c r="C33" s="11">
        <v>16000</v>
      </c>
      <c r="D33" s="4">
        <v>180</v>
      </c>
      <c r="E33" s="11">
        <v>94000</v>
      </c>
      <c r="F33" s="4">
        <v>23</v>
      </c>
      <c r="G33" s="4" t="s">
        <v>29</v>
      </c>
      <c r="H33" s="4" t="s">
        <v>28</v>
      </c>
      <c r="I33" s="4">
        <v>4.2</v>
      </c>
      <c r="J33" s="4">
        <v>3.12</v>
      </c>
      <c r="K33" s="4">
        <v>4.57</v>
      </c>
      <c r="L33" s="4">
        <v>5.68</v>
      </c>
      <c r="M33" s="4">
        <v>10.94</v>
      </c>
      <c r="N33" s="11">
        <v>110000</v>
      </c>
    </row>
    <row r="34" spans="1:16" s="24" customFormat="1" x14ac:dyDescent="0.35">
      <c r="A34" s="4">
        <v>19</v>
      </c>
      <c r="B34" s="4" t="s">
        <v>135</v>
      </c>
      <c r="C34" s="4">
        <v>7500</v>
      </c>
      <c r="D34" s="4">
        <v>10</v>
      </c>
      <c r="E34" s="4">
        <v>1000000</v>
      </c>
      <c r="F34" s="4">
        <v>3</v>
      </c>
      <c r="G34" s="4" t="s">
        <v>29</v>
      </c>
      <c r="H34" s="4">
        <v>30</v>
      </c>
      <c r="I34" s="4" t="s">
        <v>136</v>
      </c>
      <c r="J34" s="4" t="s">
        <v>137</v>
      </c>
      <c r="K34" s="4" t="s">
        <v>138</v>
      </c>
      <c r="L34" s="4" t="s">
        <v>139</v>
      </c>
      <c r="M34" s="4" t="s">
        <v>140</v>
      </c>
      <c r="N34" s="4">
        <v>100000</v>
      </c>
    </row>
    <row r="35" spans="1:16" x14ac:dyDescent="0.35">
      <c r="A35" s="4">
        <v>20</v>
      </c>
      <c r="B35" s="4" t="s">
        <v>116</v>
      </c>
      <c r="C35" s="4">
        <v>1700</v>
      </c>
      <c r="D35" s="4">
        <v>30</v>
      </c>
      <c r="E35" s="4">
        <v>300000</v>
      </c>
      <c r="F35" s="4">
        <v>13</v>
      </c>
      <c r="G35" s="4">
        <v>13</v>
      </c>
      <c r="H35" s="4">
        <v>50</v>
      </c>
      <c r="I35" s="4" t="s">
        <v>49</v>
      </c>
      <c r="J35" s="4" t="s">
        <v>117</v>
      </c>
      <c r="K35" s="4" t="s">
        <v>74</v>
      </c>
      <c r="L35" s="4" t="s">
        <v>52</v>
      </c>
      <c r="M35" s="4" t="s">
        <v>118</v>
      </c>
      <c r="N35" s="4">
        <v>200000</v>
      </c>
    </row>
    <row r="36" spans="1:16" x14ac:dyDescent="0.35">
      <c r="A36" s="4">
        <v>21</v>
      </c>
      <c r="B36" s="4" t="s">
        <v>119</v>
      </c>
      <c r="C36" s="4">
        <v>200</v>
      </c>
      <c r="D36" s="4" t="s">
        <v>28</v>
      </c>
      <c r="E36" s="4">
        <v>12000</v>
      </c>
      <c r="F36" s="4" t="s">
        <v>29</v>
      </c>
      <c r="G36" s="4" t="s">
        <v>29</v>
      </c>
      <c r="H36" s="4" t="s">
        <v>28</v>
      </c>
      <c r="I36" s="4" t="s">
        <v>120</v>
      </c>
      <c r="J36" s="4" t="s">
        <v>83</v>
      </c>
      <c r="K36" s="4" t="s">
        <v>63</v>
      </c>
      <c r="L36" s="4" t="s">
        <v>121</v>
      </c>
      <c r="M36" s="4" t="s">
        <v>122</v>
      </c>
      <c r="N36" s="4">
        <v>150000</v>
      </c>
    </row>
    <row r="37" spans="1:16" ht="17" customHeight="1" x14ac:dyDescent="0.35"/>
    <row r="38" spans="1:16" s="28" customFormat="1" x14ac:dyDescent="0.35">
      <c r="A38" s="25">
        <v>12</v>
      </c>
      <c r="B38" s="25" t="s">
        <v>42</v>
      </c>
      <c r="C38" s="26">
        <v>3600</v>
      </c>
      <c r="D38" s="26">
        <v>10</v>
      </c>
      <c r="E38" s="26">
        <v>6000</v>
      </c>
      <c r="F38" s="26" t="s">
        <v>29</v>
      </c>
      <c r="G38" s="26" t="s">
        <v>29</v>
      </c>
      <c r="H38" s="26">
        <v>10</v>
      </c>
      <c r="I38" s="27" t="s">
        <v>43</v>
      </c>
      <c r="J38" s="27" t="s">
        <v>44</v>
      </c>
      <c r="K38" s="27" t="s">
        <v>45</v>
      </c>
      <c r="L38" s="27" t="s">
        <v>46</v>
      </c>
      <c r="M38" s="27" t="s">
        <v>47</v>
      </c>
      <c r="N38" s="26">
        <v>66000</v>
      </c>
      <c r="P38" s="33" t="s">
        <v>147</v>
      </c>
    </row>
    <row r="39" spans="1:16" s="28" customFormat="1" x14ac:dyDescent="0.35">
      <c r="A39" s="25">
        <v>12</v>
      </c>
      <c r="B39" s="25" t="s">
        <v>123</v>
      </c>
      <c r="C39" s="25">
        <v>1300</v>
      </c>
      <c r="D39" s="25">
        <v>140</v>
      </c>
      <c r="E39" s="25">
        <v>2000</v>
      </c>
      <c r="F39" s="25" t="s">
        <v>29</v>
      </c>
      <c r="G39" s="25" t="s">
        <v>29</v>
      </c>
      <c r="H39" s="25">
        <v>20</v>
      </c>
      <c r="I39" s="25" t="s">
        <v>124</v>
      </c>
      <c r="J39" s="25" t="s">
        <v>125</v>
      </c>
      <c r="K39" s="25" t="s">
        <v>126</v>
      </c>
      <c r="L39" s="25" t="s">
        <v>127</v>
      </c>
      <c r="M39" s="25" t="s">
        <v>128</v>
      </c>
      <c r="N39" s="25">
        <v>160000</v>
      </c>
      <c r="P39" s="33"/>
    </row>
    <row r="40" spans="1:16" x14ac:dyDescent="0.35">
      <c r="A40" s="32"/>
      <c r="B40" s="24"/>
      <c r="C40" s="24"/>
      <c r="D40" s="24"/>
      <c r="E40" s="24"/>
      <c r="F40" s="24"/>
      <c r="G40" s="24"/>
      <c r="H40" s="24"/>
      <c r="I40" s="24"/>
      <c r="J40" s="24"/>
      <c r="K40" s="24"/>
      <c r="L40" s="24"/>
      <c r="M40" s="24"/>
      <c r="N40" s="24"/>
    </row>
    <row r="41" spans="1:16" s="19" customFormat="1" x14ac:dyDescent="0.35">
      <c r="A41" s="16">
        <v>13</v>
      </c>
      <c r="B41" s="16" t="s">
        <v>101</v>
      </c>
      <c r="C41" s="17">
        <v>4900</v>
      </c>
      <c r="D41" s="17" t="s">
        <v>28</v>
      </c>
      <c r="E41" s="17">
        <v>230000</v>
      </c>
      <c r="F41" s="17">
        <v>3</v>
      </c>
      <c r="G41" s="17" t="s">
        <v>29</v>
      </c>
      <c r="H41" s="17">
        <v>60</v>
      </c>
      <c r="I41" s="18" t="s">
        <v>90</v>
      </c>
      <c r="J41" s="18" t="s">
        <v>91</v>
      </c>
      <c r="K41" s="18" t="s">
        <v>92</v>
      </c>
      <c r="L41" s="18" t="s">
        <v>93</v>
      </c>
      <c r="M41" s="18" t="s">
        <v>94</v>
      </c>
      <c r="N41" s="17">
        <v>490000</v>
      </c>
      <c r="P41" s="34" t="s">
        <v>148</v>
      </c>
    </row>
    <row r="42" spans="1:16" s="19" customFormat="1" x14ac:dyDescent="0.35">
      <c r="A42" s="16">
        <v>13</v>
      </c>
      <c r="B42" s="16" t="s">
        <v>133</v>
      </c>
      <c r="C42" s="16" t="s">
        <v>129</v>
      </c>
      <c r="D42" s="16">
        <v>30</v>
      </c>
      <c r="E42" s="16">
        <v>53000</v>
      </c>
      <c r="F42" s="16" t="s">
        <v>29</v>
      </c>
      <c r="G42" s="16" t="s">
        <v>29</v>
      </c>
      <c r="H42" s="16">
        <v>220</v>
      </c>
      <c r="I42" s="16" t="s">
        <v>130</v>
      </c>
      <c r="J42" s="16" t="s">
        <v>131</v>
      </c>
      <c r="K42" s="16" t="s">
        <v>44</v>
      </c>
      <c r="L42" s="16" t="s">
        <v>34</v>
      </c>
      <c r="M42" s="16" t="s">
        <v>132</v>
      </c>
      <c r="N42" s="16">
        <v>300000</v>
      </c>
      <c r="P42" s="34"/>
    </row>
    <row r="43" spans="1:16" s="20" customFormat="1" x14ac:dyDescent="0.35">
      <c r="A43" s="16">
        <v>13</v>
      </c>
      <c r="B43" s="16" t="s">
        <v>141</v>
      </c>
      <c r="C43" s="16">
        <v>400</v>
      </c>
      <c r="D43" s="16">
        <v>20</v>
      </c>
      <c r="E43" s="16" t="s">
        <v>142</v>
      </c>
      <c r="F43" s="16">
        <v>2</v>
      </c>
      <c r="G43" s="16" t="s">
        <v>29</v>
      </c>
      <c r="H43" s="16">
        <v>50</v>
      </c>
      <c r="I43" s="16" t="s">
        <v>111</v>
      </c>
      <c r="J43" s="16" t="s">
        <v>143</v>
      </c>
      <c r="K43" s="16" t="s">
        <v>144</v>
      </c>
      <c r="L43" s="16" t="s">
        <v>40</v>
      </c>
      <c r="M43" s="16" t="s">
        <v>145</v>
      </c>
      <c r="N43" s="16">
        <v>130000</v>
      </c>
      <c r="P43" s="16"/>
    </row>
    <row r="45" spans="1:16" s="31" customFormat="1" x14ac:dyDescent="0.35">
      <c r="A45" s="29">
        <v>19</v>
      </c>
      <c r="B45" s="29" t="s">
        <v>134</v>
      </c>
      <c r="C45" s="29">
        <v>400</v>
      </c>
      <c r="D45" s="29">
        <v>50</v>
      </c>
      <c r="E45" s="29">
        <v>1000</v>
      </c>
      <c r="F45" s="29">
        <v>1</v>
      </c>
      <c r="G45" s="29" t="s">
        <v>29</v>
      </c>
      <c r="H45" s="29" t="s">
        <v>28</v>
      </c>
      <c r="I45" s="29" t="s">
        <v>111</v>
      </c>
      <c r="J45" s="29" t="s">
        <v>112</v>
      </c>
      <c r="K45" s="29" t="s">
        <v>113</v>
      </c>
      <c r="L45" s="29" t="s">
        <v>114</v>
      </c>
      <c r="M45" s="29" t="s">
        <v>115</v>
      </c>
      <c r="N45" s="29">
        <v>99000</v>
      </c>
      <c r="P45" s="35" t="s">
        <v>149</v>
      </c>
    </row>
    <row r="46" spans="1:16" s="30" customFormat="1" x14ac:dyDescent="0.35">
      <c r="A46" s="29">
        <v>19</v>
      </c>
      <c r="B46" s="29" t="s">
        <v>135</v>
      </c>
      <c r="C46" s="29">
        <v>7500</v>
      </c>
      <c r="D46" s="29">
        <v>10</v>
      </c>
      <c r="E46" s="29">
        <v>1000000</v>
      </c>
      <c r="F46" s="29">
        <v>3</v>
      </c>
      <c r="G46" s="29" t="s">
        <v>29</v>
      </c>
      <c r="H46" s="29">
        <v>30</v>
      </c>
      <c r="I46" s="29" t="s">
        <v>136</v>
      </c>
      <c r="J46" s="29" t="s">
        <v>137</v>
      </c>
      <c r="K46" s="29" t="s">
        <v>138</v>
      </c>
      <c r="L46" s="29" t="s">
        <v>139</v>
      </c>
      <c r="M46" s="29" t="s">
        <v>140</v>
      </c>
      <c r="N46" s="29">
        <v>100000</v>
      </c>
      <c r="P46" s="29"/>
    </row>
  </sheetData>
  <mergeCells count="2">
    <mergeCell ref="C14:H14"/>
    <mergeCell ref="I14:N14"/>
  </mergeCells>
  <pageMargins left="0.7" right="0.7" top="0.75" bottom="0.75" header="0.3" footer="0.3"/>
  <pageSetup orientation="portrait" horizontalDpi="4294967295" verticalDpi="4294967295"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B4806-C568-44AD-AF19-078279AD2C43}">
  <dimension ref="A1:M8"/>
  <sheetViews>
    <sheetView workbookViewId="0">
      <selection activeCell="D6" sqref="D6:D8"/>
    </sheetView>
  </sheetViews>
  <sheetFormatPr defaultRowHeight="14.5" x14ac:dyDescent="0.35"/>
  <cols>
    <col min="1" max="1" width="14.26953125" customWidth="1"/>
    <col min="4" max="4" width="10.1796875" customWidth="1"/>
  </cols>
  <sheetData>
    <row r="1" spans="1:13" x14ac:dyDescent="0.35">
      <c r="A1" s="44" t="s">
        <v>168</v>
      </c>
      <c r="C1" s="44" t="s">
        <v>177</v>
      </c>
    </row>
    <row r="3" spans="1:13" ht="62" x14ac:dyDescent="0.35">
      <c r="A3" s="37" t="s">
        <v>153</v>
      </c>
      <c r="B3" s="9" t="s">
        <v>7</v>
      </c>
      <c r="C3" s="9" t="s">
        <v>8</v>
      </c>
      <c r="D3" s="9" t="s">
        <v>9</v>
      </c>
      <c r="E3" s="9" t="s">
        <v>10</v>
      </c>
      <c r="F3" s="9" t="s">
        <v>11</v>
      </c>
      <c r="G3" s="9" t="s">
        <v>176</v>
      </c>
      <c r="H3" s="9" t="s">
        <v>14</v>
      </c>
      <c r="I3" s="9" t="s">
        <v>15</v>
      </c>
      <c r="J3" s="9" t="s">
        <v>16</v>
      </c>
      <c r="K3" s="9" t="s">
        <v>17</v>
      </c>
      <c r="L3" s="9" t="s">
        <v>18</v>
      </c>
      <c r="M3" s="9" t="s">
        <v>20</v>
      </c>
    </row>
    <row r="4" spans="1:13" ht="31" x14ac:dyDescent="0.35">
      <c r="A4" s="9" t="s">
        <v>175</v>
      </c>
      <c r="B4" s="11">
        <v>700</v>
      </c>
      <c r="C4" s="11">
        <v>60</v>
      </c>
      <c r="D4" s="11">
        <v>4000</v>
      </c>
      <c r="E4" s="11" t="s">
        <v>29</v>
      </c>
      <c r="F4" s="11" t="s">
        <v>29</v>
      </c>
      <c r="G4" s="11" t="s">
        <v>28</v>
      </c>
      <c r="H4" s="41">
        <v>4.32</v>
      </c>
      <c r="I4" s="41">
        <v>3.15</v>
      </c>
      <c r="J4" s="41">
        <v>4.5599999999999996</v>
      </c>
      <c r="K4" s="41">
        <v>5.66</v>
      </c>
      <c r="L4" s="41">
        <v>13.95</v>
      </c>
      <c r="M4" s="11">
        <v>97000</v>
      </c>
    </row>
    <row r="6" spans="1:13" ht="15.5" x14ac:dyDescent="0.35">
      <c r="A6" s="43" t="s">
        <v>150</v>
      </c>
      <c r="B6" s="38">
        <v>5466.666666666667</v>
      </c>
      <c r="C6" s="38">
        <v>91</v>
      </c>
      <c r="D6" s="38">
        <v>181950</v>
      </c>
      <c r="E6" s="38">
        <v>4</v>
      </c>
      <c r="F6">
        <v>1.2</v>
      </c>
      <c r="G6" s="38">
        <v>32</v>
      </c>
      <c r="H6" s="42">
        <v>4.3580952380952382</v>
      </c>
      <c r="I6" s="42">
        <v>3.2642857142857142</v>
      </c>
      <c r="J6" s="42">
        <v>4.6142857142857139</v>
      </c>
      <c r="K6" s="42">
        <v>5.7195238095238095</v>
      </c>
      <c r="L6" s="42">
        <v>11.567619047619045</v>
      </c>
      <c r="M6" s="38">
        <v>144285.71428571429</v>
      </c>
    </row>
    <row r="7" spans="1:13" ht="15.5" x14ac:dyDescent="0.35">
      <c r="A7" s="43" t="s">
        <v>151</v>
      </c>
      <c r="B7" s="38">
        <v>100</v>
      </c>
      <c r="C7" s="39" t="s">
        <v>28</v>
      </c>
      <c r="D7" s="47" t="s">
        <v>178</v>
      </c>
      <c r="E7" s="39" t="s">
        <v>29</v>
      </c>
      <c r="F7" s="39" t="s">
        <v>29</v>
      </c>
      <c r="G7" s="39" t="s">
        <v>28</v>
      </c>
      <c r="H7" s="42">
        <v>3.61</v>
      </c>
      <c r="I7" s="42">
        <v>2.88</v>
      </c>
      <c r="J7" s="42">
        <v>4.53</v>
      </c>
      <c r="K7" s="42">
        <v>5.62</v>
      </c>
      <c r="L7" s="42">
        <v>6.51</v>
      </c>
      <c r="M7" s="38">
        <v>54000</v>
      </c>
    </row>
    <row r="8" spans="1:13" ht="15.5" x14ac:dyDescent="0.35">
      <c r="A8" s="43" t="s">
        <v>152</v>
      </c>
      <c r="B8" s="38">
        <v>72000</v>
      </c>
      <c r="C8" s="38">
        <v>1000</v>
      </c>
      <c r="D8" s="38">
        <v>1000000</v>
      </c>
      <c r="E8" s="38">
        <v>26</v>
      </c>
      <c r="F8" s="38">
        <v>13</v>
      </c>
      <c r="G8" s="38">
        <v>130</v>
      </c>
      <c r="H8" s="42">
        <v>5.43</v>
      </c>
      <c r="I8" s="42">
        <v>3.82</v>
      </c>
      <c r="J8" s="42">
        <v>4.71</v>
      </c>
      <c r="K8" s="42">
        <v>5.86</v>
      </c>
      <c r="L8" s="42">
        <v>17.05</v>
      </c>
      <c r="M8" s="38">
        <v>250000</v>
      </c>
    </row>
  </sheetData>
  <printOptions gridLines="1"/>
  <pageMargins left="0.7" right="0.7" top="0.75" bottom="0.75" header="0.3" footer="0.3"/>
  <pageSetup orientation="landscape" horizontalDpi="4294967295" verticalDpi="4294967295"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904EB-455C-4DBB-A940-AEC58DDDBC3D}">
  <dimension ref="A1:M8"/>
  <sheetViews>
    <sheetView workbookViewId="0">
      <selection activeCell="D6" sqref="D6:D8"/>
    </sheetView>
  </sheetViews>
  <sheetFormatPr defaultRowHeight="14.5" x14ac:dyDescent="0.35"/>
  <cols>
    <col min="1" max="1" width="14.26953125" customWidth="1"/>
    <col min="4" max="4" width="10.1796875" customWidth="1"/>
  </cols>
  <sheetData>
    <row r="1" spans="1:13" x14ac:dyDescent="0.35">
      <c r="A1" s="44" t="s">
        <v>169</v>
      </c>
      <c r="C1" s="44" t="s">
        <v>177</v>
      </c>
    </row>
    <row r="3" spans="1:13" ht="62" x14ac:dyDescent="0.35">
      <c r="A3" s="37" t="s">
        <v>153</v>
      </c>
      <c r="B3" s="9" t="s">
        <v>7</v>
      </c>
      <c r="C3" s="9" t="s">
        <v>8</v>
      </c>
      <c r="D3" s="9" t="s">
        <v>9</v>
      </c>
      <c r="E3" s="9" t="s">
        <v>10</v>
      </c>
      <c r="F3" s="9" t="s">
        <v>11</v>
      </c>
      <c r="G3" s="9" t="s">
        <v>176</v>
      </c>
      <c r="H3" s="9" t="s">
        <v>14</v>
      </c>
      <c r="I3" s="9" t="s">
        <v>15</v>
      </c>
      <c r="J3" s="9" t="s">
        <v>16</v>
      </c>
      <c r="K3" s="9" t="s">
        <v>17</v>
      </c>
      <c r="L3" s="9" t="s">
        <v>18</v>
      </c>
      <c r="M3" s="9" t="s">
        <v>20</v>
      </c>
    </row>
    <row r="4" spans="1:13" ht="31" x14ac:dyDescent="0.35">
      <c r="A4" s="9" t="s">
        <v>175</v>
      </c>
      <c r="B4" s="11">
        <v>1000</v>
      </c>
      <c r="C4" s="4">
        <v>30</v>
      </c>
      <c r="D4" s="11">
        <v>1000</v>
      </c>
      <c r="E4" s="4">
        <v>3</v>
      </c>
      <c r="F4" s="4" t="s">
        <v>29</v>
      </c>
      <c r="G4" s="4">
        <v>10</v>
      </c>
      <c r="H4" s="41">
        <v>4.33</v>
      </c>
      <c r="I4" s="41">
        <v>3.22</v>
      </c>
      <c r="J4" s="41">
        <v>4.67</v>
      </c>
      <c r="K4" s="41">
        <v>5.78</v>
      </c>
      <c r="L4" s="41">
        <v>10.45</v>
      </c>
      <c r="M4" s="11">
        <v>170000</v>
      </c>
    </row>
    <row r="6" spans="1:13" ht="15.5" x14ac:dyDescent="0.35">
      <c r="A6" s="43" t="s">
        <v>150</v>
      </c>
      <c r="B6" s="38">
        <v>5466.666666666667</v>
      </c>
      <c r="C6" s="38">
        <v>91</v>
      </c>
      <c r="D6" s="38">
        <v>181950</v>
      </c>
      <c r="E6" s="38">
        <v>4</v>
      </c>
      <c r="F6">
        <v>1.2</v>
      </c>
      <c r="G6" s="38">
        <v>32</v>
      </c>
      <c r="H6" s="42">
        <v>4.3580952380952382</v>
      </c>
      <c r="I6" s="42">
        <v>3.2642857142857142</v>
      </c>
      <c r="J6" s="42">
        <v>4.6142857142857139</v>
      </c>
      <c r="K6" s="42">
        <v>5.7195238095238095</v>
      </c>
      <c r="L6" s="42">
        <v>11.567619047619045</v>
      </c>
      <c r="M6" s="38">
        <v>144285.71428571429</v>
      </c>
    </row>
    <row r="7" spans="1:13" ht="15.5" x14ac:dyDescent="0.35">
      <c r="A7" s="43" t="s">
        <v>151</v>
      </c>
      <c r="B7" s="38">
        <v>100</v>
      </c>
      <c r="C7" s="39" t="s">
        <v>28</v>
      </c>
      <c r="D7" s="47" t="s">
        <v>178</v>
      </c>
      <c r="E7" s="39" t="s">
        <v>29</v>
      </c>
      <c r="F7" s="39" t="s">
        <v>29</v>
      </c>
      <c r="G7" s="39" t="s">
        <v>28</v>
      </c>
      <c r="H7" s="42">
        <v>3.61</v>
      </c>
      <c r="I7" s="42">
        <v>2.88</v>
      </c>
      <c r="J7" s="42">
        <v>4.53</v>
      </c>
      <c r="K7" s="42">
        <v>5.62</v>
      </c>
      <c r="L7" s="42">
        <v>6.51</v>
      </c>
      <c r="M7" s="38">
        <v>54000</v>
      </c>
    </row>
    <row r="8" spans="1:13" ht="15.5" x14ac:dyDescent="0.35">
      <c r="A8" s="43" t="s">
        <v>152</v>
      </c>
      <c r="B8" s="38">
        <v>72000</v>
      </c>
      <c r="C8" s="38">
        <v>1000</v>
      </c>
      <c r="D8" s="38">
        <v>1000000</v>
      </c>
      <c r="E8" s="38">
        <v>26</v>
      </c>
      <c r="F8" s="38">
        <v>13</v>
      </c>
      <c r="G8" s="38">
        <v>130</v>
      </c>
      <c r="H8" s="42">
        <v>5.43</v>
      </c>
      <c r="I8" s="42">
        <v>3.82</v>
      </c>
      <c r="J8" s="42">
        <v>4.71</v>
      </c>
      <c r="K8" s="42">
        <v>5.86</v>
      </c>
      <c r="L8" s="42">
        <v>17.05</v>
      </c>
      <c r="M8" s="38">
        <v>250000</v>
      </c>
    </row>
  </sheetData>
  <printOptions gridLines="1"/>
  <pageMargins left="0.7" right="0.7" top="0.75" bottom="0.75" header="0.3" footer="0.3"/>
  <pageSetup orientation="landscape" horizontalDpi="4294967295" verticalDpi="4294967295"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8A717-2400-4E12-8A92-E8FA806B71F8}">
  <dimension ref="A1:M8"/>
  <sheetViews>
    <sheetView workbookViewId="0">
      <selection activeCell="D6" sqref="D6:D8"/>
    </sheetView>
  </sheetViews>
  <sheetFormatPr defaultRowHeight="14.5" x14ac:dyDescent="0.35"/>
  <cols>
    <col min="1" max="1" width="14.26953125" customWidth="1"/>
    <col min="4" max="4" width="10.1796875" customWidth="1"/>
  </cols>
  <sheetData>
    <row r="1" spans="1:13" x14ac:dyDescent="0.35">
      <c r="A1" s="44" t="s">
        <v>170</v>
      </c>
      <c r="C1" s="44" t="s">
        <v>177</v>
      </c>
    </row>
    <row r="3" spans="1:13" ht="62" x14ac:dyDescent="0.35">
      <c r="A3" s="37" t="s">
        <v>153</v>
      </c>
      <c r="B3" s="9" t="s">
        <v>7</v>
      </c>
      <c r="C3" s="9" t="s">
        <v>8</v>
      </c>
      <c r="D3" s="9" t="s">
        <v>9</v>
      </c>
      <c r="E3" s="9" t="s">
        <v>10</v>
      </c>
      <c r="F3" s="9" t="s">
        <v>11</v>
      </c>
      <c r="G3" s="9" t="s">
        <v>176</v>
      </c>
      <c r="H3" s="9" t="s">
        <v>14</v>
      </c>
      <c r="I3" s="9" t="s">
        <v>15</v>
      </c>
      <c r="J3" s="9" t="s">
        <v>16</v>
      </c>
      <c r="K3" s="9" t="s">
        <v>17</v>
      </c>
      <c r="L3" s="9" t="s">
        <v>18</v>
      </c>
      <c r="M3" s="9" t="s">
        <v>20</v>
      </c>
    </row>
    <row r="4" spans="1:13" ht="31" x14ac:dyDescent="0.35">
      <c r="A4" s="9" t="s">
        <v>175</v>
      </c>
      <c r="B4" s="4">
        <v>900</v>
      </c>
      <c r="C4" s="4">
        <v>10</v>
      </c>
      <c r="D4" s="11">
        <v>3000</v>
      </c>
      <c r="E4" s="4" t="s">
        <v>29</v>
      </c>
      <c r="F4" s="4" t="s">
        <v>29</v>
      </c>
      <c r="G4" s="4">
        <v>20</v>
      </c>
      <c r="H4" s="41">
        <v>3.65</v>
      </c>
      <c r="I4" s="41">
        <v>2.9</v>
      </c>
      <c r="J4" s="41">
        <v>4.54</v>
      </c>
      <c r="K4" s="41">
        <v>5.62</v>
      </c>
      <c r="L4" s="41">
        <v>15.79</v>
      </c>
      <c r="M4" s="11">
        <v>120000</v>
      </c>
    </row>
    <row r="6" spans="1:13" ht="15.5" x14ac:dyDescent="0.35">
      <c r="A6" s="43" t="s">
        <v>150</v>
      </c>
      <c r="B6" s="38">
        <v>5466.666666666667</v>
      </c>
      <c r="C6" s="38">
        <v>91</v>
      </c>
      <c r="D6" s="38">
        <v>181950</v>
      </c>
      <c r="E6" s="38">
        <v>4</v>
      </c>
      <c r="F6">
        <v>1.2</v>
      </c>
      <c r="G6" s="38">
        <v>32</v>
      </c>
      <c r="H6" s="42">
        <v>4.3580952380952382</v>
      </c>
      <c r="I6" s="42">
        <v>3.2642857142857142</v>
      </c>
      <c r="J6" s="42">
        <v>4.6142857142857139</v>
      </c>
      <c r="K6" s="42">
        <v>5.7195238095238095</v>
      </c>
      <c r="L6" s="42">
        <v>11.567619047619045</v>
      </c>
      <c r="M6" s="38">
        <v>144285.71428571429</v>
      </c>
    </row>
    <row r="7" spans="1:13" ht="15.5" x14ac:dyDescent="0.35">
      <c r="A7" s="43" t="s">
        <v>151</v>
      </c>
      <c r="B7" s="38">
        <v>100</v>
      </c>
      <c r="C7" s="39" t="s">
        <v>28</v>
      </c>
      <c r="D7" s="47" t="s">
        <v>178</v>
      </c>
      <c r="E7" s="39" t="s">
        <v>29</v>
      </c>
      <c r="F7" s="39" t="s">
        <v>29</v>
      </c>
      <c r="G7" s="39" t="s">
        <v>28</v>
      </c>
      <c r="H7" s="42">
        <v>3.61</v>
      </c>
      <c r="I7" s="42">
        <v>2.88</v>
      </c>
      <c r="J7" s="42">
        <v>4.53</v>
      </c>
      <c r="K7" s="42">
        <v>5.62</v>
      </c>
      <c r="L7" s="42">
        <v>6.51</v>
      </c>
      <c r="M7" s="38">
        <v>54000</v>
      </c>
    </row>
    <row r="8" spans="1:13" ht="15.5" x14ac:dyDescent="0.35">
      <c r="A8" s="43" t="s">
        <v>152</v>
      </c>
      <c r="B8" s="38">
        <v>72000</v>
      </c>
      <c r="C8" s="38">
        <v>1000</v>
      </c>
      <c r="D8" s="38">
        <v>1000000</v>
      </c>
      <c r="E8" s="38">
        <v>26</v>
      </c>
      <c r="F8" s="38">
        <v>13</v>
      </c>
      <c r="G8" s="38">
        <v>130</v>
      </c>
      <c r="H8" s="42">
        <v>5.43</v>
      </c>
      <c r="I8" s="42">
        <v>3.82</v>
      </c>
      <c r="J8" s="42">
        <v>4.71</v>
      </c>
      <c r="K8" s="42">
        <v>5.86</v>
      </c>
      <c r="L8" s="42">
        <v>17.05</v>
      </c>
      <c r="M8" s="38">
        <v>250000</v>
      </c>
    </row>
  </sheetData>
  <printOptions gridLines="1"/>
  <pageMargins left="0.7" right="0.7" top="0.75" bottom="0.75" header="0.3" footer="0.3"/>
  <pageSetup orientation="landscape" horizontalDpi="4294967295" verticalDpi="4294967295"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BFE33-CEF1-4B20-8CE8-3E0DEFC67494}">
  <dimension ref="A1:M8"/>
  <sheetViews>
    <sheetView workbookViewId="0">
      <selection activeCell="D6" sqref="D6:D8"/>
    </sheetView>
  </sheetViews>
  <sheetFormatPr defaultRowHeight="14.5" x14ac:dyDescent="0.35"/>
  <cols>
    <col min="1" max="1" width="14.26953125" customWidth="1"/>
    <col min="4" max="4" width="10.1796875" customWidth="1"/>
  </cols>
  <sheetData>
    <row r="1" spans="1:13" x14ac:dyDescent="0.35">
      <c r="A1" s="44" t="s">
        <v>171</v>
      </c>
      <c r="C1" s="44" t="s">
        <v>177</v>
      </c>
    </row>
    <row r="3" spans="1:13" ht="62" x14ac:dyDescent="0.35">
      <c r="A3" s="37" t="s">
        <v>153</v>
      </c>
      <c r="B3" s="9" t="s">
        <v>7</v>
      </c>
      <c r="C3" s="9" t="s">
        <v>8</v>
      </c>
      <c r="D3" s="9" t="s">
        <v>9</v>
      </c>
      <c r="E3" s="9" t="s">
        <v>10</v>
      </c>
      <c r="F3" s="9" t="s">
        <v>11</v>
      </c>
      <c r="G3" s="9" t="s">
        <v>176</v>
      </c>
      <c r="H3" s="9" t="s">
        <v>14</v>
      </c>
      <c r="I3" s="9" t="s">
        <v>15</v>
      </c>
      <c r="J3" s="9" t="s">
        <v>16</v>
      </c>
      <c r="K3" s="9" t="s">
        <v>17</v>
      </c>
      <c r="L3" s="9" t="s">
        <v>18</v>
      </c>
      <c r="M3" s="9" t="s">
        <v>20</v>
      </c>
    </row>
    <row r="4" spans="1:13" ht="31" x14ac:dyDescent="0.35">
      <c r="A4" s="9" t="s">
        <v>175</v>
      </c>
      <c r="B4" s="11">
        <v>16000</v>
      </c>
      <c r="C4" s="4">
        <v>180</v>
      </c>
      <c r="D4" s="11">
        <v>94000</v>
      </c>
      <c r="E4" s="4">
        <v>23</v>
      </c>
      <c r="F4" s="4" t="s">
        <v>29</v>
      </c>
      <c r="G4" s="4" t="s">
        <v>28</v>
      </c>
      <c r="H4" s="41">
        <v>4.2</v>
      </c>
      <c r="I4" s="41">
        <v>3.12</v>
      </c>
      <c r="J4" s="41">
        <v>4.57</v>
      </c>
      <c r="K4" s="41">
        <v>5.68</v>
      </c>
      <c r="L4" s="41">
        <v>10.94</v>
      </c>
      <c r="M4" s="11">
        <v>110000</v>
      </c>
    </row>
    <row r="6" spans="1:13" ht="15.5" x14ac:dyDescent="0.35">
      <c r="A6" s="43" t="s">
        <v>150</v>
      </c>
      <c r="B6" s="38">
        <v>5466.666666666667</v>
      </c>
      <c r="C6" s="38">
        <v>91</v>
      </c>
      <c r="D6" s="38">
        <v>181950</v>
      </c>
      <c r="E6" s="38">
        <v>4</v>
      </c>
      <c r="F6">
        <v>1.2</v>
      </c>
      <c r="G6" s="38">
        <v>32</v>
      </c>
      <c r="H6" s="42">
        <v>4.3580952380952382</v>
      </c>
      <c r="I6" s="42">
        <v>3.2642857142857142</v>
      </c>
      <c r="J6" s="42">
        <v>4.6142857142857139</v>
      </c>
      <c r="K6" s="42">
        <v>5.7195238095238095</v>
      </c>
      <c r="L6" s="42">
        <v>11.567619047619045</v>
      </c>
      <c r="M6" s="38">
        <v>144285.71428571429</v>
      </c>
    </row>
    <row r="7" spans="1:13" ht="15.5" x14ac:dyDescent="0.35">
      <c r="A7" s="43" t="s">
        <v>151</v>
      </c>
      <c r="B7" s="38">
        <v>100</v>
      </c>
      <c r="C7" s="39" t="s">
        <v>28</v>
      </c>
      <c r="D7" s="47" t="s">
        <v>178</v>
      </c>
      <c r="E7" s="39" t="s">
        <v>29</v>
      </c>
      <c r="F7" s="39" t="s">
        <v>29</v>
      </c>
      <c r="G7" s="39" t="s">
        <v>28</v>
      </c>
      <c r="H7" s="42">
        <v>3.61</v>
      </c>
      <c r="I7" s="42">
        <v>2.88</v>
      </c>
      <c r="J7" s="42">
        <v>4.53</v>
      </c>
      <c r="K7" s="42">
        <v>5.62</v>
      </c>
      <c r="L7" s="42">
        <v>6.51</v>
      </c>
      <c r="M7" s="38">
        <v>54000</v>
      </c>
    </row>
    <row r="8" spans="1:13" ht="15.5" x14ac:dyDescent="0.35">
      <c r="A8" s="43" t="s">
        <v>152</v>
      </c>
      <c r="B8" s="38">
        <v>72000</v>
      </c>
      <c r="C8" s="38">
        <v>1000</v>
      </c>
      <c r="D8" s="38">
        <v>1000000</v>
      </c>
      <c r="E8" s="38">
        <v>26</v>
      </c>
      <c r="F8" s="38">
        <v>13</v>
      </c>
      <c r="G8" s="38">
        <v>130</v>
      </c>
      <c r="H8" s="42">
        <v>5.43</v>
      </c>
      <c r="I8" s="42">
        <v>3.82</v>
      </c>
      <c r="J8" s="42">
        <v>4.71</v>
      </c>
      <c r="K8" s="42">
        <v>5.86</v>
      </c>
      <c r="L8" s="42">
        <v>17.05</v>
      </c>
      <c r="M8" s="38">
        <v>250000</v>
      </c>
    </row>
  </sheetData>
  <printOptions gridLines="1"/>
  <pageMargins left="0.7" right="0.7" top="0.75" bottom="0.75" header="0.3" footer="0.3"/>
  <pageSetup orientation="landscape" horizontalDpi="4294967295" verticalDpi="4294967295"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F7034-8ACE-4447-B318-A329C510409A}">
  <dimension ref="A1:M8"/>
  <sheetViews>
    <sheetView workbookViewId="0">
      <selection activeCell="D6" sqref="D6:D8"/>
    </sheetView>
  </sheetViews>
  <sheetFormatPr defaultRowHeight="14.5" x14ac:dyDescent="0.35"/>
  <cols>
    <col min="1" max="1" width="14.26953125" customWidth="1"/>
    <col min="4" max="4" width="10.1796875" customWidth="1"/>
  </cols>
  <sheetData>
    <row r="1" spans="1:13" x14ac:dyDescent="0.35">
      <c r="A1" s="44" t="s">
        <v>172</v>
      </c>
      <c r="C1" s="44" t="s">
        <v>177</v>
      </c>
    </row>
    <row r="3" spans="1:13" ht="62" x14ac:dyDescent="0.35">
      <c r="A3" s="37" t="s">
        <v>153</v>
      </c>
      <c r="B3" s="9" t="s">
        <v>7</v>
      </c>
      <c r="C3" s="9" t="s">
        <v>8</v>
      </c>
      <c r="D3" s="9" t="s">
        <v>9</v>
      </c>
      <c r="E3" s="9" t="s">
        <v>10</v>
      </c>
      <c r="F3" s="9" t="s">
        <v>11</v>
      </c>
      <c r="G3" s="9" t="s">
        <v>176</v>
      </c>
      <c r="H3" s="9" t="s">
        <v>14</v>
      </c>
      <c r="I3" s="9" t="s">
        <v>15</v>
      </c>
      <c r="J3" s="9" t="s">
        <v>16</v>
      </c>
      <c r="K3" s="9" t="s">
        <v>17</v>
      </c>
      <c r="L3" s="9" t="s">
        <v>18</v>
      </c>
      <c r="M3" s="9" t="s">
        <v>20</v>
      </c>
    </row>
    <row r="4" spans="1:13" ht="31" x14ac:dyDescent="0.35">
      <c r="A4" s="9" t="s">
        <v>175</v>
      </c>
      <c r="B4" s="4">
        <v>7500</v>
      </c>
      <c r="C4" s="4">
        <v>10</v>
      </c>
      <c r="D4" s="4">
        <v>1000000</v>
      </c>
      <c r="E4" s="4">
        <v>3</v>
      </c>
      <c r="F4" s="4" t="s">
        <v>29</v>
      </c>
      <c r="G4" s="4">
        <v>30</v>
      </c>
      <c r="H4" s="41">
        <v>4.72</v>
      </c>
      <c r="I4" s="41">
        <v>3.58</v>
      </c>
      <c r="J4" s="41">
        <v>4.71</v>
      </c>
      <c r="K4" s="41">
        <v>5.86</v>
      </c>
      <c r="L4" s="41">
        <v>9.9499999999999993</v>
      </c>
      <c r="M4" s="11">
        <v>100000</v>
      </c>
    </row>
    <row r="6" spans="1:13" ht="15.5" x14ac:dyDescent="0.35">
      <c r="A6" s="43" t="s">
        <v>150</v>
      </c>
      <c r="B6" s="38">
        <v>5466.666666666667</v>
      </c>
      <c r="C6" s="38">
        <v>91</v>
      </c>
      <c r="D6" s="38">
        <v>181950</v>
      </c>
      <c r="E6" s="38">
        <v>4</v>
      </c>
      <c r="F6">
        <v>1.2</v>
      </c>
      <c r="G6" s="38">
        <v>32</v>
      </c>
      <c r="H6" s="42">
        <v>4.3580952380952382</v>
      </c>
      <c r="I6" s="42">
        <v>3.2642857142857142</v>
      </c>
      <c r="J6" s="42">
        <v>4.6142857142857139</v>
      </c>
      <c r="K6" s="42">
        <v>5.7195238095238095</v>
      </c>
      <c r="L6" s="42">
        <v>11.567619047619045</v>
      </c>
      <c r="M6" s="38">
        <v>144285.71428571429</v>
      </c>
    </row>
    <row r="7" spans="1:13" ht="15.5" x14ac:dyDescent="0.35">
      <c r="A7" s="43" t="s">
        <v>151</v>
      </c>
      <c r="B7" s="38">
        <v>100</v>
      </c>
      <c r="C7" s="39" t="s">
        <v>28</v>
      </c>
      <c r="D7" s="47" t="s">
        <v>178</v>
      </c>
      <c r="E7" s="39" t="s">
        <v>29</v>
      </c>
      <c r="F7" s="39" t="s">
        <v>29</v>
      </c>
      <c r="G7" s="39" t="s">
        <v>28</v>
      </c>
      <c r="H7" s="42">
        <v>3.61</v>
      </c>
      <c r="I7" s="42">
        <v>2.88</v>
      </c>
      <c r="J7" s="42">
        <v>4.53</v>
      </c>
      <c r="K7" s="42">
        <v>5.62</v>
      </c>
      <c r="L7" s="42">
        <v>6.51</v>
      </c>
      <c r="M7" s="38">
        <v>54000</v>
      </c>
    </row>
    <row r="8" spans="1:13" ht="15.5" x14ac:dyDescent="0.35">
      <c r="A8" s="43" t="s">
        <v>152</v>
      </c>
      <c r="B8" s="38">
        <v>72000</v>
      </c>
      <c r="C8" s="38">
        <v>1000</v>
      </c>
      <c r="D8" s="38">
        <v>1000000</v>
      </c>
      <c r="E8" s="38">
        <v>26</v>
      </c>
      <c r="F8" s="38">
        <v>13</v>
      </c>
      <c r="G8" s="38">
        <v>130</v>
      </c>
      <c r="H8" s="42">
        <v>5.43</v>
      </c>
      <c r="I8" s="42">
        <v>3.82</v>
      </c>
      <c r="J8" s="42">
        <v>4.71</v>
      </c>
      <c r="K8" s="42">
        <v>5.86</v>
      </c>
      <c r="L8" s="42">
        <v>17.05</v>
      </c>
      <c r="M8" s="38">
        <v>250000</v>
      </c>
    </row>
  </sheetData>
  <printOptions gridLines="1"/>
  <pageMargins left="0.7" right="0.7" top="0.75" bottom="0.75" header="0.3" footer="0.3"/>
  <pageSetup orientation="landscape" horizontalDpi="4294967295" verticalDpi="4294967295"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CF864-6F69-43BB-B9C6-D8E6F85FF77B}">
  <dimension ref="A1:M8"/>
  <sheetViews>
    <sheetView workbookViewId="0">
      <selection activeCell="D6" sqref="D6:D8"/>
    </sheetView>
  </sheetViews>
  <sheetFormatPr defaultRowHeight="14.5" x14ac:dyDescent="0.35"/>
  <cols>
    <col min="1" max="1" width="14.26953125" customWidth="1"/>
    <col min="4" max="4" width="10.1796875" customWidth="1"/>
  </cols>
  <sheetData>
    <row r="1" spans="1:13" x14ac:dyDescent="0.35">
      <c r="A1" s="44" t="s">
        <v>173</v>
      </c>
      <c r="C1" s="44" t="s">
        <v>177</v>
      </c>
    </row>
    <row r="3" spans="1:13" ht="62" x14ac:dyDescent="0.35">
      <c r="A3" s="37" t="s">
        <v>153</v>
      </c>
      <c r="B3" s="9" t="s">
        <v>7</v>
      </c>
      <c r="C3" s="9" t="s">
        <v>8</v>
      </c>
      <c r="D3" s="9" t="s">
        <v>9</v>
      </c>
      <c r="E3" s="9" t="s">
        <v>10</v>
      </c>
      <c r="F3" s="9" t="s">
        <v>11</v>
      </c>
      <c r="G3" s="9" t="s">
        <v>176</v>
      </c>
      <c r="H3" s="9" t="s">
        <v>14</v>
      </c>
      <c r="I3" s="9" t="s">
        <v>15</v>
      </c>
      <c r="J3" s="9" t="s">
        <v>16</v>
      </c>
      <c r="K3" s="9" t="s">
        <v>17</v>
      </c>
      <c r="L3" s="9" t="s">
        <v>18</v>
      </c>
      <c r="M3" s="9" t="s">
        <v>20</v>
      </c>
    </row>
    <row r="4" spans="1:13" ht="31" x14ac:dyDescent="0.35">
      <c r="A4" s="9" t="s">
        <v>175</v>
      </c>
      <c r="B4" s="4">
        <v>1700</v>
      </c>
      <c r="C4" s="4">
        <v>30</v>
      </c>
      <c r="D4" s="4">
        <v>300000</v>
      </c>
      <c r="E4" s="4">
        <v>13</v>
      </c>
      <c r="F4" s="4">
        <v>13</v>
      </c>
      <c r="G4" s="4">
        <v>50</v>
      </c>
      <c r="H4" s="41">
        <v>5.09</v>
      </c>
      <c r="I4" s="41">
        <v>3.6</v>
      </c>
      <c r="J4" s="41">
        <v>4.5999999999999996</v>
      </c>
      <c r="K4" s="41">
        <v>5.74</v>
      </c>
      <c r="L4" s="41">
        <v>9.49</v>
      </c>
      <c r="M4" s="11">
        <v>200000</v>
      </c>
    </row>
    <row r="6" spans="1:13" ht="15.5" x14ac:dyDescent="0.35">
      <c r="A6" s="43" t="s">
        <v>150</v>
      </c>
      <c r="B6" s="38">
        <v>5466.666666666667</v>
      </c>
      <c r="C6" s="38">
        <v>91</v>
      </c>
      <c r="D6" s="38">
        <v>181950</v>
      </c>
      <c r="E6" s="38">
        <v>4</v>
      </c>
      <c r="F6">
        <v>1.2</v>
      </c>
      <c r="G6" s="38">
        <v>32</v>
      </c>
      <c r="H6" s="42">
        <v>4.3580952380952382</v>
      </c>
      <c r="I6" s="42">
        <v>3.2642857142857142</v>
      </c>
      <c r="J6" s="42">
        <v>4.6142857142857139</v>
      </c>
      <c r="K6" s="42">
        <v>5.7195238095238095</v>
      </c>
      <c r="L6" s="42">
        <v>11.567619047619045</v>
      </c>
      <c r="M6" s="38">
        <v>144285.71428571429</v>
      </c>
    </row>
    <row r="7" spans="1:13" ht="15.5" x14ac:dyDescent="0.35">
      <c r="A7" s="43" t="s">
        <v>151</v>
      </c>
      <c r="B7" s="38">
        <v>100</v>
      </c>
      <c r="C7" s="39" t="s">
        <v>28</v>
      </c>
      <c r="D7" s="47" t="s">
        <v>178</v>
      </c>
      <c r="E7" s="39" t="s">
        <v>29</v>
      </c>
      <c r="F7" s="39" t="s">
        <v>29</v>
      </c>
      <c r="G7" s="39" t="s">
        <v>28</v>
      </c>
      <c r="H7" s="42">
        <v>3.61</v>
      </c>
      <c r="I7" s="42">
        <v>2.88</v>
      </c>
      <c r="J7" s="42">
        <v>4.53</v>
      </c>
      <c r="K7" s="42">
        <v>5.62</v>
      </c>
      <c r="L7" s="42">
        <v>6.51</v>
      </c>
      <c r="M7" s="38">
        <v>54000</v>
      </c>
    </row>
    <row r="8" spans="1:13" ht="15.5" x14ac:dyDescent="0.35">
      <c r="A8" s="43" t="s">
        <v>152</v>
      </c>
      <c r="B8" s="38">
        <v>72000</v>
      </c>
      <c r="C8" s="38">
        <v>1000</v>
      </c>
      <c r="D8" s="38">
        <v>1000000</v>
      </c>
      <c r="E8" s="38">
        <v>26</v>
      </c>
      <c r="F8" s="38">
        <v>13</v>
      </c>
      <c r="G8" s="38">
        <v>130</v>
      </c>
      <c r="H8" s="42">
        <v>5.43</v>
      </c>
      <c r="I8" s="42">
        <v>3.82</v>
      </c>
      <c r="J8" s="42">
        <v>4.71</v>
      </c>
      <c r="K8" s="42">
        <v>5.86</v>
      </c>
      <c r="L8" s="42">
        <v>17.05</v>
      </c>
      <c r="M8" s="38">
        <v>250000</v>
      </c>
    </row>
  </sheetData>
  <printOptions gridLines="1"/>
  <pageMargins left="0.7" right="0.7" top="0.75" bottom="0.75" header="0.3" footer="0.3"/>
  <pageSetup orientation="landscape" horizontalDpi="4294967295" verticalDpi="4294967295"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6F31F-40B4-499C-BA43-4FE219A01AB5}">
  <dimension ref="A1:M8"/>
  <sheetViews>
    <sheetView workbookViewId="0">
      <selection activeCell="E13" sqref="E13"/>
    </sheetView>
  </sheetViews>
  <sheetFormatPr defaultRowHeight="14.5" x14ac:dyDescent="0.35"/>
  <cols>
    <col min="1" max="1" width="14.26953125" customWidth="1"/>
    <col min="4" max="4" width="10.1796875" customWidth="1"/>
  </cols>
  <sheetData>
    <row r="1" spans="1:13" x14ac:dyDescent="0.35">
      <c r="A1" s="44" t="s">
        <v>174</v>
      </c>
      <c r="C1" s="44" t="s">
        <v>177</v>
      </c>
    </row>
    <row r="3" spans="1:13" ht="62" x14ac:dyDescent="0.35">
      <c r="A3" s="37" t="s">
        <v>153</v>
      </c>
      <c r="B3" s="9" t="s">
        <v>7</v>
      </c>
      <c r="C3" s="9" t="s">
        <v>8</v>
      </c>
      <c r="D3" s="9" t="s">
        <v>9</v>
      </c>
      <c r="E3" s="9" t="s">
        <v>10</v>
      </c>
      <c r="F3" s="9" t="s">
        <v>11</v>
      </c>
      <c r="G3" s="9" t="s">
        <v>176</v>
      </c>
      <c r="H3" s="9" t="s">
        <v>14</v>
      </c>
      <c r="I3" s="9" t="s">
        <v>15</v>
      </c>
      <c r="J3" s="9" t="s">
        <v>16</v>
      </c>
      <c r="K3" s="9" t="s">
        <v>17</v>
      </c>
      <c r="L3" s="9" t="s">
        <v>18</v>
      </c>
      <c r="M3" s="9" t="s">
        <v>20</v>
      </c>
    </row>
    <row r="4" spans="1:13" ht="31" x14ac:dyDescent="0.35">
      <c r="A4" s="9" t="s">
        <v>175</v>
      </c>
      <c r="B4" s="4">
        <v>200</v>
      </c>
      <c r="C4" s="46" t="s">
        <v>28</v>
      </c>
      <c r="D4" s="4">
        <v>12000</v>
      </c>
      <c r="E4" s="4" t="s">
        <v>29</v>
      </c>
      <c r="F4" s="4" t="s">
        <v>29</v>
      </c>
      <c r="G4" s="4" t="s">
        <v>28</v>
      </c>
      <c r="H4" s="41">
        <v>3.84</v>
      </c>
      <c r="I4" s="41">
        <v>2.93</v>
      </c>
      <c r="J4" s="41">
        <v>4.62</v>
      </c>
      <c r="K4" s="41">
        <v>5.71</v>
      </c>
      <c r="L4" s="41">
        <v>11.81</v>
      </c>
      <c r="M4" s="11">
        <v>150000</v>
      </c>
    </row>
    <row r="6" spans="1:13" ht="15.5" x14ac:dyDescent="0.35">
      <c r="A6" s="43" t="s">
        <v>150</v>
      </c>
      <c r="B6" s="38">
        <v>5466.666666666667</v>
      </c>
      <c r="C6" s="38">
        <v>91</v>
      </c>
      <c r="D6" s="38">
        <v>181950</v>
      </c>
      <c r="E6" s="38">
        <v>4</v>
      </c>
      <c r="F6">
        <v>1.2</v>
      </c>
      <c r="G6" s="38">
        <v>32</v>
      </c>
      <c r="H6" s="42">
        <v>4.3580952380952382</v>
      </c>
      <c r="I6" s="42">
        <v>3.2642857142857142</v>
      </c>
      <c r="J6" s="42">
        <v>4.6142857142857139</v>
      </c>
      <c r="K6" s="42">
        <v>5.7195238095238095</v>
      </c>
      <c r="L6" s="42">
        <v>11.567619047619045</v>
      </c>
      <c r="M6" s="38">
        <v>144285.71428571429</v>
      </c>
    </row>
    <row r="7" spans="1:13" ht="15.5" x14ac:dyDescent="0.35">
      <c r="A7" s="43" t="s">
        <v>151</v>
      </c>
      <c r="B7" s="38">
        <v>100</v>
      </c>
      <c r="C7" s="39" t="s">
        <v>28</v>
      </c>
      <c r="D7" s="47" t="s">
        <v>178</v>
      </c>
      <c r="E7" s="39" t="s">
        <v>29</v>
      </c>
      <c r="F7" s="39" t="s">
        <v>29</v>
      </c>
      <c r="G7" s="39" t="s">
        <v>28</v>
      </c>
      <c r="H7" s="42">
        <v>3.61</v>
      </c>
      <c r="I7" s="42">
        <v>2.88</v>
      </c>
      <c r="J7" s="42">
        <v>4.53</v>
      </c>
      <c r="K7" s="42">
        <v>5.62</v>
      </c>
      <c r="L7" s="42">
        <v>6.51</v>
      </c>
      <c r="M7" s="38">
        <v>54000</v>
      </c>
    </row>
    <row r="8" spans="1:13" ht="15.5" x14ac:dyDescent="0.35">
      <c r="A8" s="43" t="s">
        <v>152</v>
      </c>
      <c r="B8" s="38">
        <v>72000</v>
      </c>
      <c r="C8" s="38">
        <v>1000</v>
      </c>
      <c r="D8" s="38">
        <v>1000000</v>
      </c>
      <c r="E8" s="38">
        <v>26</v>
      </c>
      <c r="F8" s="38">
        <v>13</v>
      </c>
      <c r="G8" s="38">
        <v>130</v>
      </c>
      <c r="H8" s="42">
        <v>5.43</v>
      </c>
      <c r="I8" s="42">
        <v>3.82</v>
      </c>
      <c r="J8" s="42">
        <v>4.71</v>
      </c>
      <c r="K8" s="42">
        <v>5.86</v>
      </c>
      <c r="L8" s="42">
        <v>17.05</v>
      </c>
      <c r="M8" s="38">
        <v>250000</v>
      </c>
    </row>
  </sheetData>
  <printOptions gridLines="1"/>
  <pageMargins left="0.7" right="0.7" top="0.75" bottom="0.75" header="0.3" footer="0.3"/>
  <pageSetup orientation="landscape"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5" x14ac:dyDescent="0.35"/>
  <sheetData/>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5" x14ac:dyDescent="0.35"/>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3A4DA-13FB-4D76-8F43-36D8763E6F68}">
  <dimension ref="A4:T73"/>
  <sheetViews>
    <sheetView topLeftCell="B15" zoomScale="64" workbookViewId="0">
      <pane ySplit="1" topLeftCell="A16" activePane="bottomLeft" state="frozen"/>
      <selection activeCell="A15" sqref="A15"/>
      <selection pane="bottomLeft" activeCell="W30" sqref="W30"/>
    </sheetView>
  </sheetViews>
  <sheetFormatPr defaultColWidth="9.1796875" defaultRowHeight="15.5" x14ac:dyDescent="0.35"/>
  <cols>
    <col min="1" max="1" width="9.26953125" style="24" customWidth="1"/>
    <col min="2" max="2" width="28.54296875" style="1" customWidth="1"/>
    <col min="3" max="3" width="10.1796875" style="24" bestFit="1" customWidth="1"/>
    <col min="4" max="4" width="9.1796875" style="24"/>
    <col min="5" max="5" width="10.36328125" style="24" customWidth="1"/>
    <col min="6" max="7" width="9.1796875" style="24"/>
    <col min="8" max="8" width="14.26953125" style="24" bestFit="1" customWidth="1"/>
    <col min="9" max="13" width="9.1796875" style="24"/>
    <col min="14" max="14" width="10.81640625" style="24" customWidth="1"/>
    <col min="15" max="15" width="9.1796875" style="1"/>
    <col min="16" max="16" width="13.36328125" style="51" customWidth="1"/>
    <col min="17" max="17" width="14.453125" style="49" customWidth="1"/>
    <col min="18" max="18" width="8.1796875" style="1" customWidth="1"/>
    <col min="19" max="19" width="12.08984375" style="1" customWidth="1"/>
    <col min="20" max="20" width="11.453125" style="1" customWidth="1"/>
    <col min="21" max="16384" width="9.1796875" style="1"/>
  </cols>
  <sheetData>
    <row r="4" spans="1:20" x14ac:dyDescent="0.35">
      <c r="A4" s="6"/>
      <c r="B4" s="6"/>
      <c r="C4" s="2"/>
      <c r="D4" s="2" t="s">
        <v>0</v>
      </c>
      <c r="E4" s="2"/>
      <c r="F4" s="2"/>
      <c r="G4" s="2"/>
      <c r="H4" s="2"/>
      <c r="I4" s="2"/>
      <c r="J4" s="2"/>
      <c r="K4" s="2"/>
      <c r="L4" s="22"/>
      <c r="M4" s="22"/>
      <c r="N4" s="2"/>
      <c r="O4" s="6"/>
      <c r="P4" s="50"/>
      <c r="Q4" s="48"/>
    </row>
    <row r="5" spans="1:20" x14ac:dyDescent="0.35">
      <c r="A5" s="6"/>
      <c r="B5" s="6"/>
      <c r="C5" s="2"/>
      <c r="D5" s="2" t="s">
        <v>1</v>
      </c>
      <c r="E5" s="2"/>
      <c r="F5" s="2"/>
      <c r="G5" s="2"/>
      <c r="H5" s="2"/>
      <c r="I5" s="2"/>
      <c r="J5" s="2"/>
      <c r="K5" s="2"/>
      <c r="L5" s="2"/>
      <c r="M5" s="2"/>
      <c r="N5" s="10"/>
      <c r="O5" s="6"/>
      <c r="P5" s="50"/>
      <c r="Q5" s="48"/>
    </row>
    <row r="6" spans="1:20" x14ac:dyDescent="0.35">
      <c r="A6" s="6"/>
      <c r="B6" s="6"/>
      <c r="C6" s="2"/>
      <c r="D6" s="2" t="s">
        <v>2</v>
      </c>
      <c r="E6" s="2"/>
      <c r="F6" s="2"/>
      <c r="G6" s="2"/>
      <c r="H6" s="2"/>
      <c r="I6" s="2"/>
      <c r="J6" s="2"/>
      <c r="K6" s="2"/>
      <c r="L6" s="2"/>
      <c r="M6" s="2"/>
      <c r="N6" s="2"/>
      <c r="O6" s="6"/>
      <c r="P6" s="50"/>
      <c r="Q6" s="48"/>
    </row>
    <row r="7" spans="1:20" x14ac:dyDescent="0.35">
      <c r="A7" s="6"/>
      <c r="B7" s="6"/>
      <c r="C7" s="2"/>
      <c r="D7" s="2" t="s">
        <v>3</v>
      </c>
      <c r="E7" s="2"/>
      <c r="F7" s="2"/>
      <c r="G7" s="2"/>
      <c r="H7" s="2"/>
      <c r="I7" s="2"/>
      <c r="J7" s="2"/>
      <c r="K7" s="2"/>
      <c r="L7" s="2"/>
      <c r="M7" s="2"/>
      <c r="N7" s="10"/>
      <c r="O7" s="6"/>
      <c r="P7" s="50"/>
      <c r="Q7" s="48"/>
    </row>
    <row r="8" spans="1:20" x14ac:dyDescent="0.35">
      <c r="A8" s="6"/>
      <c r="B8" s="6"/>
      <c r="C8" s="2"/>
      <c r="D8" s="2" t="s">
        <v>4</v>
      </c>
      <c r="E8" s="2"/>
      <c r="F8" s="2"/>
      <c r="G8" s="2"/>
      <c r="H8" s="2"/>
      <c r="I8" s="2"/>
      <c r="J8" s="2"/>
      <c r="K8" s="2"/>
      <c r="L8" s="2"/>
      <c r="M8" s="2"/>
      <c r="N8" s="2"/>
      <c r="O8" s="6"/>
      <c r="P8" s="50"/>
      <c r="Q8" s="48"/>
    </row>
    <row r="11" spans="1:20" x14ac:dyDescent="0.35">
      <c r="A11" s="5" t="s">
        <v>19</v>
      </c>
      <c r="D11" s="21"/>
    </row>
    <row r="12" spans="1:20" x14ac:dyDescent="0.35">
      <c r="A12" s="2"/>
    </row>
    <row r="13" spans="1:20" x14ac:dyDescent="0.35">
      <c r="C13" s="24" t="s">
        <v>21</v>
      </c>
    </row>
    <row r="14" spans="1:20" x14ac:dyDescent="0.35">
      <c r="A14" s="4"/>
      <c r="B14" s="7"/>
      <c r="C14" s="56" t="s">
        <v>6</v>
      </c>
      <c r="D14" s="56"/>
      <c r="E14" s="56"/>
      <c r="F14" s="56"/>
      <c r="G14" s="56"/>
      <c r="H14" s="56"/>
      <c r="I14" s="56" t="s">
        <v>13</v>
      </c>
      <c r="J14" s="56"/>
      <c r="K14" s="56"/>
      <c r="L14" s="56"/>
      <c r="M14" s="56"/>
      <c r="N14" s="56"/>
    </row>
    <row r="15" spans="1:20" s="24" customFormat="1" ht="62" x14ac:dyDescent="0.35">
      <c r="A15" s="36" t="s">
        <v>70</v>
      </c>
      <c r="B15" s="36" t="s">
        <v>5</v>
      </c>
      <c r="C15" s="9" t="s">
        <v>7</v>
      </c>
      <c r="D15" s="9" t="s">
        <v>8</v>
      </c>
      <c r="E15" s="9" t="s">
        <v>9</v>
      </c>
      <c r="F15" s="9" t="s">
        <v>10</v>
      </c>
      <c r="G15" s="9" t="s">
        <v>11</v>
      </c>
      <c r="H15" s="9" t="s">
        <v>12</v>
      </c>
      <c r="I15" s="9" t="s">
        <v>14</v>
      </c>
      <c r="J15" s="9" t="s">
        <v>15</v>
      </c>
      <c r="K15" s="9" t="s">
        <v>16</v>
      </c>
      <c r="L15" s="9" t="s">
        <v>17</v>
      </c>
      <c r="M15" s="9" t="s">
        <v>18</v>
      </c>
      <c r="N15" s="9" t="s">
        <v>20</v>
      </c>
      <c r="P15" s="52" t="s">
        <v>179</v>
      </c>
      <c r="Q15" s="52" t="s">
        <v>180</v>
      </c>
      <c r="S15" s="52" t="s">
        <v>181</v>
      </c>
      <c r="T15" s="52" t="s">
        <v>182</v>
      </c>
    </row>
    <row r="16" spans="1:20" x14ac:dyDescent="0.35">
      <c r="A16" s="4">
        <v>1</v>
      </c>
      <c r="B16" s="4" t="s">
        <v>81</v>
      </c>
      <c r="C16" s="11">
        <v>400</v>
      </c>
      <c r="D16" s="11">
        <v>10</v>
      </c>
      <c r="E16" s="11">
        <v>1000</v>
      </c>
      <c r="F16" s="11" t="s">
        <v>29</v>
      </c>
      <c r="G16" s="11" t="s">
        <v>29</v>
      </c>
      <c r="H16" s="11">
        <v>30</v>
      </c>
      <c r="I16" s="41">
        <v>3.61</v>
      </c>
      <c r="J16" s="41">
        <v>2.93</v>
      </c>
      <c r="K16" s="41">
        <v>4.5999999999999996</v>
      </c>
      <c r="L16" s="41">
        <v>5.7</v>
      </c>
      <c r="M16" s="41">
        <v>9.1</v>
      </c>
      <c r="N16" s="11">
        <v>140000</v>
      </c>
      <c r="P16" s="11">
        <v>30</v>
      </c>
      <c r="Q16">
        <v>15</v>
      </c>
      <c r="S16" s="11" t="s">
        <v>29</v>
      </c>
      <c r="T16">
        <v>0</v>
      </c>
    </row>
    <row r="17" spans="1:20" x14ac:dyDescent="0.35">
      <c r="A17" s="4">
        <v>2</v>
      </c>
      <c r="B17" s="4" t="s">
        <v>87</v>
      </c>
      <c r="C17" s="11">
        <v>600</v>
      </c>
      <c r="D17" s="11">
        <v>10</v>
      </c>
      <c r="E17" s="11">
        <v>2000</v>
      </c>
      <c r="F17" s="11">
        <v>11</v>
      </c>
      <c r="G17" s="11">
        <v>2</v>
      </c>
      <c r="H17" s="11">
        <v>30</v>
      </c>
      <c r="I17" s="41">
        <v>4.26</v>
      </c>
      <c r="J17" s="41">
        <v>3.52</v>
      </c>
      <c r="K17" s="41">
        <v>4.5999999999999996</v>
      </c>
      <c r="L17" s="41">
        <v>5.69</v>
      </c>
      <c r="M17" s="41">
        <v>9.57</v>
      </c>
      <c r="N17" s="11">
        <v>99000</v>
      </c>
      <c r="P17" s="11">
        <v>30</v>
      </c>
      <c r="Q17">
        <v>30</v>
      </c>
      <c r="S17" s="11">
        <v>11</v>
      </c>
      <c r="T17">
        <v>0</v>
      </c>
    </row>
    <row r="18" spans="1:20" x14ac:dyDescent="0.35">
      <c r="A18" s="4">
        <v>3</v>
      </c>
      <c r="B18" s="4" t="s">
        <v>71</v>
      </c>
      <c r="C18" s="11">
        <v>3700</v>
      </c>
      <c r="D18" s="11">
        <v>90</v>
      </c>
      <c r="E18" s="11">
        <v>80000</v>
      </c>
      <c r="F18" s="11" t="s">
        <v>29</v>
      </c>
      <c r="G18" s="11" t="s">
        <v>29</v>
      </c>
      <c r="H18" s="11">
        <v>30</v>
      </c>
      <c r="I18" s="41">
        <v>4.8</v>
      </c>
      <c r="J18" s="41">
        <v>3.82</v>
      </c>
      <c r="K18" s="41">
        <v>4.5999999999999996</v>
      </c>
      <c r="L18" s="41">
        <v>5.69</v>
      </c>
      <c r="M18" s="41">
        <v>11.7</v>
      </c>
      <c r="N18" s="11">
        <v>200000</v>
      </c>
      <c r="P18" s="11">
        <v>30</v>
      </c>
      <c r="Q18">
        <v>0</v>
      </c>
      <c r="S18" s="11" t="s">
        <v>29</v>
      </c>
      <c r="T18">
        <v>0</v>
      </c>
    </row>
    <row r="19" spans="1:20" x14ac:dyDescent="0.35">
      <c r="A19" s="4">
        <v>4</v>
      </c>
      <c r="B19" s="4" t="s">
        <v>77</v>
      </c>
      <c r="C19" s="11">
        <v>100</v>
      </c>
      <c r="D19" s="40" t="s">
        <v>28</v>
      </c>
      <c r="E19" s="11">
        <v>4000</v>
      </c>
      <c r="F19" s="11" t="s">
        <v>29</v>
      </c>
      <c r="G19" s="11" t="s">
        <v>29</v>
      </c>
      <c r="H19" s="11">
        <v>20</v>
      </c>
      <c r="I19" s="41">
        <v>5.43</v>
      </c>
      <c r="J19" s="41">
        <v>3.46</v>
      </c>
      <c r="K19" s="41">
        <v>4.63</v>
      </c>
      <c r="L19" s="41">
        <v>5.69</v>
      </c>
      <c r="M19" s="41">
        <v>9.41</v>
      </c>
      <c r="N19" s="11">
        <v>85000</v>
      </c>
      <c r="P19" s="11">
        <v>20</v>
      </c>
      <c r="Q19">
        <v>0</v>
      </c>
      <c r="S19" s="11" t="s">
        <v>29</v>
      </c>
      <c r="T19">
        <v>0</v>
      </c>
    </row>
    <row r="20" spans="1:20" x14ac:dyDescent="0.35">
      <c r="A20" s="4">
        <v>5</v>
      </c>
      <c r="B20" s="14" t="s">
        <v>22</v>
      </c>
      <c r="C20" s="13">
        <v>1200</v>
      </c>
      <c r="D20" s="40" t="s">
        <v>28</v>
      </c>
      <c r="E20" s="13">
        <v>3000</v>
      </c>
      <c r="F20" s="13">
        <v>26</v>
      </c>
      <c r="G20" s="13" t="s">
        <v>29</v>
      </c>
      <c r="H20" s="13">
        <v>50</v>
      </c>
      <c r="I20" s="41">
        <v>3.71</v>
      </c>
      <c r="J20" s="41">
        <v>2.92</v>
      </c>
      <c r="K20" s="41">
        <v>4.68</v>
      </c>
      <c r="L20" s="41">
        <v>5.83</v>
      </c>
      <c r="M20" s="41">
        <v>13.68</v>
      </c>
      <c r="N20" s="11">
        <v>250000</v>
      </c>
      <c r="P20" s="13">
        <v>50</v>
      </c>
      <c r="Q20">
        <v>55</v>
      </c>
      <c r="S20" s="55">
        <v>26</v>
      </c>
      <c r="T20" s="54">
        <v>0</v>
      </c>
    </row>
    <row r="21" spans="1:20" x14ac:dyDescent="0.35">
      <c r="A21" s="4">
        <v>6</v>
      </c>
      <c r="B21" s="4" t="s">
        <v>48</v>
      </c>
      <c r="C21" s="11">
        <v>2300</v>
      </c>
      <c r="D21" s="11">
        <v>10</v>
      </c>
      <c r="E21" s="11">
        <v>4000</v>
      </c>
      <c r="F21" s="11" t="s">
        <v>29</v>
      </c>
      <c r="G21" s="11" t="s">
        <v>29</v>
      </c>
      <c r="H21" s="11">
        <v>40</v>
      </c>
      <c r="I21" s="41">
        <v>5.09</v>
      </c>
      <c r="J21" s="41">
        <v>3.52</v>
      </c>
      <c r="K21" s="41">
        <v>4.63</v>
      </c>
      <c r="L21" s="41">
        <v>5.74</v>
      </c>
      <c r="M21" s="41">
        <v>6.51</v>
      </c>
      <c r="N21" s="11">
        <v>180000</v>
      </c>
      <c r="P21" s="11">
        <v>40</v>
      </c>
      <c r="Q21">
        <v>0</v>
      </c>
      <c r="S21" s="11" t="s">
        <v>29</v>
      </c>
      <c r="T21">
        <v>0</v>
      </c>
    </row>
    <row r="22" spans="1:20" x14ac:dyDescent="0.35">
      <c r="A22" s="4">
        <v>7</v>
      </c>
      <c r="B22" s="4" t="s">
        <v>54</v>
      </c>
      <c r="C22" s="11">
        <v>1000</v>
      </c>
      <c r="D22" s="11">
        <v>10</v>
      </c>
      <c r="E22" s="11">
        <v>1000000</v>
      </c>
      <c r="F22" s="11" t="s">
        <v>29</v>
      </c>
      <c r="G22" s="11" t="s">
        <v>29</v>
      </c>
      <c r="H22" s="11">
        <v>130</v>
      </c>
      <c r="I22" s="41">
        <v>3.98</v>
      </c>
      <c r="J22" s="41">
        <v>3.01</v>
      </c>
      <c r="K22" s="41">
        <v>4.6500000000000004</v>
      </c>
      <c r="L22" s="41">
        <v>5.73</v>
      </c>
      <c r="M22" s="41">
        <v>14.16</v>
      </c>
      <c r="N22" s="11">
        <v>250000</v>
      </c>
      <c r="P22" s="11">
        <v>130</v>
      </c>
      <c r="Q22">
        <v>320</v>
      </c>
      <c r="S22" s="11" t="s">
        <v>29</v>
      </c>
      <c r="T22">
        <v>0</v>
      </c>
    </row>
    <row r="23" spans="1:20" x14ac:dyDescent="0.35">
      <c r="A23" s="4">
        <v>8</v>
      </c>
      <c r="B23" s="4" t="s">
        <v>60</v>
      </c>
      <c r="C23" s="11">
        <v>1500</v>
      </c>
      <c r="D23" s="11">
        <v>1000</v>
      </c>
      <c r="E23" s="11">
        <v>120000</v>
      </c>
      <c r="F23" s="11" t="s">
        <v>29</v>
      </c>
      <c r="G23" s="11" t="s">
        <v>29</v>
      </c>
      <c r="H23" s="11">
        <v>40</v>
      </c>
      <c r="I23" s="41">
        <v>3.91</v>
      </c>
      <c r="J23" s="41">
        <v>2.95</v>
      </c>
      <c r="K23" s="41">
        <v>4.62</v>
      </c>
      <c r="L23" s="41">
        <v>5.72</v>
      </c>
      <c r="M23" s="41">
        <v>9.69</v>
      </c>
      <c r="N23" s="11">
        <v>98000</v>
      </c>
      <c r="P23" s="11">
        <v>40</v>
      </c>
      <c r="Q23">
        <v>0</v>
      </c>
      <c r="S23" s="11" t="s">
        <v>29</v>
      </c>
      <c r="T23">
        <v>0</v>
      </c>
    </row>
    <row r="24" spans="1:20" x14ac:dyDescent="0.35">
      <c r="A24" s="4">
        <v>9</v>
      </c>
      <c r="B24" s="4" t="s">
        <v>66</v>
      </c>
      <c r="C24" s="11">
        <v>1200</v>
      </c>
      <c r="D24" s="11">
        <v>50</v>
      </c>
      <c r="E24" s="11">
        <v>2000</v>
      </c>
      <c r="F24" s="11" t="s">
        <v>29</v>
      </c>
      <c r="G24" s="11" t="s">
        <v>29</v>
      </c>
      <c r="H24" s="11">
        <v>10</v>
      </c>
      <c r="I24" s="41">
        <v>4.07</v>
      </c>
      <c r="J24" s="41">
        <v>3.08</v>
      </c>
      <c r="K24" s="41">
        <v>4.6500000000000004</v>
      </c>
      <c r="L24" s="41">
        <v>5.74</v>
      </c>
      <c r="M24" s="41">
        <v>12.96</v>
      </c>
      <c r="N24" s="11">
        <v>54000</v>
      </c>
      <c r="P24" s="11">
        <v>10</v>
      </c>
      <c r="Q24">
        <v>0</v>
      </c>
      <c r="S24" s="11" t="s">
        <v>29</v>
      </c>
      <c r="T24">
        <v>5</v>
      </c>
    </row>
    <row r="25" spans="1:20" x14ac:dyDescent="0.35">
      <c r="A25" s="4">
        <v>10</v>
      </c>
      <c r="B25" s="4" t="s">
        <v>30</v>
      </c>
      <c r="C25" s="11">
        <v>800</v>
      </c>
      <c r="D25" s="40" t="s">
        <v>28</v>
      </c>
      <c r="E25" s="11">
        <v>2000</v>
      </c>
      <c r="F25" s="11" t="s">
        <v>29</v>
      </c>
      <c r="G25" s="11" t="s">
        <v>29</v>
      </c>
      <c r="H25" s="11" t="s">
        <v>28</v>
      </c>
      <c r="I25" s="41">
        <v>3.88</v>
      </c>
      <c r="J25" s="41">
        <v>2.88</v>
      </c>
      <c r="K25" s="41">
        <v>4.5599999999999996</v>
      </c>
      <c r="L25" s="41">
        <v>5.65</v>
      </c>
      <c r="M25" s="41">
        <v>13.15</v>
      </c>
      <c r="N25" s="11">
        <v>200000</v>
      </c>
      <c r="P25" s="11" t="s">
        <v>28</v>
      </c>
      <c r="Q25">
        <v>55</v>
      </c>
      <c r="S25" s="11" t="s">
        <v>29</v>
      </c>
      <c r="T25">
        <v>0</v>
      </c>
    </row>
    <row r="26" spans="1:20" x14ac:dyDescent="0.35">
      <c r="A26" s="4">
        <v>11</v>
      </c>
      <c r="B26" s="4" t="s">
        <v>36</v>
      </c>
      <c r="C26" s="11">
        <v>300</v>
      </c>
      <c r="D26" s="11">
        <v>40</v>
      </c>
      <c r="E26" s="11">
        <v>5000</v>
      </c>
      <c r="F26" s="11" t="s">
        <v>29</v>
      </c>
      <c r="G26" s="11" t="s">
        <v>29</v>
      </c>
      <c r="H26" s="11">
        <v>40</v>
      </c>
      <c r="I26" s="41">
        <v>3.93</v>
      </c>
      <c r="J26" s="41">
        <v>3.07</v>
      </c>
      <c r="K26" s="41">
        <v>4.6900000000000004</v>
      </c>
      <c r="L26" s="41">
        <v>5.78</v>
      </c>
      <c r="M26" s="41">
        <v>9.83</v>
      </c>
      <c r="N26" s="11">
        <v>97000</v>
      </c>
      <c r="P26" s="11">
        <v>40</v>
      </c>
      <c r="Q26">
        <v>50</v>
      </c>
      <c r="S26" s="11" t="s">
        <v>29</v>
      </c>
      <c r="T26">
        <v>0</v>
      </c>
    </row>
    <row r="27" spans="1:20" x14ac:dyDescent="0.35">
      <c r="A27" s="4">
        <v>12</v>
      </c>
      <c r="B27" s="4" t="s">
        <v>123</v>
      </c>
      <c r="C27" s="4">
        <v>1300</v>
      </c>
      <c r="D27" s="4">
        <v>140</v>
      </c>
      <c r="E27" s="4">
        <v>2000</v>
      </c>
      <c r="F27" s="4" t="s">
        <v>29</v>
      </c>
      <c r="G27" s="4" t="s">
        <v>29</v>
      </c>
      <c r="H27" s="4">
        <v>20</v>
      </c>
      <c r="I27" s="41">
        <v>4.96</v>
      </c>
      <c r="J27" s="41">
        <v>3.8</v>
      </c>
      <c r="K27" s="41">
        <v>4.53</v>
      </c>
      <c r="L27" s="41">
        <v>5.64</v>
      </c>
      <c r="M27" s="41">
        <v>17.05</v>
      </c>
      <c r="N27" s="11">
        <v>160000</v>
      </c>
      <c r="P27" s="4">
        <v>20</v>
      </c>
      <c r="Q27">
        <v>0</v>
      </c>
      <c r="S27" s="4" t="s">
        <v>29</v>
      </c>
      <c r="T27">
        <v>0</v>
      </c>
    </row>
    <row r="28" spans="1:20" s="24" customFormat="1" x14ac:dyDescent="0.35">
      <c r="A28" s="4">
        <v>13</v>
      </c>
      <c r="B28" s="4" t="s">
        <v>141</v>
      </c>
      <c r="C28" s="4">
        <v>400</v>
      </c>
      <c r="D28" s="4">
        <v>20</v>
      </c>
      <c r="E28" s="4" t="s">
        <v>142</v>
      </c>
      <c r="F28" s="4">
        <v>2</v>
      </c>
      <c r="G28" s="4" t="s">
        <v>29</v>
      </c>
      <c r="H28" s="4">
        <v>50</v>
      </c>
      <c r="I28" s="41">
        <v>4.8499999999999996</v>
      </c>
      <c r="J28" s="41">
        <v>3.65</v>
      </c>
      <c r="K28" s="41">
        <v>4.6399999999999997</v>
      </c>
      <c r="L28" s="41">
        <v>5.78</v>
      </c>
      <c r="M28" s="41">
        <v>13.26</v>
      </c>
      <c r="N28" s="11">
        <v>130000</v>
      </c>
      <c r="P28" s="4">
        <v>50</v>
      </c>
      <c r="Q28">
        <v>35</v>
      </c>
      <c r="R28" s="49"/>
      <c r="S28" s="4">
        <v>2</v>
      </c>
      <c r="T28">
        <v>0</v>
      </c>
    </row>
    <row r="29" spans="1:20" x14ac:dyDescent="0.35">
      <c r="A29" s="4">
        <v>14</v>
      </c>
      <c r="B29" s="4" t="s">
        <v>95</v>
      </c>
      <c r="C29" s="11">
        <v>72000</v>
      </c>
      <c r="D29" s="11">
        <v>190</v>
      </c>
      <c r="E29" s="11">
        <v>1000000</v>
      </c>
      <c r="F29" s="11">
        <v>2</v>
      </c>
      <c r="G29" s="11" t="s">
        <v>29</v>
      </c>
      <c r="H29" s="11">
        <v>50</v>
      </c>
      <c r="I29" s="41">
        <v>4.8899999999999997</v>
      </c>
      <c r="J29" s="41">
        <v>3.44</v>
      </c>
      <c r="K29" s="41">
        <v>4.55</v>
      </c>
      <c r="L29" s="41">
        <v>5.68</v>
      </c>
      <c r="M29" s="41">
        <v>10.47</v>
      </c>
      <c r="N29" s="11">
        <v>140000</v>
      </c>
      <c r="P29" s="11">
        <v>50</v>
      </c>
      <c r="Q29">
        <v>0</v>
      </c>
      <c r="S29" s="11">
        <v>2</v>
      </c>
      <c r="T29">
        <v>5</v>
      </c>
    </row>
    <row r="30" spans="1:20" x14ac:dyDescent="0.35">
      <c r="A30" s="4">
        <v>15</v>
      </c>
      <c r="B30" s="4" t="s">
        <v>102</v>
      </c>
      <c r="C30" s="11">
        <v>700</v>
      </c>
      <c r="D30" s="11">
        <v>60</v>
      </c>
      <c r="E30" s="11">
        <v>4000</v>
      </c>
      <c r="F30" s="11" t="s">
        <v>29</v>
      </c>
      <c r="G30" s="11" t="s">
        <v>29</v>
      </c>
      <c r="H30" s="11" t="s">
        <v>28</v>
      </c>
      <c r="I30" s="41">
        <v>4.32</v>
      </c>
      <c r="J30" s="41">
        <v>3.15</v>
      </c>
      <c r="K30" s="41">
        <v>4.5599999999999996</v>
      </c>
      <c r="L30" s="41">
        <v>5.66</v>
      </c>
      <c r="M30" s="41">
        <v>13.95</v>
      </c>
      <c r="N30" s="11">
        <v>97000</v>
      </c>
      <c r="P30" s="11" t="s">
        <v>28</v>
      </c>
      <c r="Q30">
        <v>65</v>
      </c>
      <c r="S30" s="11" t="s">
        <v>29</v>
      </c>
      <c r="T30">
        <v>0</v>
      </c>
    </row>
    <row r="31" spans="1:20" x14ac:dyDescent="0.35">
      <c r="A31" s="4">
        <v>16</v>
      </c>
      <c r="B31" s="4" t="s">
        <v>107</v>
      </c>
      <c r="C31" s="11">
        <v>1000</v>
      </c>
      <c r="D31" s="4">
        <v>30</v>
      </c>
      <c r="E31" s="11">
        <v>1000</v>
      </c>
      <c r="F31" s="4">
        <v>3</v>
      </c>
      <c r="G31" s="4" t="s">
        <v>29</v>
      </c>
      <c r="H31" s="4">
        <v>10</v>
      </c>
      <c r="I31" s="41">
        <v>4.33</v>
      </c>
      <c r="J31" s="41">
        <v>3.22</v>
      </c>
      <c r="K31" s="41">
        <v>4.67</v>
      </c>
      <c r="L31" s="41">
        <v>5.78</v>
      </c>
      <c r="M31" s="41">
        <v>10.45</v>
      </c>
      <c r="N31" s="11">
        <v>170000</v>
      </c>
      <c r="P31" s="4">
        <v>10</v>
      </c>
      <c r="Q31">
        <v>45</v>
      </c>
      <c r="S31" s="4">
        <v>3</v>
      </c>
      <c r="T31">
        <v>0</v>
      </c>
    </row>
    <row r="32" spans="1:20" x14ac:dyDescent="0.35">
      <c r="A32" s="4">
        <v>17</v>
      </c>
      <c r="B32" s="4" t="s">
        <v>108</v>
      </c>
      <c r="C32" s="4">
        <v>900</v>
      </c>
      <c r="D32" s="4">
        <v>10</v>
      </c>
      <c r="E32" s="11">
        <v>3000</v>
      </c>
      <c r="F32" s="4" t="s">
        <v>29</v>
      </c>
      <c r="G32" s="4" t="s">
        <v>29</v>
      </c>
      <c r="H32" s="4">
        <v>20</v>
      </c>
      <c r="I32" s="41">
        <v>3.65</v>
      </c>
      <c r="J32" s="41">
        <v>2.9</v>
      </c>
      <c r="K32" s="41">
        <v>4.54</v>
      </c>
      <c r="L32" s="41">
        <v>5.62</v>
      </c>
      <c r="M32" s="41">
        <v>15.79</v>
      </c>
      <c r="N32" s="11">
        <v>120000</v>
      </c>
      <c r="P32" s="4">
        <v>20</v>
      </c>
      <c r="Q32">
        <v>70</v>
      </c>
      <c r="S32" s="4" t="s">
        <v>29</v>
      </c>
      <c r="T32">
        <v>0</v>
      </c>
    </row>
    <row r="33" spans="1:20" x14ac:dyDescent="0.35">
      <c r="A33" s="4">
        <v>18</v>
      </c>
      <c r="B33" s="4" t="s">
        <v>109</v>
      </c>
      <c r="C33" s="11">
        <v>16000</v>
      </c>
      <c r="D33" s="4">
        <v>180</v>
      </c>
      <c r="E33" s="11">
        <v>94000</v>
      </c>
      <c r="F33" s="4">
        <v>23</v>
      </c>
      <c r="G33" s="4" t="s">
        <v>29</v>
      </c>
      <c r="H33" s="4" t="s">
        <v>28</v>
      </c>
      <c r="I33" s="41">
        <v>4.2</v>
      </c>
      <c r="J33" s="41">
        <v>3.12</v>
      </c>
      <c r="K33" s="41">
        <v>4.57</v>
      </c>
      <c r="L33" s="41">
        <v>5.68</v>
      </c>
      <c r="M33" s="41">
        <v>10.94</v>
      </c>
      <c r="N33" s="11">
        <v>110000</v>
      </c>
      <c r="P33" s="4" t="s">
        <v>28</v>
      </c>
      <c r="Q33">
        <v>25</v>
      </c>
      <c r="S33" s="53">
        <v>23</v>
      </c>
      <c r="T33" s="54">
        <v>5</v>
      </c>
    </row>
    <row r="34" spans="1:20" s="24" customFormat="1" x14ac:dyDescent="0.35">
      <c r="A34" s="4">
        <v>19</v>
      </c>
      <c r="B34" s="4" t="s">
        <v>135</v>
      </c>
      <c r="C34" s="4">
        <v>7500</v>
      </c>
      <c r="D34" s="4">
        <v>10</v>
      </c>
      <c r="E34" s="4">
        <v>1000000</v>
      </c>
      <c r="F34" s="4">
        <v>3</v>
      </c>
      <c r="G34" s="4" t="s">
        <v>29</v>
      </c>
      <c r="H34" s="4">
        <v>30</v>
      </c>
      <c r="I34" s="41">
        <v>4.72</v>
      </c>
      <c r="J34" s="41">
        <v>3.58</v>
      </c>
      <c r="K34" s="41">
        <v>4.71</v>
      </c>
      <c r="L34" s="41">
        <v>5.86</v>
      </c>
      <c r="M34" s="41">
        <v>9.9499999999999993</v>
      </c>
      <c r="N34" s="11">
        <v>100000</v>
      </c>
      <c r="P34" s="4">
        <v>30</v>
      </c>
      <c r="Q34">
        <v>0</v>
      </c>
      <c r="R34" s="1"/>
      <c r="S34" s="4">
        <v>3</v>
      </c>
      <c r="T34">
        <v>5</v>
      </c>
    </row>
    <row r="35" spans="1:20" x14ac:dyDescent="0.35">
      <c r="A35" s="4">
        <v>20</v>
      </c>
      <c r="B35" s="4" t="s">
        <v>116</v>
      </c>
      <c r="C35" s="4">
        <v>1700</v>
      </c>
      <c r="D35" s="4">
        <v>30</v>
      </c>
      <c r="E35" s="4">
        <v>300000</v>
      </c>
      <c r="F35" s="4">
        <v>13</v>
      </c>
      <c r="G35" s="4">
        <v>13</v>
      </c>
      <c r="H35" s="4">
        <v>50</v>
      </c>
      <c r="I35" s="41">
        <v>5.09</v>
      </c>
      <c r="J35" s="41">
        <v>3.6</v>
      </c>
      <c r="K35" s="41">
        <v>4.5999999999999996</v>
      </c>
      <c r="L35" s="41">
        <v>5.74</v>
      </c>
      <c r="M35" s="41">
        <v>9.49</v>
      </c>
      <c r="N35" s="11">
        <v>200000</v>
      </c>
      <c r="P35" s="4">
        <v>50</v>
      </c>
      <c r="Q35">
        <v>50</v>
      </c>
      <c r="S35" s="4">
        <v>13</v>
      </c>
      <c r="T35">
        <v>5</v>
      </c>
    </row>
    <row r="36" spans="1:20" x14ac:dyDescent="0.35">
      <c r="A36" s="4">
        <v>21</v>
      </c>
      <c r="B36" s="4" t="s">
        <v>119</v>
      </c>
      <c r="C36" s="4">
        <v>200</v>
      </c>
      <c r="D36" s="40" t="s">
        <v>28</v>
      </c>
      <c r="E36" s="4">
        <v>12000</v>
      </c>
      <c r="F36" s="4" t="s">
        <v>29</v>
      </c>
      <c r="G36" s="4" t="s">
        <v>29</v>
      </c>
      <c r="H36" s="4" t="s">
        <v>28</v>
      </c>
      <c r="I36" s="41">
        <v>3.84</v>
      </c>
      <c r="J36" s="41">
        <v>2.93</v>
      </c>
      <c r="K36" s="41">
        <v>4.62</v>
      </c>
      <c r="L36" s="41">
        <v>5.71</v>
      </c>
      <c r="M36" s="41">
        <v>11.81</v>
      </c>
      <c r="N36" s="11">
        <v>150000</v>
      </c>
      <c r="P36" s="53" t="s">
        <v>28</v>
      </c>
      <c r="Q36" s="54">
        <v>100</v>
      </c>
      <c r="S36" s="4" t="s">
        <v>29</v>
      </c>
      <c r="T36">
        <v>0</v>
      </c>
    </row>
    <row r="37" spans="1:20" ht="17" customHeight="1" x14ac:dyDescent="0.35"/>
    <row r="38" spans="1:20" customFormat="1" ht="14.5" x14ac:dyDescent="0.35">
      <c r="P38" s="38"/>
      <c r="Q38" s="39"/>
    </row>
    <row r="39" spans="1:20" customFormat="1" x14ac:dyDescent="0.35">
      <c r="B39" s="43" t="s">
        <v>150</v>
      </c>
      <c r="C39" s="38">
        <f>AVERAGE(C16:C36)</f>
        <v>5466.666666666667</v>
      </c>
      <c r="D39" s="38">
        <v>91</v>
      </c>
      <c r="E39" s="38">
        <f>AVERAGE(E16:E36)</f>
        <v>181950</v>
      </c>
      <c r="F39" s="38">
        <v>4</v>
      </c>
      <c r="G39">
        <v>1.2</v>
      </c>
      <c r="H39" s="38">
        <v>32</v>
      </c>
      <c r="I39" s="42">
        <f>AVERAGE(I16:I36)</f>
        <v>4.3580952380952382</v>
      </c>
      <c r="J39" s="42">
        <f>AVERAGE(J16:J36)</f>
        <v>3.2642857142857142</v>
      </c>
      <c r="K39" s="42">
        <f t="shared" ref="K39:N39" si="0">AVERAGE(K16:K36)</f>
        <v>4.6142857142857139</v>
      </c>
      <c r="L39" s="42">
        <f t="shared" si="0"/>
        <v>5.7195238095238095</v>
      </c>
      <c r="M39" s="42">
        <f t="shared" si="0"/>
        <v>11.567619047619045</v>
      </c>
      <c r="N39" s="38">
        <f t="shared" si="0"/>
        <v>144285.71428571429</v>
      </c>
      <c r="P39" s="38"/>
      <c r="Q39" s="39"/>
    </row>
    <row r="40" spans="1:20" customFormat="1" x14ac:dyDescent="0.35">
      <c r="B40" s="43" t="s">
        <v>151</v>
      </c>
      <c r="C40" s="38">
        <f>MIN(C16:C36)</f>
        <v>100</v>
      </c>
      <c r="D40" s="39" t="s">
        <v>28</v>
      </c>
      <c r="E40" s="47" t="s">
        <v>178</v>
      </c>
      <c r="F40" s="39" t="s">
        <v>29</v>
      </c>
      <c r="G40" s="39" t="s">
        <v>29</v>
      </c>
      <c r="H40" s="39" t="s">
        <v>28</v>
      </c>
      <c r="I40" s="42">
        <f>MIN(I16:I36)</f>
        <v>3.61</v>
      </c>
      <c r="J40" s="42">
        <f t="shared" ref="J40:N40" si="1">MIN(J16:J36)</f>
        <v>2.88</v>
      </c>
      <c r="K40" s="42">
        <f t="shared" si="1"/>
        <v>4.53</v>
      </c>
      <c r="L40" s="42">
        <f t="shared" si="1"/>
        <v>5.62</v>
      </c>
      <c r="M40" s="42">
        <f t="shared" si="1"/>
        <v>6.51</v>
      </c>
      <c r="N40" s="38">
        <f t="shared" si="1"/>
        <v>54000</v>
      </c>
      <c r="P40" s="38"/>
      <c r="Q40" s="39"/>
    </row>
    <row r="41" spans="1:20" customFormat="1" x14ac:dyDescent="0.35">
      <c r="B41" s="43" t="s">
        <v>152</v>
      </c>
      <c r="C41" s="38">
        <f>MAX(C16:C36)</f>
        <v>72000</v>
      </c>
      <c r="D41" s="38">
        <v>1000</v>
      </c>
      <c r="E41" s="38">
        <f>MAX(E16:E36)</f>
        <v>1000000</v>
      </c>
      <c r="F41" s="38">
        <f>MAX(F16:F36)</f>
        <v>26</v>
      </c>
      <c r="G41" s="38">
        <f>MAX(G16:G36)</f>
        <v>13</v>
      </c>
      <c r="H41" s="38">
        <f>MAX(H16:H36)</f>
        <v>130</v>
      </c>
      <c r="I41" s="42">
        <f>MAX(I16:I36)</f>
        <v>5.43</v>
      </c>
      <c r="J41" s="42">
        <f t="shared" ref="J41:N41" si="2">MAX(J16:J36)</f>
        <v>3.82</v>
      </c>
      <c r="K41" s="42">
        <f t="shared" si="2"/>
        <v>4.71</v>
      </c>
      <c r="L41" s="42">
        <f t="shared" si="2"/>
        <v>5.86</v>
      </c>
      <c r="M41" s="42">
        <f t="shared" si="2"/>
        <v>17.05</v>
      </c>
      <c r="N41" s="38">
        <f t="shared" si="2"/>
        <v>250000</v>
      </c>
      <c r="P41" s="38"/>
      <c r="Q41" s="39"/>
    </row>
    <row r="42" spans="1:20" customFormat="1" ht="14.5" x14ac:dyDescent="0.35">
      <c r="P42" s="38"/>
      <c r="Q42" s="39"/>
    </row>
    <row r="43" spans="1:20" customFormat="1" ht="14.5" x14ac:dyDescent="0.35">
      <c r="P43" s="38"/>
      <c r="Q43" s="39"/>
    </row>
    <row r="44" spans="1:20" customFormat="1" ht="14.5" x14ac:dyDescent="0.35">
      <c r="P44" s="38"/>
      <c r="Q44" s="39"/>
    </row>
    <row r="45" spans="1:20" customFormat="1" ht="14.5" x14ac:dyDescent="0.35">
      <c r="H45" s="38"/>
      <c r="P45" s="38"/>
      <c r="Q45" s="39"/>
    </row>
    <row r="46" spans="1:20" customFormat="1" ht="14.5" x14ac:dyDescent="0.35">
      <c r="P46" s="38"/>
      <c r="Q46" s="39"/>
    </row>
    <row r="48" spans="1:20" x14ac:dyDescent="0.35">
      <c r="H48"/>
    </row>
    <row r="49" spans="8:9" x14ac:dyDescent="0.35">
      <c r="H49"/>
      <c r="I49"/>
    </row>
    <row r="50" spans="8:9" x14ac:dyDescent="0.35">
      <c r="H50"/>
      <c r="I50"/>
    </row>
    <row r="51" spans="8:9" x14ac:dyDescent="0.35">
      <c r="H51"/>
      <c r="I51"/>
    </row>
    <row r="52" spans="8:9" x14ac:dyDescent="0.35">
      <c r="H52"/>
      <c r="I52"/>
    </row>
    <row r="53" spans="8:9" x14ac:dyDescent="0.35">
      <c r="H53"/>
      <c r="I53"/>
    </row>
    <row r="54" spans="8:9" x14ac:dyDescent="0.35">
      <c r="H54"/>
      <c r="I54"/>
    </row>
    <row r="55" spans="8:9" x14ac:dyDescent="0.35">
      <c r="H55"/>
      <c r="I55"/>
    </row>
    <row r="56" spans="8:9" x14ac:dyDescent="0.35">
      <c r="H56"/>
      <c r="I56"/>
    </row>
    <row r="57" spans="8:9" x14ac:dyDescent="0.35">
      <c r="H57"/>
      <c r="I57"/>
    </row>
    <row r="58" spans="8:9" x14ac:dyDescent="0.35">
      <c r="H58"/>
      <c r="I58"/>
    </row>
    <row r="59" spans="8:9" x14ac:dyDescent="0.35">
      <c r="H59"/>
      <c r="I59"/>
    </row>
    <row r="60" spans="8:9" x14ac:dyDescent="0.35">
      <c r="H60"/>
      <c r="I60"/>
    </row>
    <row r="61" spans="8:9" x14ac:dyDescent="0.35">
      <c r="H61"/>
      <c r="I61"/>
    </row>
    <row r="62" spans="8:9" x14ac:dyDescent="0.35">
      <c r="H62"/>
      <c r="I62"/>
    </row>
    <row r="63" spans="8:9" x14ac:dyDescent="0.35">
      <c r="H63"/>
      <c r="I63"/>
    </row>
    <row r="64" spans="8:9" x14ac:dyDescent="0.35">
      <c r="H64"/>
      <c r="I64"/>
    </row>
    <row r="65" spans="8:9" x14ac:dyDescent="0.35">
      <c r="H65"/>
      <c r="I65"/>
    </row>
    <row r="66" spans="8:9" x14ac:dyDescent="0.35">
      <c r="H66"/>
      <c r="I66"/>
    </row>
    <row r="67" spans="8:9" x14ac:dyDescent="0.35">
      <c r="H67"/>
      <c r="I67"/>
    </row>
    <row r="68" spans="8:9" x14ac:dyDescent="0.35">
      <c r="H68"/>
      <c r="I68"/>
    </row>
    <row r="69" spans="8:9" x14ac:dyDescent="0.35">
      <c r="H69"/>
      <c r="I69"/>
    </row>
    <row r="70" spans="8:9" x14ac:dyDescent="0.35">
      <c r="H70"/>
    </row>
    <row r="71" spans="8:9" x14ac:dyDescent="0.35">
      <c r="H71"/>
    </row>
    <row r="72" spans="8:9" x14ac:dyDescent="0.35">
      <c r="H72" s="15"/>
    </row>
    <row r="73" spans="8:9" x14ac:dyDescent="0.35">
      <c r="H73" s="15"/>
    </row>
  </sheetData>
  <mergeCells count="2">
    <mergeCell ref="C14:H14"/>
    <mergeCell ref="I14:N14"/>
  </mergeCells>
  <pageMargins left="0.7" right="0.7" top="0.75" bottom="0.75" header="0.3" footer="0.3"/>
  <pageSetup orientation="portrait" horizontalDpi="4294967295" verticalDpi="4294967295"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A55F2-6E17-4804-BD89-074CC64BA06F}">
  <dimension ref="A1:M8"/>
  <sheetViews>
    <sheetView workbookViewId="0">
      <selection activeCell="F12" sqref="F12"/>
    </sheetView>
  </sheetViews>
  <sheetFormatPr defaultRowHeight="14.5" x14ac:dyDescent="0.35"/>
  <cols>
    <col min="1" max="1" width="14.26953125" customWidth="1"/>
  </cols>
  <sheetData>
    <row r="1" spans="1:13" x14ac:dyDescent="0.35">
      <c r="A1" s="45" t="s">
        <v>154</v>
      </c>
      <c r="C1" s="44" t="s">
        <v>177</v>
      </c>
    </row>
    <row r="3" spans="1:13" ht="62" x14ac:dyDescent="0.35">
      <c r="A3" s="37" t="s">
        <v>153</v>
      </c>
      <c r="B3" s="9" t="s">
        <v>7</v>
      </c>
      <c r="C3" s="9" t="s">
        <v>8</v>
      </c>
      <c r="D3" s="9" t="s">
        <v>9</v>
      </c>
      <c r="E3" s="9" t="s">
        <v>10</v>
      </c>
      <c r="F3" s="9" t="s">
        <v>11</v>
      </c>
      <c r="G3" s="9" t="s">
        <v>176</v>
      </c>
      <c r="H3" s="9" t="s">
        <v>14</v>
      </c>
      <c r="I3" s="9" t="s">
        <v>15</v>
      </c>
      <c r="J3" s="9" t="s">
        <v>16</v>
      </c>
      <c r="K3" s="9" t="s">
        <v>17</v>
      </c>
      <c r="L3" s="9" t="s">
        <v>18</v>
      </c>
      <c r="M3" s="9" t="s">
        <v>20</v>
      </c>
    </row>
    <row r="4" spans="1:13" ht="30" customHeight="1" x14ac:dyDescent="0.35">
      <c r="A4" s="9" t="s">
        <v>175</v>
      </c>
      <c r="B4" s="11">
        <v>400</v>
      </c>
      <c r="C4" s="11">
        <v>10</v>
      </c>
      <c r="D4" s="11">
        <v>1000</v>
      </c>
      <c r="E4" s="11" t="s">
        <v>29</v>
      </c>
      <c r="F4" s="11" t="s">
        <v>29</v>
      </c>
      <c r="G4" s="11">
        <v>30</v>
      </c>
      <c r="H4" s="41">
        <v>3.61</v>
      </c>
      <c r="I4" s="41">
        <v>2.93</v>
      </c>
      <c r="J4" s="41">
        <v>4.5999999999999996</v>
      </c>
      <c r="K4" s="41">
        <v>5.7</v>
      </c>
      <c r="L4" s="41">
        <v>9.1</v>
      </c>
      <c r="M4" s="11">
        <v>140000</v>
      </c>
    </row>
    <row r="6" spans="1:13" ht="15.5" x14ac:dyDescent="0.35">
      <c r="A6" s="43" t="s">
        <v>150</v>
      </c>
      <c r="B6" s="38">
        <v>5466.666666666667</v>
      </c>
      <c r="C6" s="38">
        <v>91</v>
      </c>
      <c r="D6" s="38">
        <v>181950</v>
      </c>
      <c r="E6" s="38">
        <v>4</v>
      </c>
      <c r="F6">
        <v>1.2</v>
      </c>
      <c r="G6" s="38">
        <v>32</v>
      </c>
      <c r="H6" s="42">
        <v>4.3580952380952382</v>
      </c>
      <c r="I6" s="42">
        <v>3.2642857142857142</v>
      </c>
      <c r="J6" s="42">
        <v>4.6142857142857139</v>
      </c>
      <c r="K6" s="42">
        <v>5.7195238095238095</v>
      </c>
      <c r="L6" s="42">
        <v>11.567619047619045</v>
      </c>
      <c r="M6" s="38">
        <v>144285.71428571429</v>
      </c>
    </row>
    <row r="7" spans="1:13" ht="15.5" x14ac:dyDescent="0.35">
      <c r="A7" s="43" t="s">
        <v>151</v>
      </c>
      <c r="B7" s="38">
        <v>100</v>
      </c>
      <c r="C7" s="39" t="s">
        <v>28</v>
      </c>
      <c r="D7" s="47" t="s">
        <v>178</v>
      </c>
      <c r="E7" s="39" t="s">
        <v>29</v>
      </c>
      <c r="F7" s="39" t="s">
        <v>29</v>
      </c>
      <c r="G7" s="39" t="s">
        <v>28</v>
      </c>
      <c r="H7" s="42">
        <v>3.61</v>
      </c>
      <c r="I7" s="42">
        <v>2.88</v>
      </c>
      <c r="J7" s="42">
        <v>4.53</v>
      </c>
      <c r="K7" s="42">
        <v>5.62</v>
      </c>
      <c r="L7" s="42">
        <v>6.51</v>
      </c>
      <c r="M7" s="38">
        <v>54000</v>
      </c>
    </row>
    <row r="8" spans="1:13" ht="15.5" x14ac:dyDescent="0.35">
      <c r="A8" s="43" t="s">
        <v>152</v>
      </c>
      <c r="B8" s="38">
        <v>72000</v>
      </c>
      <c r="C8" s="38">
        <v>1000</v>
      </c>
      <c r="D8" s="38">
        <v>1000000</v>
      </c>
      <c r="E8" s="38">
        <v>26</v>
      </c>
      <c r="F8" s="38">
        <v>13</v>
      </c>
      <c r="G8" s="38">
        <v>130</v>
      </c>
      <c r="H8" s="42">
        <v>5.43</v>
      </c>
      <c r="I8" s="42">
        <v>3.82</v>
      </c>
      <c r="J8" s="42">
        <v>4.71</v>
      </c>
      <c r="K8" s="42">
        <v>5.86</v>
      </c>
      <c r="L8" s="42">
        <v>17.05</v>
      </c>
      <c r="M8" s="38">
        <v>250000</v>
      </c>
    </row>
  </sheetData>
  <printOptions gridLines="1"/>
  <pageMargins left="0.7" right="0.7" top="0.75" bottom="0.75" header="0.3" footer="0.3"/>
  <pageSetup orientation="landscape"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A4A14-D433-435A-B8E4-7EBF7578032B}">
  <dimension ref="A1:M8"/>
  <sheetViews>
    <sheetView workbookViewId="0">
      <selection activeCell="D6" sqref="D6:D8"/>
    </sheetView>
  </sheetViews>
  <sheetFormatPr defaultRowHeight="14.5" x14ac:dyDescent="0.35"/>
  <cols>
    <col min="1" max="1" width="14.26953125" customWidth="1"/>
  </cols>
  <sheetData>
    <row r="1" spans="1:13" x14ac:dyDescent="0.35">
      <c r="A1" s="44" t="s">
        <v>155</v>
      </c>
      <c r="C1" s="44" t="s">
        <v>177</v>
      </c>
    </row>
    <row r="3" spans="1:13" ht="62" x14ac:dyDescent="0.35">
      <c r="A3" s="37" t="s">
        <v>153</v>
      </c>
      <c r="B3" s="9" t="s">
        <v>7</v>
      </c>
      <c r="C3" s="9" t="s">
        <v>8</v>
      </c>
      <c r="D3" s="9" t="s">
        <v>9</v>
      </c>
      <c r="E3" s="9" t="s">
        <v>10</v>
      </c>
      <c r="F3" s="9" t="s">
        <v>11</v>
      </c>
      <c r="G3" s="9" t="s">
        <v>176</v>
      </c>
      <c r="H3" s="9" t="s">
        <v>14</v>
      </c>
      <c r="I3" s="9" t="s">
        <v>15</v>
      </c>
      <c r="J3" s="9" t="s">
        <v>16</v>
      </c>
      <c r="K3" s="9" t="s">
        <v>17</v>
      </c>
      <c r="L3" s="9" t="s">
        <v>18</v>
      </c>
      <c r="M3" s="9" t="s">
        <v>20</v>
      </c>
    </row>
    <row r="4" spans="1:13" ht="31" x14ac:dyDescent="0.35">
      <c r="A4" s="9" t="s">
        <v>175</v>
      </c>
      <c r="B4" s="11">
        <v>600</v>
      </c>
      <c r="C4" s="11">
        <v>10</v>
      </c>
      <c r="D4" s="11">
        <v>2000</v>
      </c>
      <c r="E4" s="11">
        <v>11</v>
      </c>
      <c r="F4" s="11">
        <v>2</v>
      </c>
      <c r="G4" s="11">
        <v>30</v>
      </c>
      <c r="H4" s="41">
        <v>4.26</v>
      </c>
      <c r="I4" s="41">
        <v>3.52</v>
      </c>
      <c r="J4" s="41">
        <v>4.5999999999999996</v>
      </c>
      <c r="K4" s="41">
        <v>5.69</v>
      </c>
      <c r="L4" s="41">
        <v>9.57</v>
      </c>
      <c r="M4" s="11">
        <v>99000</v>
      </c>
    </row>
    <row r="6" spans="1:13" ht="15.5" x14ac:dyDescent="0.35">
      <c r="A6" s="43" t="s">
        <v>150</v>
      </c>
      <c r="B6" s="38">
        <v>5466.666666666667</v>
      </c>
      <c r="C6" s="38">
        <v>91</v>
      </c>
      <c r="D6" s="38">
        <v>181950</v>
      </c>
      <c r="E6" s="38">
        <v>4</v>
      </c>
      <c r="F6">
        <v>1.2</v>
      </c>
      <c r="G6" s="38">
        <v>32</v>
      </c>
      <c r="H6" s="42">
        <v>4.3580952380952382</v>
      </c>
      <c r="I6" s="42">
        <v>3.2642857142857142</v>
      </c>
      <c r="J6" s="42">
        <v>4.6142857142857139</v>
      </c>
      <c r="K6" s="42">
        <v>5.7195238095238095</v>
      </c>
      <c r="L6" s="42">
        <v>11.567619047619045</v>
      </c>
      <c r="M6" s="38">
        <v>144285.71428571429</v>
      </c>
    </row>
    <row r="7" spans="1:13" ht="15.5" x14ac:dyDescent="0.35">
      <c r="A7" s="43" t="s">
        <v>151</v>
      </c>
      <c r="B7" s="38">
        <v>100</v>
      </c>
      <c r="C7" s="39" t="s">
        <v>28</v>
      </c>
      <c r="D7" s="47" t="s">
        <v>178</v>
      </c>
      <c r="E7" s="39" t="s">
        <v>29</v>
      </c>
      <c r="F7" s="39" t="s">
        <v>29</v>
      </c>
      <c r="G7" s="39" t="s">
        <v>28</v>
      </c>
      <c r="H7" s="42">
        <v>3.61</v>
      </c>
      <c r="I7" s="42">
        <v>2.88</v>
      </c>
      <c r="J7" s="42">
        <v>4.53</v>
      </c>
      <c r="K7" s="42">
        <v>5.62</v>
      </c>
      <c r="L7" s="42">
        <v>6.51</v>
      </c>
      <c r="M7" s="38">
        <v>54000</v>
      </c>
    </row>
    <row r="8" spans="1:13" ht="15.5" x14ac:dyDescent="0.35">
      <c r="A8" s="43" t="s">
        <v>152</v>
      </c>
      <c r="B8" s="38">
        <v>72000</v>
      </c>
      <c r="C8" s="38">
        <v>1000</v>
      </c>
      <c r="D8" s="38">
        <v>1000000</v>
      </c>
      <c r="E8" s="38">
        <v>26</v>
      </c>
      <c r="F8" s="38">
        <v>13</v>
      </c>
      <c r="G8" s="38">
        <v>130</v>
      </c>
      <c r="H8" s="42">
        <v>5.43</v>
      </c>
      <c r="I8" s="42">
        <v>3.82</v>
      </c>
      <c r="J8" s="42">
        <v>4.71</v>
      </c>
      <c r="K8" s="42">
        <v>5.86</v>
      </c>
      <c r="L8" s="42">
        <v>17.05</v>
      </c>
      <c r="M8" s="38">
        <v>250000</v>
      </c>
    </row>
  </sheetData>
  <printOptions gridLines="1"/>
  <pageMargins left="0.7" right="0.7" top="0.75" bottom="0.75" header="0.3" footer="0.3"/>
  <pageSetup orientation="landscape"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71BF5-69F5-4A8B-8ACD-C630E7362E7E}">
  <dimension ref="A1:M8"/>
  <sheetViews>
    <sheetView workbookViewId="0">
      <selection activeCell="D6" sqref="D6:D8"/>
    </sheetView>
  </sheetViews>
  <sheetFormatPr defaultRowHeight="14.5" x14ac:dyDescent="0.35"/>
  <cols>
    <col min="1" max="1" width="14.26953125" customWidth="1"/>
  </cols>
  <sheetData>
    <row r="1" spans="1:13" x14ac:dyDescent="0.35">
      <c r="A1" s="44" t="s">
        <v>156</v>
      </c>
      <c r="C1" s="44" t="s">
        <v>177</v>
      </c>
    </row>
    <row r="3" spans="1:13" ht="62" x14ac:dyDescent="0.35">
      <c r="A3" s="37" t="s">
        <v>153</v>
      </c>
      <c r="B3" s="9" t="s">
        <v>7</v>
      </c>
      <c r="C3" s="9" t="s">
        <v>8</v>
      </c>
      <c r="D3" s="9" t="s">
        <v>9</v>
      </c>
      <c r="E3" s="9" t="s">
        <v>10</v>
      </c>
      <c r="F3" s="9" t="s">
        <v>11</v>
      </c>
      <c r="G3" s="9" t="s">
        <v>176</v>
      </c>
      <c r="H3" s="9" t="s">
        <v>14</v>
      </c>
      <c r="I3" s="9" t="s">
        <v>15</v>
      </c>
      <c r="J3" s="9" t="s">
        <v>16</v>
      </c>
      <c r="K3" s="9" t="s">
        <v>17</v>
      </c>
      <c r="L3" s="9" t="s">
        <v>18</v>
      </c>
      <c r="M3" s="9" t="s">
        <v>20</v>
      </c>
    </row>
    <row r="4" spans="1:13" ht="31" x14ac:dyDescent="0.35">
      <c r="A4" s="9" t="s">
        <v>175</v>
      </c>
      <c r="B4" s="11">
        <v>3700</v>
      </c>
      <c r="C4" s="11">
        <v>90</v>
      </c>
      <c r="D4" s="11">
        <v>80000</v>
      </c>
      <c r="E4" s="11" t="s">
        <v>29</v>
      </c>
      <c r="F4" s="11" t="s">
        <v>29</v>
      </c>
      <c r="G4" s="11">
        <v>30</v>
      </c>
      <c r="H4" s="41">
        <v>4.8</v>
      </c>
      <c r="I4" s="41">
        <v>3.82</v>
      </c>
      <c r="J4" s="41">
        <v>4.5999999999999996</v>
      </c>
      <c r="K4" s="41">
        <v>5.69</v>
      </c>
      <c r="L4" s="41">
        <v>11.7</v>
      </c>
      <c r="M4" s="11">
        <v>200000</v>
      </c>
    </row>
    <row r="6" spans="1:13" ht="15.5" x14ac:dyDescent="0.35">
      <c r="A6" s="43" t="s">
        <v>150</v>
      </c>
      <c r="B6" s="38">
        <v>5466.666666666667</v>
      </c>
      <c r="C6" s="38">
        <v>91</v>
      </c>
      <c r="D6" s="38">
        <v>181950</v>
      </c>
      <c r="E6" s="38">
        <v>4</v>
      </c>
      <c r="F6">
        <v>1.2</v>
      </c>
      <c r="G6" s="38">
        <v>32</v>
      </c>
      <c r="H6" s="42">
        <v>4.3580952380952382</v>
      </c>
      <c r="I6" s="42">
        <v>3.2642857142857142</v>
      </c>
      <c r="J6" s="42">
        <v>4.6142857142857139</v>
      </c>
      <c r="K6" s="42">
        <v>5.7195238095238095</v>
      </c>
      <c r="L6" s="42">
        <v>11.567619047619045</v>
      </c>
      <c r="M6" s="38">
        <v>144285.71428571429</v>
      </c>
    </row>
    <row r="7" spans="1:13" ht="15.5" x14ac:dyDescent="0.35">
      <c r="A7" s="43" t="s">
        <v>151</v>
      </c>
      <c r="B7" s="38">
        <v>100</v>
      </c>
      <c r="C7" s="39" t="s">
        <v>28</v>
      </c>
      <c r="D7" s="47" t="s">
        <v>178</v>
      </c>
      <c r="E7" s="39" t="s">
        <v>29</v>
      </c>
      <c r="F7" s="39" t="s">
        <v>29</v>
      </c>
      <c r="G7" s="39" t="s">
        <v>28</v>
      </c>
      <c r="H7" s="42">
        <v>3.61</v>
      </c>
      <c r="I7" s="42">
        <v>2.88</v>
      </c>
      <c r="J7" s="42">
        <v>4.53</v>
      </c>
      <c r="K7" s="42">
        <v>5.62</v>
      </c>
      <c r="L7" s="42">
        <v>6.51</v>
      </c>
      <c r="M7" s="38">
        <v>54000</v>
      </c>
    </row>
    <row r="8" spans="1:13" ht="15.5" x14ac:dyDescent="0.35">
      <c r="A8" s="43" t="s">
        <v>152</v>
      </c>
      <c r="B8" s="38">
        <v>72000</v>
      </c>
      <c r="C8" s="38">
        <v>1000</v>
      </c>
      <c r="D8" s="38">
        <v>1000000</v>
      </c>
      <c r="E8" s="38">
        <v>26</v>
      </c>
      <c r="F8" s="38">
        <v>13</v>
      </c>
      <c r="G8" s="38">
        <v>130</v>
      </c>
      <c r="H8" s="42">
        <v>5.43</v>
      </c>
      <c r="I8" s="42">
        <v>3.82</v>
      </c>
      <c r="J8" s="42">
        <v>4.71</v>
      </c>
      <c r="K8" s="42">
        <v>5.86</v>
      </c>
      <c r="L8" s="42">
        <v>17.05</v>
      </c>
      <c r="M8" s="38">
        <v>250000</v>
      </c>
    </row>
  </sheetData>
  <printOptions gridLines="1"/>
  <pageMargins left="0.7" right="0.7" top="0.75" bottom="0.75" header="0.3" footer="0.3"/>
  <pageSetup orientation="landscape"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B3369-D392-4A2A-9B54-59B56CAAF38A}">
  <dimension ref="A1:M8"/>
  <sheetViews>
    <sheetView workbookViewId="0">
      <selection activeCell="D6" sqref="D6:D8"/>
    </sheetView>
  </sheetViews>
  <sheetFormatPr defaultRowHeight="14.5" x14ac:dyDescent="0.35"/>
  <cols>
    <col min="1" max="1" width="14.26953125" customWidth="1"/>
  </cols>
  <sheetData>
    <row r="1" spans="1:13" x14ac:dyDescent="0.35">
      <c r="A1" s="44" t="s">
        <v>157</v>
      </c>
      <c r="C1" s="44" t="s">
        <v>177</v>
      </c>
    </row>
    <row r="3" spans="1:13" ht="62" x14ac:dyDescent="0.35">
      <c r="A3" s="37" t="s">
        <v>153</v>
      </c>
      <c r="B3" s="9" t="s">
        <v>7</v>
      </c>
      <c r="C3" s="9" t="s">
        <v>8</v>
      </c>
      <c r="D3" s="9" t="s">
        <v>9</v>
      </c>
      <c r="E3" s="9" t="s">
        <v>10</v>
      </c>
      <c r="F3" s="9" t="s">
        <v>11</v>
      </c>
      <c r="G3" s="9" t="s">
        <v>176</v>
      </c>
      <c r="H3" s="9" t="s">
        <v>14</v>
      </c>
      <c r="I3" s="9" t="s">
        <v>15</v>
      </c>
      <c r="J3" s="9" t="s">
        <v>16</v>
      </c>
      <c r="K3" s="9" t="s">
        <v>17</v>
      </c>
      <c r="L3" s="9" t="s">
        <v>18</v>
      </c>
      <c r="M3" s="9" t="s">
        <v>20</v>
      </c>
    </row>
    <row r="4" spans="1:13" ht="31" x14ac:dyDescent="0.35">
      <c r="A4" s="9" t="s">
        <v>175</v>
      </c>
      <c r="B4" s="11">
        <v>100</v>
      </c>
      <c r="C4" s="46" t="s">
        <v>28</v>
      </c>
      <c r="D4" s="11">
        <v>4000</v>
      </c>
      <c r="E4" s="11" t="s">
        <v>29</v>
      </c>
      <c r="F4" s="11" t="s">
        <v>29</v>
      </c>
      <c r="G4" s="11">
        <v>20</v>
      </c>
      <c r="H4" s="41">
        <v>5.43</v>
      </c>
      <c r="I4" s="41">
        <v>3.46</v>
      </c>
      <c r="J4" s="41">
        <v>4.63</v>
      </c>
      <c r="K4" s="41">
        <v>5.69</v>
      </c>
      <c r="L4" s="41">
        <v>9.41</v>
      </c>
      <c r="M4" s="11">
        <v>85000</v>
      </c>
    </row>
    <row r="6" spans="1:13" ht="15.5" x14ac:dyDescent="0.35">
      <c r="A6" s="43" t="s">
        <v>150</v>
      </c>
      <c r="B6" s="38">
        <v>5466.666666666667</v>
      </c>
      <c r="C6" s="38">
        <v>91</v>
      </c>
      <c r="D6" s="38">
        <v>181950</v>
      </c>
      <c r="E6" s="38">
        <v>4</v>
      </c>
      <c r="F6">
        <v>1.2</v>
      </c>
      <c r="G6" s="38">
        <v>32</v>
      </c>
      <c r="H6" s="42">
        <v>4.3580952380952382</v>
      </c>
      <c r="I6" s="42">
        <v>3.2642857142857142</v>
      </c>
      <c r="J6" s="42">
        <v>4.6142857142857139</v>
      </c>
      <c r="K6" s="42">
        <v>5.7195238095238095</v>
      </c>
      <c r="L6" s="42">
        <v>11.567619047619045</v>
      </c>
      <c r="M6" s="38">
        <v>144285.71428571429</v>
      </c>
    </row>
    <row r="7" spans="1:13" ht="15.5" x14ac:dyDescent="0.35">
      <c r="A7" s="43" t="s">
        <v>151</v>
      </c>
      <c r="B7" s="38">
        <v>100</v>
      </c>
      <c r="C7" s="39" t="s">
        <v>28</v>
      </c>
      <c r="D7" s="47" t="s">
        <v>178</v>
      </c>
      <c r="E7" s="39" t="s">
        <v>29</v>
      </c>
      <c r="F7" s="39" t="s">
        <v>29</v>
      </c>
      <c r="G7" s="39" t="s">
        <v>28</v>
      </c>
      <c r="H7" s="42">
        <v>3.61</v>
      </c>
      <c r="I7" s="42">
        <v>2.88</v>
      </c>
      <c r="J7" s="42">
        <v>4.53</v>
      </c>
      <c r="K7" s="42">
        <v>5.62</v>
      </c>
      <c r="L7" s="42">
        <v>6.51</v>
      </c>
      <c r="M7" s="38">
        <v>54000</v>
      </c>
    </row>
    <row r="8" spans="1:13" ht="15.5" x14ac:dyDescent="0.35">
      <c r="A8" s="43" t="s">
        <v>152</v>
      </c>
      <c r="B8" s="38">
        <v>72000</v>
      </c>
      <c r="C8" s="38">
        <v>1000</v>
      </c>
      <c r="D8" s="38">
        <v>1000000</v>
      </c>
      <c r="E8" s="38">
        <v>26</v>
      </c>
      <c r="F8" s="38">
        <v>13</v>
      </c>
      <c r="G8" s="38">
        <v>130</v>
      </c>
      <c r="H8" s="42">
        <v>5.43</v>
      </c>
      <c r="I8" s="42">
        <v>3.82</v>
      </c>
      <c r="J8" s="42">
        <v>4.71</v>
      </c>
      <c r="K8" s="42">
        <v>5.86</v>
      </c>
      <c r="L8" s="42">
        <v>17.05</v>
      </c>
      <c r="M8" s="38">
        <v>250000</v>
      </c>
    </row>
  </sheetData>
  <printOptions gridLines="1"/>
  <pageMargins left="0.7" right="0.7" top="0.75" bottom="0.75" header="0.3" footer="0.3"/>
  <pageSetup orientation="landscape"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Sheet1</vt:lpstr>
      <vt:lpstr>Sheet4</vt:lpstr>
      <vt:lpstr>Sheet2</vt:lpstr>
      <vt:lpstr>Sheet3</vt:lpstr>
      <vt:lpstr>for producers</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sandra_kupperblatt</dc:creator>
  <cp:lastModifiedBy>Caitlin Jeffrey</cp:lastModifiedBy>
  <cp:lastPrinted>2019-09-16T21:38:46Z</cp:lastPrinted>
  <dcterms:created xsi:type="dcterms:W3CDTF">2013-12-19T16:26:15Z</dcterms:created>
  <dcterms:modified xsi:type="dcterms:W3CDTF">2021-06-14T18:04:43Z</dcterms:modified>
</cp:coreProperties>
</file>