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 files and Git repo/OREI_Git/OREI_files/40-herd data/"/>
    </mc:Choice>
  </mc:AlternateContent>
  <xr:revisionPtr revIDLastSave="1088" documentId="8_{64DA41BF-0713-4381-990F-D6297067C4EB}" xr6:coauthVersionLast="47" xr6:coauthVersionMax="47" xr10:uidLastSave="{17F573CF-6376-4C18-A9C9-3DFB52C2F1B1}"/>
  <bookViews>
    <workbookView xWindow="-110" yWindow="-110" windowWidth="19420" windowHeight="10420" tabRatio="914" xr2:uid="{19447A74-B07C-4159-8072-709873AAA3D0}"/>
  </bookViews>
  <sheets>
    <sheet name="DHIA numbers_and_stats" sheetId="3" r:id="rId1"/>
    <sheet name="Choiniere 4.3" sheetId="1" r:id="rId2"/>
    <sheet name="Stony Pond 4.3" sheetId="2" r:id="rId3"/>
    <sheet name="Davis 4.10" sheetId="4" r:id="rId4"/>
    <sheet name="Donegan 4.10" sheetId="5" r:id="rId5"/>
    <sheet name="Hall and Breen Farm 4.15" sheetId="6" r:id="rId6"/>
    <sheet name="Glennview 4.22" sheetId="7" r:id="rId7"/>
    <sheet name="BJ Family 4.22" sheetId="9" r:id="rId8"/>
    <sheet name="Corse 4.23" sheetId="10" r:id="rId9"/>
    <sheet name="Swallowdale 4.24" sheetId="12" r:id="rId10"/>
    <sheet name="J and L 4.29" sheetId="11" r:id="rId11"/>
    <sheet name="Paddlebridge 4.29" sheetId="13" r:id="rId12"/>
    <sheet name="Butterworks 4.30" sheetId="14" r:id="rId13"/>
    <sheet name="Molly Brook 5.6" sheetId="15" r:id="rId14"/>
    <sheet name="MacBain Homestead 5.6" sheetId="16" r:id="rId15"/>
    <sheet name="Hillside 5.8" sheetId="17" r:id="rId16"/>
    <sheet name="Oughta-Be 5.8" sheetId="18" r:id="rId17"/>
    <sheet name="Chapman 5.8" sheetId="19" r:id="rId18"/>
    <sheet name="Hoyt Hill 5.10" sheetId="20" r:id="rId19"/>
    <sheet name="Pembrook Heritage 5.10" sheetId="21" r:id="rId20"/>
    <sheet name="Holyoke 5.14" sheetId="22" r:id="rId21"/>
    <sheet name="Bouchard 5.14" sheetId="23" r:id="rId2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1" i="3" l="1"/>
  <c r="P11" i="3"/>
  <c r="N11" i="3"/>
  <c r="L11" i="3"/>
  <c r="P8" i="3" l="1"/>
  <c r="N8" i="3"/>
  <c r="L8" i="3"/>
  <c r="J8" i="3"/>
</calcChain>
</file>

<file path=xl/sharedStrings.xml><?xml version="1.0" encoding="utf-8"?>
<sst xmlns="http://schemas.openxmlformats.org/spreadsheetml/2006/main" count="409" uniqueCount="336">
  <si>
    <t>Question</t>
  </si>
  <si>
    <t>10.a.i</t>
  </si>
  <si>
    <t>What do you primarily feed your lactating cows during the winter?</t>
  </si>
  <si>
    <t>All wrapped round bales</t>
  </si>
  <si>
    <t>11.d.ii</t>
  </si>
  <si>
    <t>How long do calves nurse on their dams (on average)?</t>
  </si>
  <si>
    <t>Few weeks, depends how busy they are</t>
  </si>
  <si>
    <t>12.a</t>
  </si>
  <si>
    <t>Lactating cow housing- how much time spent in each component?</t>
  </si>
  <si>
    <t>1/2 day in tie-stall, 1/2 day in bedded pack</t>
  </si>
  <si>
    <t>14.a.ii</t>
  </si>
  <si>
    <t>Dry cow pack management</t>
  </si>
  <si>
    <t>Dry cows and heifers follow lactating cows- go onto the pack after lactating cows have been on it for 24 hours. Same as lactating pack, just plus 1 day's worth of manure</t>
  </si>
  <si>
    <t>Grain</t>
  </si>
  <si>
    <t>16.e.ii</t>
  </si>
  <si>
    <t>16.i</t>
  </si>
  <si>
    <t>If you have an on-farm record keeping system, what is it?</t>
  </si>
  <si>
    <t>Excel</t>
  </si>
  <si>
    <t>Farm name</t>
  </si>
  <si>
    <t>Farm code</t>
  </si>
  <si>
    <t>DHIA number</t>
  </si>
  <si>
    <t>RAC number</t>
  </si>
  <si>
    <t xml:space="preserve">Choiniere </t>
  </si>
  <si>
    <t>Stony Pond</t>
  </si>
  <si>
    <t>7.c.ii</t>
  </si>
  <si>
    <t>If records are kept, how do you record clinical mastitis events?</t>
  </si>
  <si>
    <t>On white board temporarily in parlor</t>
  </si>
  <si>
    <t>7.l</t>
  </si>
  <si>
    <t>Of the cows that get a case of clinical mastitis in a given year, would you say the majority are first-time infections or chronic/repeat infections?</t>
  </si>
  <si>
    <t>Don't see a lot of clinical- 1st calf heifers- flies, leaking, environment</t>
  </si>
  <si>
    <t xml:space="preserve">9.d </t>
  </si>
  <si>
    <t>Do you ever have cases of mastitis in your dry cows?</t>
  </si>
  <si>
    <t>Not really, but come in as fresh cow with elevated SCC</t>
  </si>
  <si>
    <t>Get grain in parlor</t>
  </si>
  <si>
    <t>15.c.ii</t>
  </si>
  <si>
    <t>If new sand, is it washed before you purchase it?</t>
  </si>
  <si>
    <t>Mix of both unwashed and washed</t>
  </si>
  <si>
    <t>15.c.v</t>
  </si>
  <si>
    <t>If using sand, is it stored:</t>
  </si>
  <si>
    <t>Delivered outside, but moved inside ASAP- variable amount of time. Gets delivered as needed</t>
  </si>
  <si>
    <t>Davis</t>
  </si>
  <si>
    <t>Donegan</t>
  </si>
  <si>
    <t>6.a</t>
  </si>
  <si>
    <t>How big of a problem is mastitis in general on your farm?</t>
  </si>
  <si>
    <t>7.j</t>
  </si>
  <si>
    <t>First lactation cows, and older cows</t>
  </si>
  <si>
    <t>Of the cows that get a case of CLINICAL mastitis (abnormal milk and/or sick cow) in a given year, would you say the majority are first-time infections or chronic/repeat infections? (check one)</t>
  </si>
  <si>
    <t>50/50 (first-time and chronics)</t>
  </si>
  <si>
    <t>8.a</t>
  </si>
  <si>
    <t>Do employ any fly control measures for lactating cows during the summer months? (check one)</t>
  </si>
  <si>
    <t>11.a.i</t>
  </si>
  <si>
    <t>Other: pasture clipping</t>
  </si>
  <si>
    <t>Milking schedule for the majority of the herd</t>
  </si>
  <si>
    <t>Do you feed waste from mastitic cows or high cell count cows to calves?</t>
  </si>
  <si>
    <t xml:space="preserve">Which lactation would you say the majority of CLINICAL (abnormal milk and/or sick cow) mastitis cases occur in? </t>
  </si>
  <si>
    <t>11.e</t>
  </si>
  <si>
    <t>3 nurse cows total- 2 are 3-titters, 1 is high cell count</t>
  </si>
  <si>
    <t>What is the average age of lactating cows in your herd, in years?/How was this answer generated?</t>
  </si>
  <si>
    <t>Paper records of birthdates</t>
  </si>
  <si>
    <t>Do you have any cows in your herd that you aren't actively TREATING, but that you're currently managing for chronic mastitis?</t>
  </si>
  <si>
    <t>Don't have much luck with organic treatment; robots since 2011</t>
  </si>
  <si>
    <t>7.a</t>
  </si>
  <si>
    <t>How do you recognize or identify a cow with a case of CLINICAL mastitis?</t>
  </si>
  <si>
    <t>Milk yield, conductivity</t>
  </si>
  <si>
    <t>Robots- cows average 2.9 milkings/day</t>
  </si>
  <si>
    <t>If yes, type of pre-dip disinfectant solution</t>
  </si>
  <si>
    <t>8.d.ii</t>
  </si>
  <si>
    <t>Robots- brushes get dipped in disinfectant, then scrub cow teats</t>
  </si>
  <si>
    <t>Hall and Breen</t>
  </si>
  <si>
    <t>0766</t>
  </si>
  <si>
    <t>Is a milk quality premium paid by your milk cooperative a motivator for your milking hygiene and mastitis control practices?</t>
  </si>
  <si>
    <t>6.i</t>
  </si>
  <si>
    <t>$2.00-2.50/hundredweight with Organic Valley</t>
  </si>
  <si>
    <t>13-08-0284</t>
  </si>
  <si>
    <t>13-06-4571</t>
  </si>
  <si>
    <t>13-06-1158</t>
  </si>
  <si>
    <t>13-04-4601</t>
  </si>
  <si>
    <t>13-01-0215</t>
  </si>
  <si>
    <t>4120</t>
  </si>
  <si>
    <t>Glennview</t>
  </si>
  <si>
    <t>BJ Family</t>
  </si>
  <si>
    <t>Hard quarter</t>
  </si>
  <si>
    <t xml:space="preserve">What do you primarily feed your lactating cows during the winter? </t>
  </si>
  <si>
    <t>Cows get grain 2 weeks before freshening for extra calories, from Morrison's</t>
  </si>
  <si>
    <t>Typically, do calves nurse on their dams before they are removed?</t>
  </si>
  <si>
    <t>11.d.i</t>
  </si>
  <si>
    <t>Yes, only in summer on pasture</t>
  </si>
  <si>
    <t>13-10-4525</t>
  </si>
  <si>
    <t>Corse</t>
  </si>
  <si>
    <t>6.e</t>
  </si>
  <si>
    <t>Do you ever culture these cows?</t>
  </si>
  <si>
    <t>$2.00-2.50/hundredweight for premium, big part SCC</t>
  </si>
  <si>
    <t>Cows get grain in parlor</t>
  </si>
  <si>
    <t>11.a.ii</t>
  </si>
  <si>
    <t>Do employ any fly control measures for lactating cows during the summer months?/ What kind?</t>
  </si>
  <si>
    <t>Sticky tape covering barrels on pasture, placed next to water tank when cows out to pasture</t>
  </si>
  <si>
    <t>11.f</t>
  </si>
  <si>
    <t xml:space="preserve">What are pre-weaned calves fed? </t>
  </si>
  <si>
    <t>Fresh cow milk</t>
  </si>
  <si>
    <t>13-13-0327</t>
  </si>
  <si>
    <t>Few coliform cases</t>
  </si>
  <si>
    <t>6.b</t>
  </si>
  <si>
    <t>Don't treat, no IMI, no dry treat- do Udder Mint, aspirin, Banamine</t>
  </si>
  <si>
    <t xml:space="preserve">7.a </t>
  </si>
  <si>
    <t>Look on the milk filter, DHIA</t>
  </si>
  <si>
    <t>8.b.ii</t>
  </si>
  <si>
    <t>If milked in a parlor, what kind?</t>
  </si>
  <si>
    <t>Step-up parlor</t>
  </si>
  <si>
    <t>13-01-4546</t>
  </si>
  <si>
    <t>Swallowdale</t>
  </si>
  <si>
    <t>J and L</t>
  </si>
  <si>
    <t>13-10-4456</t>
  </si>
  <si>
    <t>Paddlebridge</t>
  </si>
  <si>
    <t>How do you identify these cows that may have chronic mastitis?</t>
  </si>
  <si>
    <t>6.c</t>
  </si>
  <si>
    <t>Stepped-on teats, don't ever want to put anything up them</t>
  </si>
  <si>
    <t>6.h</t>
  </si>
  <si>
    <t>How do you manage bedding on your farm to reduce a cow's risk of mastitis?</t>
  </si>
  <si>
    <t>Use more bedding than anywhere around</t>
  </si>
  <si>
    <t>13-10-0942</t>
  </si>
  <si>
    <t>4949</t>
  </si>
  <si>
    <t>Butterworks</t>
  </si>
  <si>
    <t>Fresh cows, environmental streps</t>
  </si>
  <si>
    <t>Anything else about your pack management and construction you feel we should know that we didn't cover?</t>
  </si>
  <si>
    <t>14.t.ii</t>
  </si>
  <si>
    <t>Not easy to get pack to be flat- managing the levelness is difficult</t>
  </si>
  <si>
    <t>15.b</t>
  </si>
  <si>
    <t>Type of bedding material used for lactating and dry cows</t>
  </si>
  <si>
    <t>Bark mulch (in addition to hay and straw)</t>
  </si>
  <si>
    <t>13-10-0914</t>
  </si>
  <si>
    <t>5729</t>
  </si>
  <si>
    <t>Molly Brook</t>
  </si>
  <si>
    <t>6.d</t>
  </si>
  <si>
    <t>How many cows are you currently managing with chronic mastitis, as a percent of your milking herd?</t>
  </si>
  <si>
    <t xml:space="preserve">Transition into organic- organic animals are just different animals… going from a corn diet and changing the energy has been a big deal </t>
  </si>
  <si>
    <t>Visually; use DHIA; mark cows with a leg band</t>
  </si>
  <si>
    <t>Step-up</t>
  </si>
  <si>
    <t>14.p.ii</t>
  </si>
  <si>
    <t>Dry: Are cows fed directly on the pack (i.e., no feeding alley)?</t>
  </si>
  <si>
    <t>Close-up fed on pack, far-off pack separate than feeding area</t>
  </si>
  <si>
    <t>13-12-0114</t>
  </si>
  <si>
    <t>9550</t>
  </si>
  <si>
    <t>MacBain Homestead</t>
  </si>
  <si>
    <t>No, sold them</t>
  </si>
  <si>
    <t>Especially since he's gone organic</t>
  </si>
  <si>
    <t>13-03-0440</t>
  </si>
  <si>
    <t>7390</t>
  </si>
  <si>
    <t>Hillside</t>
  </si>
  <si>
    <t>Cedar- kiln-dried. Decreases flies</t>
  </si>
  <si>
    <t>13-09-0908</t>
  </si>
  <si>
    <t>8863</t>
  </si>
  <si>
    <t>Oughta-be</t>
  </si>
  <si>
    <t>15.f.i</t>
  </si>
  <si>
    <t>Are the shavings/chips/sawdust you used kiln dried or "fresh?"</t>
  </si>
  <si>
    <t>Aged 1 year</t>
  </si>
  <si>
    <t>13-09-0048</t>
  </si>
  <si>
    <t>8494</t>
  </si>
  <si>
    <t>Chapman</t>
  </si>
  <si>
    <t>13-09-0005</t>
  </si>
  <si>
    <t>8337</t>
  </si>
  <si>
    <t>Pembrook Heritage</t>
  </si>
  <si>
    <t>Hoyt Hill</t>
  </si>
  <si>
    <t>13-09-4547</t>
  </si>
  <si>
    <t>6165</t>
  </si>
  <si>
    <t>13-09-0943</t>
  </si>
  <si>
    <t>3096</t>
  </si>
  <si>
    <t>Holyoke</t>
  </si>
  <si>
    <t>How do you recognize or identify a cow with a case of SUBCLINICAL mastitis?</t>
  </si>
  <si>
    <t>7.b.i</t>
  </si>
  <si>
    <t>DHIA tells you percent each cow affects overall SCC</t>
  </si>
  <si>
    <t>Grain automatically calculated for each cow, fed from a dispenser in the barn, reads their collars</t>
  </si>
  <si>
    <t>13-06-4594</t>
  </si>
  <si>
    <t>0899</t>
  </si>
  <si>
    <t>Bouchard</t>
  </si>
  <si>
    <t>13-06-4624</t>
  </si>
  <si>
    <t>9663</t>
  </si>
  <si>
    <t>Sample date</t>
  </si>
  <si>
    <t>2567</t>
  </si>
  <si>
    <t>0H-01</t>
  </si>
  <si>
    <t>0H-02</t>
  </si>
  <si>
    <t>0H-03</t>
  </si>
  <si>
    <t>0H-04</t>
  </si>
  <si>
    <t>0H-05</t>
  </si>
  <si>
    <t>0H-06</t>
  </si>
  <si>
    <t>0H-07</t>
  </si>
  <si>
    <t>0H-08</t>
  </si>
  <si>
    <t>0H-09</t>
  </si>
  <si>
    <t>0H-10</t>
  </si>
  <si>
    <t>0H-11</t>
  </si>
  <si>
    <t>0H-12</t>
  </si>
  <si>
    <t>0H-13</t>
  </si>
  <si>
    <t>0H-14</t>
  </si>
  <si>
    <t>0H-15</t>
  </si>
  <si>
    <t>0H-16</t>
  </si>
  <si>
    <t>0H-17</t>
  </si>
  <si>
    <t>0H-18</t>
  </si>
  <si>
    <t>0H-19</t>
  </si>
  <si>
    <t>0H-20</t>
  </si>
  <si>
    <t>0H-21</t>
  </si>
  <si>
    <t>Prev. test date</t>
  </si>
  <si>
    <t>Current test date</t>
  </si>
  <si>
    <t>New#</t>
  </si>
  <si>
    <t>New%</t>
  </si>
  <si>
    <t>Chronic#</t>
  </si>
  <si>
    <t>Chronic%</t>
  </si>
  <si>
    <t>Uninfected#</t>
  </si>
  <si>
    <t>Uninfected%</t>
  </si>
  <si>
    <t>Cure#</t>
  </si>
  <si>
    <t>Cure%</t>
  </si>
  <si>
    <t>High cows 3/18/19</t>
  </si>
  <si>
    <t>X</t>
  </si>
  <si>
    <t>High cows 5/6/19</t>
  </si>
  <si>
    <t>High cows 3/29/19</t>
  </si>
  <si>
    <t>Beyonce</t>
  </si>
  <si>
    <t>Chesnut</t>
  </si>
  <si>
    <t>High cows 5/11/19</t>
  </si>
  <si>
    <t>C456</t>
  </si>
  <si>
    <t>Marta</t>
  </si>
  <si>
    <t>Select</t>
  </si>
  <si>
    <t>High cows 5/14/2019</t>
  </si>
  <si>
    <t>860PC</t>
  </si>
  <si>
    <t>884J4P</t>
  </si>
  <si>
    <t>864XJP</t>
  </si>
  <si>
    <t>4268</t>
  </si>
  <si>
    <t>9525</t>
  </si>
  <si>
    <t>High cows 5/2/2019</t>
  </si>
  <si>
    <t>Cambric</t>
  </si>
  <si>
    <t>Dorian</t>
  </si>
  <si>
    <t>Zillion</t>
  </si>
  <si>
    <t>Granite</t>
  </si>
  <si>
    <t>High cows 5/7/19</t>
  </si>
  <si>
    <t>Frolic</t>
  </si>
  <si>
    <t>Sam</t>
  </si>
  <si>
    <t>Genie</t>
  </si>
  <si>
    <t>Flower</t>
  </si>
  <si>
    <t>Fatima</t>
  </si>
  <si>
    <t>Marney</t>
  </si>
  <si>
    <t>Gyn</t>
  </si>
  <si>
    <t>Gizmo</t>
  </si>
  <si>
    <t>Lauren</t>
  </si>
  <si>
    <t>High cows 4/24/2019</t>
  </si>
  <si>
    <t>Gabriel</t>
  </si>
  <si>
    <t>Eva</t>
  </si>
  <si>
    <t>Lilac</t>
  </si>
  <si>
    <t>Teacup</t>
  </si>
  <si>
    <t>Snowflake</t>
  </si>
  <si>
    <t>Appleco</t>
  </si>
  <si>
    <t>Cherry</t>
  </si>
  <si>
    <t>Aurora</t>
  </si>
  <si>
    <t>High cows 5/7/2019</t>
  </si>
  <si>
    <t>Fluting</t>
  </si>
  <si>
    <t>Thiller</t>
  </si>
  <si>
    <t>Fawn</t>
  </si>
  <si>
    <t>Prism2</t>
  </si>
  <si>
    <t>Freseta</t>
  </si>
  <si>
    <t>Jewel</t>
  </si>
  <si>
    <t>Jasmine</t>
  </si>
  <si>
    <t>Addie</t>
  </si>
  <si>
    <t>Ellie</t>
  </si>
  <si>
    <t>Bandit</t>
  </si>
  <si>
    <t>Beamer</t>
  </si>
  <si>
    <t>Fortate</t>
  </si>
  <si>
    <t>Fate</t>
  </si>
  <si>
    <t>Fiesty</t>
  </si>
  <si>
    <t>Treasure</t>
  </si>
  <si>
    <t>Barbra</t>
  </si>
  <si>
    <t>High cows 5/8/2019</t>
  </si>
  <si>
    <t>Peyton</t>
  </si>
  <si>
    <t>Anita</t>
  </si>
  <si>
    <t>Maggie</t>
  </si>
  <si>
    <t>Paula</t>
  </si>
  <si>
    <t>High cows 4/22/2019</t>
  </si>
  <si>
    <t>Nolita</t>
  </si>
  <si>
    <t>Jerry</t>
  </si>
  <si>
    <t>Normray</t>
  </si>
  <si>
    <t>Natelie</t>
  </si>
  <si>
    <t>Cher</t>
  </si>
  <si>
    <t>Pantyho</t>
  </si>
  <si>
    <t>Tipsy</t>
  </si>
  <si>
    <t>Jersey</t>
  </si>
  <si>
    <t>Winchtr</t>
  </si>
  <si>
    <t>Stwbry</t>
  </si>
  <si>
    <t>Katie</t>
  </si>
  <si>
    <t>Pinto</t>
  </si>
  <si>
    <t>Remi</t>
  </si>
  <si>
    <t>Jam</t>
  </si>
  <si>
    <t>Saclaus</t>
  </si>
  <si>
    <t>Grape</t>
  </si>
  <si>
    <t>Ginger</t>
  </si>
  <si>
    <t>High cows 4/25/2019</t>
  </si>
  <si>
    <t>Bling</t>
  </si>
  <si>
    <t>Spring</t>
  </si>
  <si>
    <t>Elsa</t>
  </si>
  <si>
    <t>Quicket</t>
  </si>
  <si>
    <t>Iola</t>
  </si>
  <si>
    <t>Pocohon</t>
  </si>
  <si>
    <t>Tabasco</t>
  </si>
  <si>
    <t>Loyal</t>
  </si>
  <si>
    <t>Trudy</t>
  </si>
  <si>
    <t>Boing</t>
  </si>
  <si>
    <t>High cows 5/1/2019</t>
  </si>
  <si>
    <t>Finny</t>
  </si>
  <si>
    <t>K-bet</t>
  </si>
  <si>
    <t>Lucy</t>
  </si>
  <si>
    <t>Rachel</t>
  </si>
  <si>
    <t>Angel</t>
  </si>
  <si>
    <t>Jeopard</t>
  </si>
  <si>
    <t>Ghost</t>
  </si>
  <si>
    <t>Alora</t>
  </si>
  <si>
    <t>Lady</t>
  </si>
  <si>
    <t>Renee</t>
  </si>
  <si>
    <t>April</t>
  </si>
  <si>
    <t>High cows 4/19/2019</t>
  </si>
  <si>
    <t>Summer</t>
  </si>
  <si>
    <t>Roxy</t>
  </si>
  <si>
    <t>Bell</t>
  </si>
  <si>
    <t>Berle</t>
  </si>
  <si>
    <t>Olive</t>
  </si>
  <si>
    <t>High cows 4/18/2019</t>
  </si>
  <si>
    <t>High cows 4/26/19</t>
  </si>
  <si>
    <t>Not really right now, but 6-7 years ago yes. Staph. aureus is currently the number 2 reason for culling cows.</t>
  </si>
  <si>
    <t>For first 6 months of milking season, cows get milked every 16 hours. For last 4 months, milk 2x day over 24 hour period. Subject to the lactation curve of the cows. (As cows calve in- not all the herd is milking the whole ten months, but as they calve in).</t>
  </si>
  <si>
    <t>8976</t>
  </si>
  <si>
    <t>High cows 4/25/19</t>
  </si>
  <si>
    <t>6.j</t>
  </si>
  <si>
    <t>Figured it out through trial and error- try and move feeders every day because that's where manure accumulates more. Try and shred bedding uniform across the pack and spread out evenly with a fork. If the pack is overpopulated, needs more intensive management</t>
  </si>
  <si>
    <t>6.k</t>
  </si>
  <si>
    <t>It's considered- not the biggest motivator, lived off volume before with Holsteinds. Try to keep quality under radar- not looking for any gold medals for quality, but it's considered because Organic Valley has high specs (needs to be under 300,000). Volume is also part of success.</t>
  </si>
  <si>
    <t>Went on pasture full-time 5/22/19; can email list of cows we want sampled</t>
  </si>
  <si>
    <t>cows randomly selected to sample</t>
  </si>
  <si>
    <t>12.b.iii</t>
  </si>
  <si>
    <t>Describe their outdoor turn-out space:</t>
  </si>
  <si>
    <t>Concrete. Yes cows fed outside. Water troughs are in hoop barns.</t>
  </si>
  <si>
    <t>Yes</t>
  </si>
  <si>
    <t>List of 10 high cows?</t>
  </si>
  <si>
    <t>High cows 4/28/19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</si>
</sst>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6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EA8A8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right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2" fillId="0" borderId="0" xfId="0" applyFont="1"/>
    <xf numFmtId="49" fontId="0" fillId="2" borderId="0" xfId="0" applyNumberFormat="1" applyFill="1" applyAlignment="1">
      <alignment horizontal="right"/>
    </xf>
    <xf numFmtId="14" fontId="0" fillId="0" borderId="0" xfId="0" applyNumberFormat="1"/>
    <xf numFmtId="49" fontId="0" fillId="0" borderId="0" xfId="0" applyNumberFormat="1" applyFill="1" applyAlignment="1">
      <alignment horizontal="right"/>
    </xf>
    <xf numFmtId="0" fontId="1" fillId="0" borderId="0" xfId="0" applyFont="1" applyAlignment="1">
      <alignment wrapText="1"/>
    </xf>
    <xf numFmtId="0" fontId="1" fillId="5" borderId="1" xfId="0" applyFont="1" applyFill="1" applyBorder="1"/>
    <xf numFmtId="0" fontId="1" fillId="0" borderId="1" xfId="0" applyFont="1" applyBorder="1"/>
    <xf numFmtId="0" fontId="0" fillId="5" borderId="1" xfId="0" applyFill="1" applyBorder="1"/>
    <xf numFmtId="0" fontId="0" fillId="0" borderId="1" xfId="0" applyBorder="1"/>
    <xf numFmtId="0" fontId="0" fillId="0" borderId="1" xfId="0" applyFill="1" applyBorder="1"/>
    <xf numFmtId="14" fontId="0" fillId="3" borderId="0" xfId="0" applyNumberFormat="1" applyFill="1"/>
    <xf numFmtId="14" fontId="1" fillId="0" borderId="0" xfId="0" applyNumberFormat="1" applyFont="1"/>
    <xf numFmtId="164" fontId="0" fillId="5" borderId="1" xfId="0" applyNumberFormat="1" applyFill="1" applyBorder="1"/>
    <xf numFmtId="2" fontId="0" fillId="0" borderId="1" xfId="0" applyNumberFormat="1" applyBorder="1"/>
    <xf numFmtId="164" fontId="0" fillId="0" borderId="1" xfId="0" applyNumberFormat="1" applyBorder="1"/>
    <xf numFmtId="164" fontId="0" fillId="0" borderId="0" xfId="0" applyNumberFormat="1"/>
    <xf numFmtId="0" fontId="3" fillId="6" borderId="2" xfId="0" applyFont="1" applyFill="1" applyBorder="1" applyAlignment="1">
      <alignment horizontal="right" vertical="center"/>
    </xf>
    <xf numFmtId="14" fontId="3" fillId="6" borderId="2" xfId="0" applyNumberFormat="1" applyFont="1" applyFill="1" applyBorder="1" applyAlignment="1">
      <alignment vertical="center"/>
    </xf>
    <xf numFmtId="0" fontId="0" fillId="4" borderId="0" xfId="0" applyFill="1"/>
    <xf numFmtId="0" fontId="0" fillId="3" borderId="0" xfId="0" applyFill="1"/>
    <xf numFmtId="0" fontId="0" fillId="5" borderId="3" xfId="0" applyFill="1" applyBorder="1"/>
    <xf numFmtId="0" fontId="0" fillId="0" borderId="0" xfId="0" applyFill="1"/>
    <xf numFmtId="0" fontId="0" fillId="5" borderId="3" xfId="0" applyFill="1" applyBorder="1" applyAlignment="1">
      <alignment horizontal="right"/>
    </xf>
    <xf numFmtId="164" fontId="0" fillId="5" borderId="1" xfId="0" applyNumberFormat="1" applyFill="1" applyBorder="1" applyAlignment="1">
      <alignment horizontal="right"/>
    </xf>
    <xf numFmtId="0" fontId="1" fillId="0" borderId="0" xfId="0" applyFont="1" applyAlignment="1">
      <alignment horizontal="center" wrapText="1"/>
    </xf>
    <xf numFmtId="0" fontId="0" fillId="0" borderId="0" xfId="0" applyBorder="1"/>
    <xf numFmtId="14" fontId="0" fillId="3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A8A8"/>
      <color rgb="FFF2BD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19F06-D277-4B9C-BE71-8E742E63BE26}">
  <dimension ref="A1:R22"/>
  <sheetViews>
    <sheetView tabSelected="1" zoomScale="90" workbookViewId="0">
      <pane xSplit="1" topLeftCell="G1" activePane="topRight" state="frozen"/>
      <selection pane="topRight" activeCell="R11" sqref="R11"/>
    </sheetView>
  </sheetViews>
  <sheetFormatPr defaultRowHeight="14.5" x14ac:dyDescent="0.35"/>
  <cols>
    <col min="1" max="1" width="22.54296875" customWidth="1"/>
    <col min="2" max="2" width="11.26953125" customWidth="1"/>
    <col min="3" max="3" width="15.26953125" style="6" customWidth="1"/>
    <col min="4" max="4" width="13.08984375" style="5" customWidth="1"/>
    <col min="5" max="5" width="17.90625" customWidth="1"/>
    <col min="6" max="6" width="12.26953125" style="6" customWidth="1"/>
    <col min="7" max="7" width="12.81640625" customWidth="1"/>
    <col min="8" max="8" width="13.7265625" customWidth="1"/>
    <col min="9" max="9" width="8.7265625" style="16"/>
    <col min="10" max="10" width="7.6328125" style="16" customWidth="1"/>
    <col min="11" max="12" width="8.7265625" style="17"/>
    <col min="13" max="13" width="10.81640625" style="16" customWidth="1"/>
    <col min="14" max="14" width="11.26953125" style="16" customWidth="1"/>
    <col min="15" max="16" width="8.7265625" style="17"/>
    <col min="17" max="17" width="23.36328125" customWidth="1"/>
  </cols>
  <sheetData>
    <row r="1" spans="1:18" ht="32" customHeight="1" x14ac:dyDescent="0.35">
      <c r="A1" s="1" t="s">
        <v>18</v>
      </c>
      <c r="B1" s="1" t="s">
        <v>19</v>
      </c>
      <c r="C1" s="8" t="s">
        <v>20</v>
      </c>
      <c r="D1" s="4" t="s">
        <v>21</v>
      </c>
      <c r="E1" s="7" t="s">
        <v>176</v>
      </c>
      <c r="F1" s="33" t="s">
        <v>334</v>
      </c>
      <c r="G1" s="13" t="s">
        <v>199</v>
      </c>
      <c r="H1" s="13" t="s">
        <v>200</v>
      </c>
      <c r="I1" s="14" t="s">
        <v>201</v>
      </c>
      <c r="J1" s="14" t="s">
        <v>202</v>
      </c>
      <c r="K1" s="15" t="s">
        <v>203</v>
      </c>
      <c r="L1" s="15" t="s">
        <v>204</v>
      </c>
      <c r="M1" s="14" t="s">
        <v>205</v>
      </c>
      <c r="N1" s="14" t="s">
        <v>206</v>
      </c>
      <c r="O1" s="15" t="s">
        <v>207</v>
      </c>
      <c r="P1" s="15" t="s">
        <v>208</v>
      </c>
    </row>
    <row r="2" spans="1:18" x14ac:dyDescent="0.35">
      <c r="A2" t="s">
        <v>22</v>
      </c>
      <c r="B2" t="s">
        <v>178</v>
      </c>
      <c r="C2" s="6" t="s">
        <v>74</v>
      </c>
      <c r="D2" s="5">
        <v>8434</v>
      </c>
      <c r="E2" s="11">
        <v>43558</v>
      </c>
      <c r="F2" s="6" t="s">
        <v>210</v>
      </c>
      <c r="G2" s="11">
        <v>43563</v>
      </c>
      <c r="H2" s="11">
        <v>43591</v>
      </c>
      <c r="I2" s="16">
        <v>8</v>
      </c>
      <c r="J2" s="16">
        <v>12.3</v>
      </c>
      <c r="K2" s="17">
        <v>15</v>
      </c>
      <c r="L2" s="17">
        <v>23.1</v>
      </c>
      <c r="M2" s="16">
        <v>41</v>
      </c>
      <c r="N2" s="16">
        <v>63.1</v>
      </c>
      <c r="O2" s="18">
        <v>1</v>
      </c>
      <c r="P2" s="18">
        <v>1.5</v>
      </c>
    </row>
    <row r="3" spans="1:18" x14ac:dyDescent="0.35">
      <c r="A3" t="s">
        <v>23</v>
      </c>
      <c r="B3" t="s">
        <v>179</v>
      </c>
      <c r="C3" s="6" t="s">
        <v>75</v>
      </c>
      <c r="D3" s="5">
        <v>7244</v>
      </c>
      <c r="E3" s="11">
        <v>43558</v>
      </c>
      <c r="G3" s="19">
        <v>43447</v>
      </c>
      <c r="H3" s="35">
        <v>43584</v>
      </c>
    </row>
    <row r="4" spans="1:18" x14ac:dyDescent="0.35">
      <c r="A4" t="s">
        <v>40</v>
      </c>
      <c r="B4" t="s">
        <v>180</v>
      </c>
      <c r="C4" s="6" t="s">
        <v>76</v>
      </c>
      <c r="D4" s="5">
        <v>9749</v>
      </c>
      <c r="E4" s="11">
        <v>43565</v>
      </c>
      <c r="F4" s="6" t="s">
        <v>210</v>
      </c>
      <c r="G4" s="19">
        <v>43447</v>
      </c>
      <c r="H4" s="19">
        <v>43553</v>
      </c>
      <c r="I4" s="16">
        <v>3</v>
      </c>
      <c r="J4" s="16">
        <v>4.8</v>
      </c>
      <c r="K4" s="17">
        <v>9</v>
      </c>
      <c r="L4" s="17">
        <v>14.5</v>
      </c>
      <c r="M4" s="16">
        <v>46</v>
      </c>
      <c r="N4" s="16">
        <v>74.2</v>
      </c>
      <c r="O4" s="17">
        <v>4</v>
      </c>
      <c r="P4" s="17">
        <v>6.5</v>
      </c>
    </row>
    <row r="5" spans="1:18" x14ac:dyDescent="0.35">
      <c r="A5" t="s">
        <v>41</v>
      </c>
      <c r="B5" t="s">
        <v>181</v>
      </c>
      <c r="C5" s="6">
        <v>80000981</v>
      </c>
      <c r="D5" s="10"/>
      <c r="E5" s="11">
        <v>43565</v>
      </c>
    </row>
    <row r="6" spans="1:18" x14ac:dyDescent="0.35">
      <c r="A6" t="s">
        <v>68</v>
      </c>
      <c r="B6" t="s">
        <v>182</v>
      </c>
      <c r="C6" s="6" t="s">
        <v>77</v>
      </c>
      <c r="D6" s="5" t="s">
        <v>69</v>
      </c>
      <c r="E6" s="11">
        <v>43570</v>
      </c>
      <c r="F6" s="6" t="s">
        <v>210</v>
      </c>
      <c r="G6" s="19">
        <v>43404</v>
      </c>
      <c r="H6" s="19">
        <v>43542</v>
      </c>
      <c r="I6" s="16">
        <v>2</v>
      </c>
      <c r="J6" s="16">
        <v>5.7</v>
      </c>
      <c r="K6" s="17">
        <v>2</v>
      </c>
      <c r="L6" s="17">
        <v>5.7</v>
      </c>
      <c r="M6" s="16">
        <v>26</v>
      </c>
      <c r="N6" s="16">
        <v>74.3</v>
      </c>
      <c r="O6" s="17">
        <v>5</v>
      </c>
      <c r="P6" s="17">
        <v>14.3</v>
      </c>
    </row>
    <row r="7" spans="1:18" x14ac:dyDescent="0.35">
      <c r="A7" t="s">
        <v>79</v>
      </c>
      <c r="B7" t="s">
        <v>183</v>
      </c>
      <c r="C7" s="6" t="s">
        <v>73</v>
      </c>
      <c r="D7" s="5" t="s">
        <v>78</v>
      </c>
      <c r="E7" s="11">
        <v>43577</v>
      </c>
      <c r="F7" s="6" t="s">
        <v>210</v>
      </c>
      <c r="G7" s="11">
        <v>43561</v>
      </c>
      <c r="H7" s="11">
        <v>43596</v>
      </c>
      <c r="I7" s="16">
        <v>4</v>
      </c>
      <c r="J7" s="16">
        <v>6.9</v>
      </c>
      <c r="K7" s="17">
        <v>8</v>
      </c>
      <c r="L7" s="17">
        <v>13.8</v>
      </c>
      <c r="M7" s="16">
        <v>39</v>
      </c>
      <c r="N7" s="16">
        <v>67.2</v>
      </c>
      <c r="O7" s="17">
        <v>7</v>
      </c>
      <c r="P7" s="17">
        <v>12.1</v>
      </c>
    </row>
    <row r="8" spans="1:18" x14ac:dyDescent="0.35">
      <c r="A8" t="s">
        <v>80</v>
      </c>
      <c r="B8" t="s">
        <v>184</v>
      </c>
      <c r="C8" s="6" t="s">
        <v>87</v>
      </c>
      <c r="D8" s="12" t="s">
        <v>322</v>
      </c>
      <c r="E8" s="11">
        <v>43577</v>
      </c>
      <c r="F8" s="6" t="s">
        <v>210</v>
      </c>
      <c r="G8" s="11">
        <v>43547</v>
      </c>
      <c r="H8" s="11">
        <v>43580</v>
      </c>
      <c r="I8" s="16">
        <v>4</v>
      </c>
      <c r="J8" s="21">
        <f>(I8/(I8+K8+M8+O8))*100</f>
        <v>10.526315789473683</v>
      </c>
      <c r="K8" s="17">
        <v>7</v>
      </c>
      <c r="L8" s="22">
        <f>(K8/(I8+K8+M8+O8))*100</f>
        <v>18.421052631578945</v>
      </c>
      <c r="M8" s="16">
        <v>26</v>
      </c>
      <c r="N8" s="21">
        <f>(M8/38)*100</f>
        <v>68.421052631578945</v>
      </c>
      <c r="O8" s="17">
        <v>1</v>
      </c>
      <c r="P8" s="23">
        <f>(O8/38)*100</f>
        <v>2.6315789473684208</v>
      </c>
      <c r="Q8" s="24"/>
    </row>
    <row r="9" spans="1:18" x14ac:dyDescent="0.35">
      <c r="A9" t="s">
        <v>88</v>
      </c>
      <c r="B9" t="s">
        <v>185</v>
      </c>
      <c r="C9" s="6" t="s">
        <v>99</v>
      </c>
      <c r="D9" s="12" t="s">
        <v>224</v>
      </c>
      <c r="E9" s="11">
        <v>43578</v>
      </c>
      <c r="F9" s="6" t="s">
        <v>210</v>
      </c>
      <c r="G9" s="11">
        <v>43571</v>
      </c>
      <c r="H9" s="11">
        <v>43599</v>
      </c>
      <c r="I9" s="16">
        <v>0</v>
      </c>
      <c r="J9" s="16">
        <v>0</v>
      </c>
      <c r="K9" s="17">
        <v>4</v>
      </c>
      <c r="L9" s="17">
        <v>9.3000000000000007</v>
      </c>
      <c r="M9" s="16">
        <v>38</v>
      </c>
      <c r="N9" s="16">
        <v>88.4</v>
      </c>
      <c r="O9" s="17">
        <v>1</v>
      </c>
      <c r="P9" s="17">
        <v>2.2999999999999998</v>
      </c>
    </row>
    <row r="10" spans="1:18" x14ac:dyDescent="0.35">
      <c r="A10" t="s">
        <v>109</v>
      </c>
      <c r="B10" t="s">
        <v>186</v>
      </c>
      <c r="C10" s="6" t="s">
        <v>108</v>
      </c>
      <c r="D10" s="12" t="s">
        <v>223</v>
      </c>
      <c r="E10" s="11">
        <v>43579</v>
      </c>
      <c r="F10" s="6" t="s">
        <v>210</v>
      </c>
      <c r="G10" s="11">
        <v>43558</v>
      </c>
      <c r="H10" s="11">
        <v>43587</v>
      </c>
      <c r="I10" s="16">
        <v>2</v>
      </c>
      <c r="J10" s="16">
        <v>2.9</v>
      </c>
      <c r="K10" s="17">
        <v>2</v>
      </c>
      <c r="L10" s="17">
        <v>2.9</v>
      </c>
      <c r="M10" s="16">
        <v>64</v>
      </c>
      <c r="N10" s="16">
        <v>91.4</v>
      </c>
      <c r="O10" s="17">
        <v>2</v>
      </c>
      <c r="P10" s="17">
        <v>2.9</v>
      </c>
    </row>
    <row r="11" spans="1:18" x14ac:dyDescent="0.35">
      <c r="A11" t="s">
        <v>110</v>
      </c>
      <c r="B11" t="s">
        <v>187</v>
      </c>
      <c r="C11" s="6" t="s">
        <v>111</v>
      </c>
      <c r="D11" s="12" t="s">
        <v>177</v>
      </c>
      <c r="E11" s="11">
        <v>43584</v>
      </c>
      <c r="F11" s="6" t="s">
        <v>210</v>
      </c>
      <c r="G11" s="11">
        <v>43546</v>
      </c>
      <c r="H11" s="11">
        <v>43583</v>
      </c>
      <c r="I11" s="16">
        <v>2</v>
      </c>
      <c r="J11" s="32">
        <f>(I11/71)*100</f>
        <v>2.8169014084507045</v>
      </c>
      <c r="K11" s="17">
        <v>9</v>
      </c>
      <c r="L11" s="23">
        <f>(K11/71)*100</f>
        <v>12.676056338028168</v>
      </c>
      <c r="M11" s="16">
        <v>57</v>
      </c>
      <c r="N11" s="21">
        <f>(M11/71)*100</f>
        <v>80.281690140845072</v>
      </c>
      <c r="O11" s="17">
        <v>3</v>
      </c>
      <c r="P11" s="23">
        <f>(O11/71)*100</f>
        <v>4.225352112676056</v>
      </c>
      <c r="R11" s="24"/>
    </row>
    <row r="12" spans="1:18" x14ac:dyDescent="0.35">
      <c r="A12" t="s">
        <v>112</v>
      </c>
      <c r="B12" t="s">
        <v>188</v>
      </c>
      <c r="C12" s="6" t="s">
        <v>119</v>
      </c>
      <c r="D12" s="5" t="s">
        <v>120</v>
      </c>
      <c r="E12" s="11">
        <v>43584</v>
      </c>
      <c r="F12" s="6" t="s">
        <v>210</v>
      </c>
      <c r="G12" s="11">
        <v>43559</v>
      </c>
      <c r="H12" s="11">
        <v>43592</v>
      </c>
      <c r="I12" s="16">
        <v>5</v>
      </c>
      <c r="J12" s="16">
        <v>9.8000000000000007</v>
      </c>
      <c r="K12" s="17">
        <v>4</v>
      </c>
      <c r="L12" s="17">
        <v>7.8</v>
      </c>
      <c r="M12" s="16">
        <v>42</v>
      </c>
      <c r="N12" s="16">
        <v>82.4</v>
      </c>
      <c r="O12" s="17">
        <v>0</v>
      </c>
      <c r="P12" s="17">
        <v>0</v>
      </c>
      <c r="Q12" s="6"/>
    </row>
    <row r="13" spans="1:18" x14ac:dyDescent="0.35">
      <c r="A13" t="s">
        <v>121</v>
      </c>
      <c r="B13" t="s">
        <v>189</v>
      </c>
      <c r="C13" s="6" t="s">
        <v>129</v>
      </c>
      <c r="D13" s="5" t="s">
        <v>130</v>
      </c>
      <c r="E13" s="11">
        <v>43601</v>
      </c>
      <c r="F13" s="6" t="s">
        <v>210</v>
      </c>
      <c r="G13" s="11">
        <v>43549</v>
      </c>
      <c r="H13" s="11">
        <v>43579</v>
      </c>
      <c r="I13" s="16">
        <v>2</v>
      </c>
      <c r="J13" s="16">
        <v>5.9</v>
      </c>
      <c r="K13" s="17">
        <v>6</v>
      </c>
      <c r="L13" s="17">
        <v>17.600000000000001</v>
      </c>
      <c r="M13" s="16">
        <v>23</v>
      </c>
      <c r="N13" s="16">
        <v>67.599999999999994</v>
      </c>
      <c r="O13" s="17">
        <v>3</v>
      </c>
      <c r="P13" s="17">
        <v>8.8000000000000007</v>
      </c>
    </row>
    <row r="14" spans="1:18" x14ac:dyDescent="0.35">
      <c r="A14" t="s">
        <v>131</v>
      </c>
      <c r="B14" t="s">
        <v>190</v>
      </c>
      <c r="C14" s="6" t="s">
        <v>140</v>
      </c>
      <c r="D14" s="5" t="s">
        <v>141</v>
      </c>
      <c r="E14" s="11">
        <v>43601</v>
      </c>
      <c r="F14" s="6" t="s">
        <v>210</v>
      </c>
      <c r="G14" s="11">
        <v>43557</v>
      </c>
      <c r="H14" s="11">
        <v>43592</v>
      </c>
      <c r="I14" s="16">
        <v>4</v>
      </c>
      <c r="J14" s="16">
        <v>7.7</v>
      </c>
      <c r="K14" s="17">
        <v>12</v>
      </c>
      <c r="L14" s="17">
        <v>23.1</v>
      </c>
      <c r="M14" s="16">
        <v>33</v>
      </c>
      <c r="N14" s="16">
        <v>63.5</v>
      </c>
      <c r="O14" s="17">
        <v>3</v>
      </c>
      <c r="P14" s="17">
        <v>5.8</v>
      </c>
    </row>
    <row r="15" spans="1:18" x14ac:dyDescent="0.35">
      <c r="A15" t="s">
        <v>142</v>
      </c>
      <c r="B15" t="s">
        <v>191</v>
      </c>
      <c r="C15" s="6" t="s">
        <v>145</v>
      </c>
      <c r="D15" s="5" t="s">
        <v>146</v>
      </c>
      <c r="E15" s="11">
        <v>43591</v>
      </c>
      <c r="F15" s="6" t="s">
        <v>210</v>
      </c>
      <c r="G15" s="11">
        <v>43571</v>
      </c>
      <c r="H15" s="11">
        <v>43593</v>
      </c>
      <c r="I15" s="16">
        <v>0</v>
      </c>
      <c r="J15" s="16">
        <v>0</v>
      </c>
      <c r="K15" s="17">
        <v>4</v>
      </c>
      <c r="L15" s="17">
        <v>16</v>
      </c>
      <c r="M15" s="16">
        <v>20</v>
      </c>
      <c r="N15" s="16">
        <v>80</v>
      </c>
      <c r="O15" s="17">
        <v>1</v>
      </c>
      <c r="P15" s="17">
        <v>4</v>
      </c>
    </row>
    <row r="16" spans="1:18" x14ac:dyDescent="0.35">
      <c r="A16" t="s">
        <v>147</v>
      </c>
      <c r="B16" t="s">
        <v>192</v>
      </c>
      <c r="C16" s="6" t="s">
        <v>149</v>
      </c>
      <c r="D16" s="5" t="s">
        <v>150</v>
      </c>
      <c r="E16" s="11">
        <v>43593</v>
      </c>
      <c r="F16" s="6" t="s">
        <v>210</v>
      </c>
      <c r="G16" s="11">
        <v>43546</v>
      </c>
      <c r="H16" s="11">
        <v>43577</v>
      </c>
      <c r="I16" s="16">
        <v>1</v>
      </c>
      <c r="J16" s="16">
        <v>2.8</v>
      </c>
      <c r="K16" s="17">
        <v>4</v>
      </c>
      <c r="L16" s="17">
        <v>11.1</v>
      </c>
      <c r="M16" s="16">
        <v>27</v>
      </c>
      <c r="N16" s="16">
        <v>75</v>
      </c>
      <c r="O16" s="17">
        <v>4</v>
      </c>
      <c r="P16" s="17">
        <v>11.1</v>
      </c>
    </row>
    <row r="17" spans="1:16" x14ac:dyDescent="0.35">
      <c r="A17" t="s">
        <v>151</v>
      </c>
      <c r="B17" t="s">
        <v>193</v>
      </c>
      <c r="C17" s="6" t="s">
        <v>155</v>
      </c>
      <c r="D17" s="5" t="s">
        <v>156</v>
      </c>
      <c r="E17" s="11">
        <v>43593</v>
      </c>
      <c r="F17" s="6" t="s">
        <v>210</v>
      </c>
      <c r="G17" s="11">
        <v>43549</v>
      </c>
      <c r="H17" s="11">
        <v>43577</v>
      </c>
      <c r="I17" s="16">
        <v>1</v>
      </c>
      <c r="J17" s="16">
        <v>1.9</v>
      </c>
      <c r="K17" s="17">
        <v>11</v>
      </c>
      <c r="L17" s="17">
        <v>20.8</v>
      </c>
      <c r="M17" s="16">
        <v>38</v>
      </c>
      <c r="N17" s="16">
        <v>71.7</v>
      </c>
      <c r="O17" s="17">
        <v>3</v>
      </c>
      <c r="P17" s="17">
        <v>5.7</v>
      </c>
    </row>
    <row r="18" spans="1:16" x14ac:dyDescent="0.35">
      <c r="A18" t="s">
        <v>157</v>
      </c>
      <c r="B18" t="s">
        <v>194</v>
      </c>
      <c r="C18" s="6" t="s">
        <v>158</v>
      </c>
      <c r="D18" s="5" t="s">
        <v>159</v>
      </c>
      <c r="E18" s="11">
        <v>43593</v>
      </c>
      <c r="F18" s="6" t="s">
        <v>210</v>
      </c>
      <c r="G18" s="11">
        <v>43552</v>
      </c>
      <c r="H18" s="11">
        <v>43580</v>
      </c>
      <c r="I18" s="16">
        <v>4</v>
      </c>
      <c r="J18" s="16">
        <v>10.5</v>
      </c>
      <c r="K18" s="17">
        <v>6</v>
      </c>
      <c r="L18" s="17">
        <v>15.8</v>
      </c>
      <c r="M18" s="16">
        <v>27</v>
      </c>
      <c r="N18" s="16">
        <v>71.099999999999994</v>
      </c>
      <c r="O18" s="17">
        <v>1</v>
      </c>
      <c r="P18" s="17">
        <v>2.6</v>
      </c>
    </row>
    <row r="19" spans="1:16" x14ac:dyDescent="0.35">
      <c r="A19" t="s">
        <v>161</v>
      </c>
      <c r="B19" t="s">
        <v>195</v>
      </c>
      <c r="C19" s="6" t="s">
        <v>162</v>
      </c>
      <c r="D19" s="5" t="s">
        <v>163</v>
      </c>
      <c r="E19" s="11">
        <v>43595</v>
      </c>
      <c r="F19" s="6" t="s">
        <v>210</v>
      </c>
      <c r="G19" s="11">
        <v>43564</v>
      </c>
      <c r="H19" s="11">
        <v>43586</v>
      </c>
      <c r="I19" s="16">
        <v>3</v>
      </c>
      <c r="J19" s="16">
        <v>6.1</v>
      </c>
      <c r="K19" s="17">
        <v>8</v>
      </c>
      <c r="L19" s="17">
        <v>16.3</v>
      </c>
      <c r="M19" s="16">
        <v>36</v>
      </c>
      <c r="N19" s="16">
        <v>73.5</v>
      </c>
      <c r="O19" s="17">
        <v>2</v>
      </c>
      <c r="P19" s="17">
        <v>4.0999999999999996</v>
      </c>
    </row>
    <row r="20" spans="1:16" x14ac:dyDescent="0.35">
      <c r="A20" t="s">
        <v>160</v>
      </c>
      <c r="B20" t="s">
        <v>196</v>
      </c>
      <c r="C20" s="6" t="s">
        <v>164</v>
      </c>
      <c r="D20" s="5" t="s">
        <v>165</v>
      </c>
      <c r="E20" s="11">
        <v>43595</v>
      </c>
      <c r="F20" s="6" t="s">
        <v>210</v>
      </c>
      <c r="G20" s="11">
        <v>43542</v>
      </c>
      <c r="H20" s="11">
        <v>43574</v>
      </c>
      <c r="I20" s="16">
        <v>1</v>
      </c>
      <c r="J20" s="16">
        <v>2.6</v>
      </c>
      <c r="K20" s="17">
        <v>4</v>
      </c>
      <c r="L20" s="17">
        <v>10.3</v>
      </c>
      <c r="M20" s="16">
        <v>30</v>
      </c>
      <c r="N20" s="16">
        <v>76.900000000000006</v>
      </c>
      <c r="O20" s="17">
        <v>4</v>
      </c>
      <c r="P20" s="17">
        <v>10.3</v>
      </c>
    </row>
    <row r="21" spans="1:16" x14ac:dyDescent="0.35">
      <c r="A21" t="s">
        <v>166</v>
      </c>
      <c r="B21" t="s">
        <v>197</v>
      </c>
      <c r="C21" s="6" t="s">
        <v>171</v>
      </c>
      <c r="D21" s="5" t="s">
        <v>172</v>
      </c>
      <c r="E21" s="11">
        <v>43599</v>
      </c>
      <c r="F21" s="6" t="s">
        <v>210</v>
      </c>
      <c r="G21" s="11">
        <v>43180</v>
      </c>
      <c r="H21" s="11">
        <v>43573</v>
      </c>
      <c r="I21" s="16">
        <v>5</v>
      </c>
      <c r="J21" s="16">
        <v>9.8000000000000007</v>
      </c>
      <c r="K21" s="17">
        <v>7</v>
      </c>
      <c r="L21" s="17">
        <v>13.7</v>
      </c>
      <c r="M21" s="16">
        <v>38</v>
      </c>
      <c r="N21" s="16">
        <v>74.5</v>
      </c>
      <c r="O21" s="17">
        <v>1</v>
      </c>
      <c r="P21" s="17">
        <v>2</v>
      </c>
    </row>
    <row r="22" spans="1:16" x14ac:dyDescent="0.35">
      <c r="A22" t="s">
        <v>173</v>
      </c>
      <c r="B22" t="s">
        <v>198</v>
      </c>
      <c r="C22" s="6" t="s">
        <v>174</v>
      </c>
      <c r="D22" s="5" t="s">
        <v>175</v>
      </c>
      <c r="E22" s="11">
        <v>43599</v>
      </c>
      <c r="F22" s="6" t="s">
        <v>210</v>
      </c>
      <c r="G22" s="11">
        <v>43552</v>
      </c>
      <c r="H22" s="11">
        <v>43581</v>
      </c>
      <c r="I22" s="16">
        <v>3</v>
      </c>
      <c r="J22" s="16">
        <v>5.8</v>
      </c>
      <c r="K22" s="17">
        <v>3</v>
      </c>
      <c r="L22" s="17">
        <v>5.8</v>
      </c>
      <c r="M22" s="16">
        <v>43</v>
      </c>
      <c r="N22" s="16">
        <v>82.7</v>
      </c>
      <c r="O22" s="17">
        <v>3</v>
      </c>
      <c r="P22" s="17">
        <v>5.8</v>
      </c>
    </row>
  </sheetData>
  <pageMargins left="0.7" right="0.7" top="0.75" bottom="0.75" header="0.3" footer="0.3"/>
  <pageSetup orientation="portrait" horizontalDpi="4294967295" verticalDpi="4294967295" r:id="rId1"/>
  <ignoredErrors>
    <ignoredError sqref="D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25F32-2EB8-4C84-A5E0-DDF749C651A6}">
  <dimension ref="A1:C38"/>
  <sheetViews>
    <sheetView topLeftCell="A13" zoomScale="81" workbookViewId="0">
      <selection activeCell="B15" sqref="B15"/>
    </sheetView>
  </sheetViews>
  <sheetFormatPr defaultRowHeight="14.5" x14ac:dyDescent="0.35"/>
  <cols>
    <col min="1" max="1" width="12" style="1" customWidth="1"/>
    <col min="2" max="2" width="67.81640625" customWidth="1"/>
    <col min="3" max="3" width="79.453125" customWidth="1"/>
  </cols>
  <sheetData>
    <row r="1" spans="1:3" x14ac:dyDescent="0.35">
      <c r="A1" s="1" t="s">
        <v>0</v>
      </c>
    </row>
    <row r="2" spans="1:3" ht="72" customHeight="1" x14ac:dyDescent="0.35">
      <c r="A2" s="2" t="s">
        <v>324</v>
      </c>
      <c r="B2" t="s">
        <v>117</v>
      </c>
      <c r="C2" s="3" t="s">
        <v>325</v>
      </c>
    </row>
    <row r="3" spans="1:3" ht="61.5" customHeight="1" x14ac:dyDescent="0.35">
      <c r="A3" s="2" t="s">
        <v>326</v>
      </c>
      <c r="B3" s="3" t="s">
        <v>70</v>
      </c>
      <c r="C3" s="3" t="s">
        <v>327</v>
      </c>
    </row>
    <row r="4" spans="1:3" x14ac:dyDescent="0.35">
      <c r="A4" s="2" t="s">
        <v>1</v>
      </c>
      <c r="B4" t="s">
        <v>2</v>
      </c>
      <c r="C4" t="s">
        <v>3</v>
      </c>
    </row>
    <row r="5" spans="1:3" x14ac:dyDescent="0.35">
      <c r="A5" s="2" t="s">
        <v>4</v>
      </c>
      <c r="B5" t="s">
        <v>5</v>
      </c>
      <c r="C5" t="s">
        <v>6</v>
      </c>
    </row>
    <row r="6" spans="1:3" x14ac:dyDescent="0.35">
      <c r="A6" s="2" t="s">
        <v>7</v>
      </c>
      <c r="B6" t="s">
        <v>8</v>
      </c>
      <c r="C6" t="s">
        <v>9</v>
      </c>
    </row>
    <row r="7" spans="1:3" ht="51" customHeight="1" x14ac:dyDescent="0.35">
      <c r="A7" s="2" t="s">
        <v>10</v>
      </c>
      <c r="B7" t="s">
        <v>11</v>
      </c>
      <c r="C7" s="3" t="s">
        <v>12</v>
      </c>
    </row>
    <row r="14" spans="1:3" x14ac:dyDescent="0.35">
      <c r="C14" t="s">
        <v>328</v>
      </c>
    </row>
    <row r="15" spans="1:3" ht="15" thickBot="1" x14ac:dyDescent="0.4">
      <c r="B15" s="1" t="s">
        <v>211</v>
      </c>
    </row>
    <row r="16" spans="1:3" ht="15" thickBot="1" x14ac:dyDescent="0.4">
      <c r="B16" s="29">
        <v>863</v>
      </c>
      <c r="C16" s="30"/>
    </row>
    <row r="17" spans="2:3" ht="15" thickBot="1" x14ac:dyDescent="0.4">
      <c r="B17" s="27">
        <v>836</v>
      </c>
      <c r="C17" s="30"/>
    </row>
    <row r="18" spans="2:3" ht="15" thickBot="1" x14ac:dyDescent="0.4">
      <c r="B18" s="29">
        <v>741</v>
      </c>
      <c r="C18" s="30"/>
    </row>
    <row r="19" spans="2:3" ht="15" thickBot="1" x14ac:dyDescent="0.4">
      <c r="B19" s="29">
        <v>32</v>
      </c>
      <c r="C19" s="30"/>
    </row>
    <row r="20" spans="2:3" ht="15" thickBot="1" x14ac:dyDescent="0.4">
      <c r="B20" s="29">
        <v>82</v>
      </c>
      <c r="C20" s="31" t="s">
        <v>329</v>
      </c>
    </row>
    <row r="21" spans="2:3" x14ac:dyDescent="0.35">
      <c r="B21" s="27">
        <v>31</v>
      </c>
      <c r="C21" s="30"/>
    </row>
    <row r="22" spans="2:3" x14ac:dyDescent="0.35">
      <c r="B22" s="27">
        <v>1003</v>
      </c>
      <c r="C22" s="30"/>
    </row>
    <row r="23" spans="2:3" x14ac:dyDescent="0.35">
      <c r="B23" s="27">
        <v>838</v>
      </c>
      <c r="C23" s="30"/>
    </row>
    <row r="24" spans="2:3" x14ac:dyDescent="0.35">
      <c r="B24" s="27">
        <v>63</v>
      </c>
      <c r="C24" s="30"/>
    </row>
    <row r="25" spans="2:3" ht="15" thickBot="1" x14ac:dyDescent="0.4">
      <c r="B25" s="28">
        <v>59</v>
      </c>
      <c r="C25" s="30"/>
    </row>
    <row r="26" spans="2:3" ht="15" thickBot="1" x14ac:dyDescent="0.4">
      <c r="B26" s="29">
        <v>69</v>
      </c>
      <c r="C26" s="29">
        <v>863</v>
      </c>
    </row>
    <row r="27" spans="2:3" ht="15" thickBot="1" x14ac:dyDescent="0.4">
      <c r="B27" s="28">
        <v>1010</v>
      </c>
      <c r="C27" s="29">
        <v>741</v>
      </c>
    </row>
    <row r="28" spans="2:3" ht="15" thickBot="1" x14ac:dyDescent="0.4">
      <c r="B28" s="28">
        <v>842</v>
      </c>
      <c r="C28" s="29">
        <v>32</v>
      </c>
    </row>
    <row r="29" spans="2:3" ht="15" thickBot="1" x14ac:dyDescent="0.4">
      <c r="B29" s="29">
        <v>40</v>
      </c>
      <c r="C29" s="29">
        <v>82</v>
      </c>
    </row>
    <row r="30" spans="2:3" ht="15" thickBot="1" x14ac:dyDescent="0.4">
      <c r="B30" s="28">
        <v>97</v>
      </c>
      <c r="C30" s="29">
        <v>69</v>
      </c>
    </row>
    <row r="31" spans="2:3" ht="15" thickBot="1" x14ac:dyDescent="0.4">
      <c r="B31" s="29">
        <v>74</v>
      </c>
      <c r="C31" s="29">
        <v>40</v>
      </c>
    </row>
    <row r="32" spans="2:3" ht="15" thickBot="1" x14ac:dyDescent="0.4">
      <c r="B32" s="28">
        <v>86</v>
      </c>
      <c r="C32" s="29">
        <v>74</v>
      </c>
    </row>
    <row r="33" spans="2:3" ht="15" thickBot="1" x14ac:dyDescent="0.4">
      <c r="B33" s="28">
        <v>93</v>
      </c>
      <c r="C33" s="29">
        <v>85</v>
      </c>
    </row>
    <row r="34" spans="2:3" ht="15" thickBot="1" x14ac:dyDescent="0.4">
      <c r="B34" s="28">
        <v>75</v>
      </c>
      <c r="C34" s="29">
        <v>42</v>
      </c>
    </row>
    <row r="35" spans="2:3" ht="15" thickBot="1" x14ac:dyDescent="0.4">
      <c r="B35" s="29">
        <v>85</v>
      </c>
      <c r="C35" s="29">
        <v>17</v>
      </c>
    </row>
    <row r="36" spans="2:3" ht="15" thickBot="1" x14ac:dyDescent="0.4">
      <c r="B36" s="29">
        <v>42</v>
      </c>
      <c r="C36" s="30"/>
    </row>
    <row r="37" spans="2:3" ht="15" thickBot="1" x14ac:dyDescent="0.4">
      <c r="B37" s="29">
        <v>17</v>
      </c>
      <c r="C37" s="30"/>
    </row>
    <row r="38" spans="2:3" x14ac:dyDescent="0.35">
      <c r="B38" s="28">
        <v>98</v>
      </c>
      <c r="C38" s="30"/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26BF8-D930-4D2A-B88D-FB08F5DF6DA7}">
  <dimension ref="A1:C5"/>
  <sheetViews>
    <sheetView workbookViewId="0">
      <selection activeCell="B12" sqref="B12"/>
    </sheetView>
  </sheetViews>
  <sheetFormatPr defaultRowHeight="14.5" x14ac:dyDescent="0.35"/>
  <cols>
    <col min="1" max="1" width="12" customWidth="1"/>
    <col min="2" max="2" width="106.26953125" customWidth="1"/>
    <col min="3" max="3" width="56.08984375" customWidth="1"/>
  </cols>
  <sheetData>
    <row r="1" spans="1:3" x14ac:dyDescent="0.35">
      <c r="A1" s="1" t="s">
        <v>0</v>
      </c>
    </row>
    <row r="2" spans="1:3" x14ac:dyDescent="0.35">
      <c r="A2" t="s">
        <v>326</v>
      </c>
      <c r="B2" t="s">
        <v>70</v>
      </c>
      <c r="C2" t="s">
        <v>333</v>
      </c>
    </row>
    <row r="3" spans="1:3" x14ac:dyDescent="0.35">
      <c r="A3" s="2" t="s">
        <v>1</v>
      </c>
      <c r="B3" t="s">
        <v>2</v>
      </c>
      <c r="C3" t="s">
        <v>13</v>
      </c>
    </row>
    <row r="4" spans="1:3" x14ac:dyDescent="0.35">
      <c r="A4" t="s">
        <v>330</v>
      </c>
      <c r="B4" t="s">
        <v>331</v>
      </c>
      <c r="C4" t="s">
        <v>332</v>
      </c>
    </row>
    <row r="5" spans="1:3" x14ac:dyDescent="0.35">
      <c r="A5" t="s">
        <v>15</v>
      </c>
      <c r="B5" t="s">
        <v>16</v>
      </c>
      <c r="C5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2ECDE-CEBB-4D59-98A7-7085763040E6}">
  <dimension ref="A1:C22"/>
  <sheetViews>
    <sheetView topLeftCell="A3" zoomScale="94" workbookViewId="0">
      <selection activeCell="C20" sqref="C20"/>
    </sheetView>
  </sheetViews>
  <sheetFormatPr defaultRowHeight="14.5" x14ac:dyDescent="0.35"/>
  <cols>
    <col min="1" max="1" width="12" customWidth="1"/>
    <col min="2" max="2" width="65.7265625" customWidth="1"/>
    <col min="3" max="3" width="78.1796875" customWidth="1"/>
  </cols>
  <sheetData>
    <row r="1" spans="1:3" x14ac:dyDescent="0.35">
      <c r="A1" s="1" t="s">
        <v>0</v>
      </c>
    </row>
    <row r="2" spans="1:3" x14ac:dyDescent="0.35">
      <c r="A2" s="2" t="s">
        <v>24</v>
      </c>
      <c r="B2" t="s">
        <v>25</v>
      </c>
      <c r="C2" t="s">
        <v>26</v>
      </c>
    </row>
    <row r="3" spans="1:3" s="3" customFormat="1" ht="36" customHeight="1" x14ac:dyDescent="0.35">
      <c r="A3" s="3" t="s">
        <v>27</v>
      </c>
      <c r="B3" s="3" t="s">
        <v>28</v>
      </c>
      <c r="C3" s="3" t="s">
        <v>29</v>
      </c>
    </row>
    <row r="4" spans="1:3" x14ac:dyDescent="0.35">
      <c r="A4" t="s">
        <v>30</v>
      </c>
      <c r="B4" t="s">
        <v>31</v>
      </c>
      <c r="C4" t="s">
        <v>32</v>
      </c>
    </row>
    <row r="5" spans="1:3" x14ac:dyDescent="0.35">
      <c r="A5" s="2" t="s">
        <v>1</v>
      </c>
      <c r="B5" t="s">
        <v>2</v>
      </c>
      <c r="C5" t="s">
        <v>33</v>
      </c>
    </row>
    <row r="6" spans="1:3" x14ac:dyDescent="0.35">
      <c r="A6" s="2" t="s">
        <v>34</v>
      </c>
      <c r="B6" t="s">
        <v>35</v>
      </c>
      <c r="C6" t="s">
        <v>36</v>
      </c>
    </row>
    <row r="7" spans="1:3" x14ac:dyDescent="0.35">
      <c r="A7" s="2" t="s">
        <v>37</v>
      </c>
      <c r="B7" t="s">
        <v>38</v>
      </c>
      <c r="C7" t="s">
        <v>39</v>
      </c>
    </row>
    <row r="10" spans="1:3" x14ac:dyDescent="0.35">
      <c r="B10" s="1" t="s">
        <v>212</v>
      </c>
    </row>
    <row r="11" spans="1:3" x14ac:dyDescent="0.35">
      <c r="B11" s="6" t="s">
        <v>213</v>
      </c>
    </row>
    <row r="12" spans="1:3" x14ac:dyDescent="0.35">
      <c r="B12" s="6">
        <v>26</v>
      </c>
    </row>
    <row r="13" spans="1:3" x14ac:dyDescent="0.35">
      <c r="B13" s="6">
        <v>18</v>
      </c>
    </row>
    <row r="14" spans="1:3" x14ac:dyDescent="0.35">
      <c r="B14" s="6">
        <v>4</v>
      </c>
    </row>
    <row r="15" spans="1:3" x14ac:dyDescent="0.35">
      <c r="B15" s="6">
        <v>9</v>
      </c>
    </row>
    <row r="16" spans="1:3" x14ac:dyDescent="0.35">
      <c r="B16" s="6">
        <v>15</v>
      </c>
    </row>
    <row r="17" spans="2:2" x14ac:dyDescent="0.35">
      <c r="B17" s="6">
        <v>57</v>
      </c>
    </row>
    <row r="18" spans="2:2" x14ac:dyDescent="0.35">
      <c r="B18" s="6">
        <v>47</v>
      </c>
    </row>
    <row r="19" spans="2:2" x14ac:dyDescent="0.35">
      <c r="B19" s="6" t="s">
        <v>214</v>
      </c>
    </row>
    <row r="20" spans="2:2" x14ac:dyDescent="0.35">
      <c r="B20" s="6">
        <v>19</v>
      </c>
    </row>
    <row r="21" spans="2:2" x14ac:dyDescent="0.35">
      <c r="B21" s="6">
        <v>12</v>
      </c>
    </row>
    <row r="22" spans="2:2" x14ac:dyDescent="0.35">
      <c r="B22" s="6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855D4-DF12-48B3-BCF4-95AE39E77681}">
  <dimension ref="A1:C8"/>
  <sheetViews>
    <sheetView topLeftCell="A4" zoomScale="75" workbookViewId="0">
      <selection activeCell="C8" sqref="C8"/>
    </sheetView>
  </sheetViews>
  <sheetFormatPr defaultRowHeight="14.5" x14ac:dyDescent="0.35"/>
  <cols>
    <col min="1" max="1" width="12" customWidth="1"/>
    <col min="2" max="2" width="70.54296875" customWidth="1"/>
    <col min="3" max="3" width="85.90625" customWidth="1"/>
  </cols>
  <sheetData>
    <row r="1" spans="1:3" x14ac:dyDescent="0.35">
      <c r="A1" s="1" t="s">
        <v>0</v>
      </c>
    </row>
    <row r="2" spans="1:3" x14ac:dyDescent="0.35">
      <c r="A2" s="2" t="s">
        <v>42</v>
      </c>
      <c r="B2" t="s">
        <v>43</v>
      </c>
      <c r="C2" t="s">
        <v>320</v>
      </c>
    </row>
    <row r="3" spans="1:3" ht="41.5" customHeight="1" x14ac:dyDescent="0.35">
      <c r="A3" t="s">
        <v>44</v>
      </c>
      <c r="B3" s="3" t="s">
        <v>54</v>
      </c>
      <c r="C3" t="s">
        <v>45</v>
      </c>
    </row>
    <row r="4" spans="1:3" ht="52.5" customHeight="1" x14ac:dyDescent="0.35">
      <c r="A4" t="s">
        <v>27</v>
      </c>
      <c r="B4" s="3" t="s">
        <v>46</v>
      </c>
      <c r="C4" t="s">
        <v>47</v>
      </c>
    </row>
    <row r="5" spans="1:3" ht="57" customHeight="1" x14ac:dyDescent="0.35">
      <c r="A5" t="s">
        <v>48</v>
      </c>
      <c r="B5" t="s">
        <v>52</v>
      </c>
      <c r="C5" s="3" t="s">
        <v>321</v>
      </c>
    </row>
    <row r="6" spans="1:3" ht="40" customHeight="1" x14ac:dyDescent="0.35">
      <c r="A6" t="s">
        <v>50</v>
      </c>
      <c r="B6" s="3" t="s">
        <v>49</v>
      </c>
      <c r="C6" t="s">
        <v>51</v>
      </c>
    </row>
    <row r="7" spans="1:3" x14ac:dyDescent="0.35">
      <c r="A7" t="s">
        <v>55</v>
      </c>
      <c r="B7" t="s">
        <v>53</v>
      </c>
      <c r="C7" t="s">
        <v>56</v>
      </c>
    </row>
    <row r="8" spans="1:3" ht="40" customHeight="1" x14ac:dyDescent="0.35">
      <c r="A8" t="s">
        <v>14</v>
      </c>
      <c r="B8" s="3" t="s">
        <v>57</v>
      </c>
      <c r="C8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7E6CB-CA22-40F6-9700-2A94839F1452}">
  <dimension ref="A1:C12"/>
  <sheetViews>
    <sheetView workbookViewId="0">
      <selection activeCell="B8" sqref="B8:B12"/>
    </sheetView>
  </sheetViews>
  <sheetFormatPr defaultRowHeight="14.5" x14ac:dyDescent="0.35"/>
  <cols>
    <col min="1" max="1" width="12" customWidth="1"/>
    <col min="2" max="2" width="49.7265625" customWidth="1"/>
    <col min="3" max="3" width="56" customWidth="1"/>
  </cols>
  <sheetData>
    <row r="1" spans="1:3" x14ac:dyDescent="0.35">
      <c r="A1" s="1" t="s">
        <v>0</v>
      </c>
    </row>
    <row r="2" spans="1:3" ht="62.5" customHeight="1" x14ac:dyDescent="0.35">
      <c r="A2" s="2" t="s">
        <v>42</v>
      </c>
      <c r="B2" s="3" t="s">
        <v>59</v>
      </c>
      <c r="C2" s="3" t="s">
        <v>60</v>
      </c>
    </row>
    <row r="3" spans="1:3" ht="37.5" customHeight="1" x14ac:dyDescent="0.35">
      <c r="A3" t="s">
        <v>61</v>
      </c>
      <c r="B3" s="3" t="s">
        <v>62</v>
      </c>
      <c r="C3" t="s">
        <v>63</v>
      </c>
    </row>
    <row r="4" spans="1:3" x14ac:dyDescent="0.35">
      <c r="A4" t="s">
        <v>48</v>
      </c>
      <c r="B4" t="s">
        <v>52</v>
      </c>
      <c r="C4" t="s">
        <v>64</v>
      </c>
    </row>
    <row r="5" spans="1:3" x14ac:dyDescent="0.35">
      <c r="A5" t="s">
        <v>66</v>
      </c>
      <c r="B5" t="s">
        <v>65</v>
      </c>
      <c r="C5" t="s">
        <v>67</v>
      </c>
    </row>
    <row r="8" spans="1:3" x14ac:dyDescent="0.35">
      <c r="B8" s="1" t="s">
        <v>209</v>
      </c>
    </row>
    <row r="9" spans="1:3" x14ac:dyDescent="0.35">
      <c r="B9">
        <v>282</v>
      </c>
    </row>
    <row r="10" spans="1:3" x14ac:dyDescent="0.35">
      <c r="B10">
        <v>371</v>
      </c>
    </row>
    <row r="11" spans="1:3" x14ac:dyDescent="0.35">
      <c r="B11">
        <v>205</v>
      </c>
    </row>
    <row r="12" spans="1:3" x14ac:dyDescent="0.35">
      <c r="B12">
        <v>1031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66B46-C9E6-4556-BB4B-553613327E28}">
  <dimension ref="A1:C19"/>
  <sheetViews>
    <sheetView topLeftCell="A3" workbookViewId="0">
      <selection activeCell="B7" sqref="B7:B19"/>
    </sheetView>
  </sheetViews>
  <sheetFormatPr defaultRowHeight="14.5" x14ac:dyDescent="0.35"/>
  <cols>
    <col min="1" max="1" width="12" customWidth="1"/>
    <col min="2" max="2" width="49.7265625" customWidth="1"/>
    <col min="3" max="3" width="33.453125" customWidth="1"/>
  </cols>
  <sheetData>
    <row r="1" spans="1:3" x14ac:dyDescent="0.35">
      <c r="A1" s="1" t="s">
        <v>0</v>
      </c>
    </row>
    <row r="2" spans="1:3" ht="53" customHeight="1" x14ac:dyDescent="0.35">
      <c r="A2" s="2" t="s">
        <v>71</v>
      </c>
      <c r="B2" s="3" t="s">
        <v>70</v>
      </c>
      <c r="C2" s="3" t="s">
        <v>72</v>
      </c>
    </row>
    <row r="7" spans="1:3" x14ac:dyDescent="0.35">
      <c r="B7" s="1" t="s">
        <v>215</v>
      </c>
    </row>
    <row r="8" spans="1:3" x14ac:dyDescent="0.35">
      <c r="B8" s="6">
        <v>177</v>
      </c>
    </row>
    <row r="9" spans="1:3" x14ac:dyDescent="0.35">
      <c r="B9" s="6" t="s">
        <v>216</v>
      </c>
    </row>
    <row r="10" spans="1:3" x14ac:dyDescent="0.35">
      <c r="B10" s="6">
        <v>157</v>
      </c>
    </row>
    <row r="11" spans="1:3" x14ac:dyDescent="0.35">
      <c r="B11" s="6">
        <v>175</v>
      </c>
    </row>
    <row r="12" spans="1:3" x14ac:dyDescent="0.35">
      <c r="B12" s="6">
        <v>19</v>
      </c>
    </row>
    <row r="13" spans="1:3" x14ac:dyDescent="0.35">
      <c r="B13" s="6" t="s">
        <v>217</v>
      </c>
    </row>
    <row r="14" spans="1:3" x14ac:dyDescent="0.35">
      <c r="B14" s="6" t="s">
        <v>218</v>
      </c>
    </row>
    <row r="15" spans="1:3" x14ac:dyDescent="0.35">
      <c r="B15" s="6">
        <v>127</v>
      </c>
    </row>
    <row r="16" spans="1:3" x14ac:dyDescent="0.35">
      <c r="B16" s="6">
        <v>114</v>
      </c>
    </row>
    <row r="17" spans="2:2" x14ac:dyDescent="0.35">
      <c r="B17" s="6">
        <v>70</v>
      </c>
    </row>
    <row r="18" spans="2:2" x14ac:dyDescent="0.35">
      <c r="B18" s="6">
        <v>80</v>
      </c>
    </row>
    <row r="19" spans="2:2" x14ac:dyDescent="0.35">
      <c r="B19" s="6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1891E-7375-44AF-8803-3493D47BDE47}">
  <dimension ref="A1:F20"/>
  <sheetViews>
    <sheetView workbookViewId="0">
      <selection activeCell="C2" sqref="C2"/>
    </sheetView>
  </sheetViews>
  <sheetFormatPr defaultRowHeight="14.5" x14ac:dyDescent="0.35"/>
  <cols>
    <col min="2" max="2" width="63.6328125" customWidth="1"/>
    <col min="3" max="3" width="67.1796875" customWidth="1"/>
  </cols>
  <sheetData>
    <row r="1" spans="1:6" x14ac:dyDescent="0.35">
      <c r="A1" s="1" t="s">
        <v>0</v>
      </c>
    </row>
    <row r="2" spans="1:6" x14ac:dyDescent="0.35">
      <c r="A2" t="s">
        <v>61</v>
      </c>
      <c r="B2" t="s">
        <v>62</v>
      </c>
      <c r="C2" t="s">
        <v>81</v>
      </c>
    </row>
    <row r="3" spans="1:6" x14ac:dyDescent="0.35">
      <c r="A3" t="s">
        <v>1</v>
      </c>
      <c r="B3" t="s">
        <v>82</v>
      </c>
      <c r="C3" t="s">
        <v>83</v>
      </c>
    </row>
    <row r="4" spans="1:6" x14ac:dyDescent="0.35">
      <c r="A4" t="s">
        <v>85</v>
      </c>
      <c r="B4" t="s">
        <v>84</v>
      </c>
      <c r="C4" t="s">
        <v>86</v>
      </c>
    </row>
    <row r="8" spans="1:6" x14ac:dyDescent="0.35">
      <c r="B8" s="1" t="s">
        <v>323</v>
      </c>
    </row>
    <row r="9" spans="1:6" ht="15" thickBot="1" x14ac:dyDescent="0.4">
      <c r="B9">
        <v>585</v>
      </c>
      <c r="C9" s="25"/>
      <c r="E9" s="26"/>
      <c r="F9" s="25"/>
    </row>
    <row r="10" spans="1:6" ht="15" thickBot="1" x14ac:dyDescent="0.4">
      <c r="B10">
        <v>656</v>
      </c>
      <c r="C10" s="25"/>
      <c r="E10" s="26"/>
      <c r="F10" s="25"/>
    </row>
    <row r="11" spans="1:6" ht="15" thickBot="1" x14ac:dyDescent="0.4">
      <c r="B11">
        <v>664</v>
      </c>
      <c r="C11" s="25"/>
      <c r="E11" s="26"/>
      <c r="F11" s="25"/>
    </row>
    <row r="12" spans="1:6" ht="15" thickBot="1" x14ac:dyDescent="0.4">
      <c r="B12">
        <v>667</v>
      </c>
      <c r="C12" s="25"/>
      <c r="E12" s="26"/>
      <c r="F12" s="25"/>
    </row>
    <row r="13" spans="1:6" ht="15" thickBot="1" x14ac:dyDescent="0.4">
      <c r="B13">
        <v>682</v>
      </c>
      <c r="C13" s="25"/>
      <c r="E13" s="26"/>
      <c r="F13" s="25"/>
    </row>
    <row r="14" spans="1:6" ht="15" thickBot="1" x14ac:dyDescent="0.4">
      <c r="B14">
        <v>685</v>
      </c>
      <c r="C14" s="25"/>
      <c r="E14" s="26"/>
      <c r="F14" s="25"/>
    </row>
    <row r="15" spans="1:6" ht="15" thickBot="1" x14ac:dyDescent="0.4">
      <c r="B15">
        <v>701</v>
      </c>
      <c r="C15" s="25"/>
      <c r="E15" s="26"/>
      <c r="F15" s="25"/>
    </row>
    <row r="16" spans="1:6" ht="15" thickBot="1" x14ac:dyDescent="0.4">
      <c r="B16">
        <v>717</v>
      </c>
      <c r="C16" s="25"/>
      <c r="E16" s="26"/>
      <c r="F16" s="25"/>
    </row>
    <row r="17" spans="2:6" ht="15" thickBot="1" x14ac:dyDescent="0.4">
      <c r="B17">
        <v>719</v>
      </c>
      <c r="C17" s="25"/>
      <c r="E17" s="26"/>
      <c r="F17" s="25"/>
    </row>
    <row r="18" spans="2:6" ht="15" thickBot="1" x14ac:dyDescent="0.4">
      <c r="B18">
        <v>731</v>
      </c>
      <c r="C18" s="25"/>
      <c r="E18" s="26"/>
      <c r="F18" s="25"/>
    </row>
    <row r="19" spans="2:6" ht="15" thickBot="1" x14ac:dyDescent="0.4">
      <c r="B19">
        <v>734</v>
      </c>
      <c r="C19" s="25"/>
      <c r="E19" s="26"/>
      <c r="F19" s="25"/>
    </row>
    <row r="20" spans="2:6" ht="15" thickBot="1" x14ac:dyDescent="0.4">
      <c r="B20">
        <v>747</v>
      </c>
      <c r="C20" s="25"/>
      <c r="E20" s="26"/>
      <c r="F20" s="25"/>
    </row>
  </sheetData>
  <sortState xmlns:xlrd2="http://schemas.microsoft.com/office/spreadsheetml/2017/richdata2" ref="C9:C20">
    <sortCondition ref="C9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9D412-7E29-44FA-BF1D-BAE58690C95A}">
  <dimension ref="A1:C13"/>
  <sheetViews>
    <sheetView workbookViewId="0">
      <selection activeCell="C11" sqref="C11"/>
    </sheetView>
  </sheetViews>
  <sheetFormatPr defaultRowHeight="14.5" x14ac:dyDescent="0.35"/>
  <cols>
    <col min="2" max="2" width="63.6328125" customWidth="1"/>
    <col min="3" max="3" width="67.1796875" customWidth="1"/>
  </cols>
  <sheetData>
    <row r="1" spans="1:3" x14ac:dyDescent="0.35">
      <c r="A1" s="1" t="s">
        <v>0</v>
      </c>
    </row>
    <row r="2" spans="1:3" x14ac:dyDescent="0.35">
      <c r="A2" t="s">
        <v>89</v>
      </c>
      <c r="B2" t="s">
        <v>90</v>
      </c>
      <c r="C2" t="s">
        <v>100</v>
      </c>
    </row>
    <row r="3" spans="1:3" ht="29" x14ac:dyDescent="0.35">
      <c r="A3" s="2" t="s">
        <v>71</v>
      </c>
      <c r="B3" s="3" t="s">
        <v>70</v>
      </c>
      <c r="C3" s="3" t="s">
        <v>91</v>
      </c>
    </row>
    <row r="4" spans="1:3" x14ac:dyDescent="0.35">
      <c r="A4" t="s">
        <v>1</v>
      </c>
      <c r="B4" t="s">
        <v>82</v>
      </c>
      <c r="C4" t="s">
        <v>92</v>
      </c>
    </row>
    <row r="5" spans="1:3" ht="35.5" customHeight="1" x14ac:dyDescent="0.35">
      <c r="A5" t="s">
        <v>93</v>
      </c>
      <c r="B5" s="3" t="s">
        <v>94</v>
      </c>
      <c r="C5" s="3" t="s">
        <v>95</v>
      </c>
    </row>
    <row r="6" spans="1:3" x14ac:dyDescent="0.35">
      <c r="A6" t="s">
        <v>96</v>
      </c>
      <c r="B6" t="s">
        <v>97</v>
      </c>
      <c r="C6" t="s">
        <v>98</v>
      </c>
    </row>
    <row r="9" spans="1:3" x14ac:dyDescent="0.35">
      <c r="B9" s="20" t="s">
        <v>219</v>
      </c>
    </row>
    <row r="10" spans="1:3" x14ac:dyDescent="0.35">
      <c r="B10" s="6" t="s">
        <v>220</v>
      </c>
    </row>
    <row r="11" spans="1:3" x14ac:dyDescent="0.35">
      <c r="B11" s="6" t="s">
        <v>221</v>
      </c>
    </row>
    <row r="12" spans="1:3" x14ac:dyDescent="0.35">
      <c r="B12" s="6">
        <v>810</v>
      </c>
    </row>
    <row r="13" spans="1:3" x14ac:dyDescent="0.35">
      <c r="B13" s="6" t="s">
        <v>222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25AB6-768C-47A0-A6F5-51848D30155B}">
  <dimension ref="A1:C13"/>
  <sheetViews>
    <sheetView workbookViewId="0">
      <selection activeCell="C12" sqref="C12"/>
    </sheetView>
  </sheetViews>
  <sheetFormatPr defaultRowHeight="14.5" x14ac:dyDescent="0.35"/>
  <cols>
    <col min="1" max="1" width="12" customWidth="1"/>
    <col min="2" max="2" width="67.7265625" customWidth="1"/>
    <col min="3" max="3" width="58.08984375" customWidth="1"/>
  </cols>
  <sheetData>
    <row r="1" spans="1:3" x14ac:dyDescent="0.35">
      <c r="A1" s="1" t="s">
        <v>0</v>
      </c>
    </row>
    <row r="2" spans="1:3" ht="47" customHeight="1" x14ac:dyDescent="0.35">
      <c r="A2" s="2" t="s">
        <v>101</v>
      </c>
      <c r="B2" s="3" t="s">
        <v>59</v>
      </c>
      <c r="C2" t="s">
        <v>102</v>
      </c>
    </row>
    <row r="3" spans="1:3" x14ac:dyDescent="0.35">
      <c r="A3" t="s">
        <v>103</v>
      </c>
      <c r="B3" t="s">
        <v>62</v>
      </c>
      <c r="C3" t="s">
        <v>104</v>
      </c>
    </row>
    <row r="4" spans="1:3" x14ac:dyDescent="0.35">
      <c r="A4" t="s">
        <v>105</v>
      </c>
      <c r="B4" s="9" t="s">
        <v>106</v>
      </c>
      <c r="C4" t="s">
        <v>107</v>
      </c>
    </row>
    <row r="9" spans="1:3" x14ac:dyDescent="0.35">
      <c r="B9" s="20" t="s">
        <v>225</v>
      </c>
    </row>
    <row r="10" spans="1:3" x14ac:dyDescent="0.35">
      <c r="B10" s="6" t="s">
        <v>226</v>
      </c>
    </row>
    <row r="11" spans="1:3" x14ac:dyDescent="0.35">
      <c r="B11" s="6" t="s">
        <v>227</v>
      </c>
    </row>
    <row r="12" spans="1:3" x14ac:dyDescent="0.35">
      <c r="B12" s="6" t="s">
        <v>228</v>
      </c>
    </row>
    <row r="13" spans="1:3" x14ac:dyDescent="0.35">
      <c r="B13" s="6" t="s">
        <v>229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48562-8228-4DFD-9271-426E9D6564C4}">
  <dimension ref="C3:E19"/>
  <sheetViews>
    <sheetView workbookViewId="0">
      <selection activeCell="H8" sqref="H8"/>
    </sheetView>
  </sheetViews>
  <sheetFormatPr defaultRowHeight="14.5" x14ac:dyDescent="0.35"/>
  <cols>
    <col min="1" max="3" width="8.7265625" style="34"/>
    <col min="4" max="4" width="16.08984375" style="34" customWidth="1"/>
    <col min="5" max="16384" width="8.7265625" style="34"/>
  </cols>
  <sheetData>
    <row r="3" spans="3:5" x14ac:dyDescent="0.35">
      <c r="C3"/>
      <c r="D3" s="1" t="s">
        <v>335</v>
      </c>
      <c r="E3"/>
    </row>
    <row r="4" spans="3:5" x14ac:dyDescent="0.35">
      <c r="C4"/>
      <c r="D4">
        <v>13</v>
      </c>
      <c r="E4"/>
    </row>
    <row r="5" spans="3:5" x14ac:dyDescent="0.35">
      <c r="C5"/>
      <c r="D5">
        <v>21</v>
      </c>
      <c r="E5"/>
    </row>
    <row r="6" spans="3:5" x14ac:dyDescent="0.35">
      <c r="C6"/>
      <c r="D6">
        <v>30</v>
      </c>
      <c r="E6"/>
    </row>
    <row r="7" spans="3:5" x14ac:dyDescent="0.35">
      <c r="C7"/>
      <c r="D7">
        <v>33</v>
      </c>
      <c r="E7"/>
    </row>
    <row r="8" spans="3:5" x14ac:dyDescent="0.35">
      <c r="C8"/>
      <c r="D8">
        <v>39</v>
      </c>
      <c r="E8"/>
    </row>
    <row r="9" spans="3:5" x14ac:dyDescent="0.35">
      <c r="C9"/>
      <c r="D9">
        <v>46</v>
      </c>
      <c r="E9"/>
    </row>
    <row r="10" spans="3:5" x14ac:dyDescent="0.35">
      <c r="C10"/>
      <c r="D10">
        <v>47</v>
      </c>
      <c r="E10"/>
    </row>
    <row r="11" spans="3:5" x14ac:dyDescent="0.35">
      <c r="C11"/>
      <c r="D11">
        <v>51</v>
      </c>
      <c r="E11"/>
    </row>
    <row r="12" spans="3:5" x14ac:dyDescent="0.35">
      <c r="C12"/>
      <c r="D12">
        <v>57</v>
      </c>
      <c r="E12"/>
    </row>
    <row r="13" spans="3:5" x14ac:dyDescent="0.35">
      <c r="C13"/>
      <c r="D13">
        <v>108</v>
      </c>
      <c r="E13"/>
    </row>
    <row r="14" spans="3:5" x14ac:dyDescent="0.35">
      <c r="C14"/>
      <c r="D14">
        <v>129</v>
      </c>
      <c r="E14"/>
    </row>
    <row r="15" spans="3:5" x14ac:dyDescent="0.35">
      <c r="C15"/>
      <c r="D15">
        <v>206</v>
      </c>
      <c r="E15"/>
    </row>
    <row r="16" spans="3:5" x14ac:dyDescent="0.35">
      <c r="C16"/>
      <c r="D16">
        <v>221</v>
      </c>
      <c r="E16"/>
    </row>
    <row r="17" spans="3:5" x14ac:dyDescent="0.35">
      <c r="C17"/>
      <c r="D17">
        <v>237</v>
      </c>
      <c r="E17"/>
    </row>
    <row r="18" spans="3:5" x14ac:dyDescent="0.35">
      <c r="C18"/>
      <c r="D18">
        <v>263</v>
      </c>
      <c r="E18"/>
    </row>
    <row r="19" spans="3:5" x14ac:dyDescent="0.35">
      <c r="C19"/>
      <c r="D19">
        <v>267</v>
      </c>
      <c r="E1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E3B33-958B-4179-9513-EC4F7F511A4C}">
  <dimension ref="A1:C15"/>
  <sheetViews>
    <sheetView workbookViewId="0">
      <selection activeCell="C13" sqref="C13"/>
    </sheetView>
  </sheetViews>
  <sheetFormatPr defaultRowHeight="14.5" x14ac:dyDescent="0.35"/>
  <cols>
    <col min="1" max="1" width="12" customWidth="1"/>
    <col min="2" max="2" width="67.7265625" customWidth="1"/>
    <col min="3" max="3" width="52.6328125" customWidth="1"/>
  </cols>
  <sheetData>
    <row r="1" spans="1:3" x14ac:dyDescent="0.35">
      <c r="A1" s="1" t="s">
        <v>0</v>
      </c>
    </row>
    <row r="2" spans="1:3" ht="42.5" customHeight="1" x14ac:dyDescent="0.35">
      <c r="A2" s="2" t="s">
        <v>114</v>
      </c>
      <c r="B2" s="3" t="s">
        <v>113</v>
      </c>
      <c r="C2" t="s">
        <v>115</v>
      </c>
    </row>
    <row r="3" spans="1:3" x14ac:dyDescent="0.35">
      <c r="A3" t="s">
        <v>116</v>
      </c>
      <c r="B3" t="s">
        <v>117</v>
      </c>
      <c r="C3" t="s">
        <v>118</v>
      </c>
    </row>
    <row r="6" spans="1:3" x14ac:dyDescent="0.35">
      <c r="B6" s="1" t="s">
        <v>230</v>
      </c>
    </row>
    <row r="7" spans="1:3" x14ac:dyDescent="0.35">
      <c r="B7" t="s">
        <v>231</v>
      </c>
    </row>
    <row r="8" spans="1:3" x14ac:dyDescent="0.35">
      <c r="B8" t="s">
        <v>232</v>
      </c>
    </row>
    <row r="9" spans="1:3" x14ac:dyDescent="0.35">
      <c r="B9" t="s">
        <v>233</v>
      </c>
    </row>
    <row r="10" spans="1:3" x14ac:dyDescent="0.35">
      <c r="B10" t="s">
        <v>234</v>
      </c>
    </row>
    <row r="11" spans="1:3" x14ac:dyDescent="0.35">
      <c r="B11" t="s">
        <v>235</v>
      </c>
    </row>
    <row r="12" spans="1:3" x14ac:dyDescent="0.35">
      <c r="B12" t="s">
        <v>236</v>
      </c>
    </row>
    <row r="13" spans="1:3" x14ac:dyDescent="0.35">
      <c r="B13" t="s">
        <v>237</v>
      </c>
    </row>
    <row r="14" spans="1:3" x14ac:dyDescent="0.35">
      <c r="B14" t="s">
        <v>238</v>
      </c>
    </row>
    <row r="15" spans="1:3" x14ac:dyDescent="0.35">
      <c r="B15" t="s">
        <v>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3488C-34F2-402F-96C0-1C5E0FCA1F81}">
  <dimension ref="A1:C15"/>
  <sheetViews>
    <sheetView workbookViewId="0">
      <selection activeCell="C10" sqref="C10"/>
    </sheetView>
  </sheetViews>
  <sheetFormatPr defaultRowHeight="14.5" x14ac:dyDescent="0.35"/>
  <cols>
    <col min="1" max="1" width="12" customWidth="1"/>
    <col min="2" max="2" width="67.7265625" customWidth="1"/>
    <col min="3" max="3" width="31.6328125" customWidth="1"/>
  </cols>
  <sheetData>
    <row r="1" spans="1:3" x14ac:dyDescent="0.35">
      <c r="A1" s="1" t="s">
        <v>0</v>
      </c>
    </row>
    <row r="2" spans="1:3" ht="29" customHeight="1" x14ac:dyDescent="0.35">
      <c r="A2" s="2" t="s">
        <v>42</v>
      </c>
      <c r="B2" s="3" t="s">
        <v>43</v>
      </c>
      <c r="C2" t="s">
        <v>122</v>
      </c>
    </row>
    <row r="3" spans="1:3" ht="52" customHeight="1" x14ac:dyDescent="0.35">
      <c r="A3" t="s">
        <v>124</v>
      </c>
      <c r="B3" s="3" t="s">
        <v>123</v>
      </c>
      <c r="C3" s="3" t="s">
        <v>125</v>
      </c>
    </row>
    <row r="4" spans="1:3" ht="39.5" customHeight="1" x14ac:dyDescent="0.35">
      <c r="A4" t="s">
        <v>126</v>
      </c>
      <c r="B4" t="s">
        <v>127</v>
      </c>
      <c r="C4" s="3" t="s">
        <v>128</v>
      </c>
    </row>
    <row r="7" spans="1:3" x14ac:dyDescent="0.35">
      <c r="B7" s="20" t="s">
        <v>240</v>
      </c>
    </row>
    <row r="8" spans="1:3" x14ac:dyDescent="0.35">
      <c r="B8" s="6" t="s">
        <v>241</v>
      </c>
    </row>
    <row r="9" spans="1:3" x14ac:dyDescent="0.35">
      <c r="B9" s="6" t="s">
        <v>242</v>
      </c>
    </row>
    <row r="10" spans="1:3" x14ac:dyDescent="0.35">
      <c r="B10" s="6" t="s">
        <v>243</v>
      </c>
    </row>
    <row r="11" spans="1:3" x14ac:dyDescent="0.35">
      <c r="B11" s="6" t="s">
        <v>244</v>
      </c>
    </row>
    <row r="12" spans="1:3" x14ac:dyDescent="0.35">
      <c r="B12" s="6" t="s">
        <v>245</v>
      </c>
    </row>
    <row r="13" spans="1:3" x14ac:dyDescent="0.35">
      <c r="B13" s="6" t="s">
        <v>246</v>
      </c>
    </row>
    <row r="14" spans="1:3" x14ac:dyDescent="0.35">
      <c r="B14" s="6" t="s">
        <v>247</v>
      </c>
    </row>
    <row r="15" spans="1:3" x14ac:dyDescent="0.35">
      <c r="B15" s="6" t="s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59823-0E26-4ECF-A779-7282FF103879}">
  <dimension ref="A1:C24"/>
  <sheetViews>
    <sheetView topLeftCell="A7" workbookViewId="0">
      <selection activeCell="C18" sqref="C18"/>
    </sheetView>
  </sheetViews>
  <sheetFormatPr defaultRowHeight="14.5" x14ac:dyDescent="0.35"/>
  <cols>
    <col min="1" max="1" width="12" customWidth="1"/>
    <col min="2" max="2" width="67.7265625" customWidth="1"/>
    <col min="3" max="3" width="58.54296875" customWidth="1"/>
  </cols>
  <sheetData>
    <row r="1" spans="1:3" x14ac:dyDescent="0.35">
      <c r="A1" s="1" t="s">
        <v>0</v>
      </c>
    </row>
    <row r="2" spans="1:3" ht="32" customHeight="1" x14ac:dyDescent="0.35">
      <c r="A2" s="2" t="s">
        <v>132</v>
      </c>
      <c r="B2" s="3" t="s">
        <v>133</v>
      </c>
      <c r="C2" s="3" t="s">
        <v>134</v>
      </c>
    </row>
    <row r="3" spans="1:3" x14ac:dyDescent="0.35">
      <c r="A3" t="s">
        <v>61</v>
      </c>
      <c r="B3" t="s">
        <v>62</v>
      </c>
      <c r="C3" t="s">
        <v>135</v>
      </c>
    </row>
    <row r="4" spans="1:3" x14ac:dyDescent="0.35">
      <c r="A4" t="s">
        <v>105</v>
      </c>
      <c r="B4" t="s">
        <v>106</v>
      </c>
      <c r="C4" t="s">
        <v>136</v>
      </c>
    </row>
    <row r="5" spans="1:3" x14ac:dyDescent="0.35">
      <c r="A5" t="s">
        <v>137</v>
      </c>
      <c r="B5" t="s">
        <v>138</v>
      </c>
      <c r="C5" t="s">
        <v>139</v>
      </c>
    </row>
    <row r="8" spans="1:3" x14ac:dyDescent="0.35">
      <c r="B8" s="20" t="s">
        <v>249</v>
      </c>
    </row>
    <row r="9" spans="1:3" x14ac:dyDescent="0.35">
      <c r="B9" s="6" t="s">
        <v>250</v>
      </c>
    </row>
    <row r="10" spans="1:3" x14ac:dyDescent="0.35">
      <c r="B10" s="6" t="s">
        <v>251</v>
      </c>
    </row>
    <row r="11" spans="1:3" x14ac:dyDescent="0.35">
      <c r="B11" s="6" t="s">
        <v>252</v>
      </c>
    </row>
    <row r="12" spans="1:3" x14ac:dyDescent="0.35">
      <c r="B12" s="6" t="s">
        <v>253</v>
      </c>
    </row>
    <row r="13" spans="1:3" x14ac:dyDescent="0.35">
      <c r="B13" s="6" t="s">
        <v>254</v>
      </c>
    </row>
    <row r="14" spans="1:3" x14ac:dyDescent="0.35">
      <c r="B14" s="6" t="s">
        <v>255</v>
      </c>
    </row>
    <row r="15" spans="1:3" x14ac:dyDescent="0.35">
      <c r="B15" s="6" t="s">
        <v>256</v>
      </c>
    </row>
    <row r="16" spans="1:3" x14ac:dyDescent="0.35">
      <c r="B16" s="6" t="s">
        <v>257</v>
      </c>
    </row>
    <row r="17" spans="2:2" x14ac:dyDescent="0.35">
      <c r="B17" s="6" t="s">
        <v>258</v>
      </c>
    </row>
    <row r="18" spans="2:2" x14ac:dyDescent="0.35">
      <c r="B18" s="6" t="s">
        <v>259</v>
      </c>
    </row>
    <row r="19" spans="2:2" x14ac:dyDescent="0.35">
      <c r="B19" s="6" t="s">
        <v>260</v>
      </c>
    </row>
    <row r="20" spans="2:2" x14ac:dyDescent="0.35">
      <c r="B20" s="6" t="s">
        <v>261</v>
      </c>
    </row>
    <row r="21" spans="2:2" x14ac:dyDescent="0.35">
      <c r="B21" s="6" t="s">
        <v>262</v>
      </c>
    </row>
    <row r="22" spans="2:2" x14ac:dyDescent="0.35">
      <c r="B22" s="6" t="s">
        <v>263</v>
      </c>
    </row>
    <row r="23" spans="2:2" x14ac:dyDescent="0.35">
      <c r="B23" s="6" t="s">
        <v>264</v>
      </c>
    </row>
    <row r="24" spans="2:2" x14ac:dyDescent="0.35">
      <c r="B24" s="6" t="s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7D8B8-C448-42E8-B622-509C18E8378E}">
  <dimension ref="A1:C10"/>
  <sheetViews>
    <sheetView workbookViewId="0">
      <selection activeCell="B11" sqref="B11"/>
    </sheetView>
  </sheetViews>
  <sheetFormatPr defaultRowHeight="14.5" x14ac:dyDescent="0.35"/>
  <cols>
    <col min="1" max="1" width="12" customWidth="1"/>
    <col min="2" max="2" width="67.7265625" customWidth="1"/>
    <col min="3" max="3" width="23.6328125" customWidth="1"/>
  </cols>
  <sheetData>
    <row r="1" spans="1:3" x14ac:dyDescent="0.35">
      <c r="A1" s="1" t="s">
        <v>0</v>
      </c>
    </row>
    <row r="2" spans="1:3" ht="33.5" customHeight="1" x14ac:dyDescent="0.35">
      <c r="A2" s="2" t="s">
        <v>101</v>
      </c>
      <c r="B2" s="3" t="s">
        <v>59</v>
      </c>
      <c r="C2" t="s">
        <v>143</v>
      </c>
    </row>
    <row r="3" spans="1:3" ht="47.5" customHeight="1" x14ac:dyDescent="0.35">
      <c r="A3" t="s">
        <v>71</v>
      </c>
      <c r="B3" s="3" t="s">
        <v>70</v>
      </c>
      <c r="C3" s="3" t="s">
        <v>144</v>
      </c>
    </row>
    <row r="6" spans="1:3" x14ac:dyDescent="0.35">
      <c r="B6" s="20" t="s">
        <v>266</v>
      </c>
    </row>
    <row r="7" spans="1:3" x14ac:dyDescent="0.35">
      <c r="B7" t="s">
        <v>267</v>
      </c>
    </row>
    <row r="8" spans="1:3" x14ac:dyDescent="0.35">
      <c r="B8" t="s">
        <v>268</v>
      </c>
    </row>
    <row r="9" spans="1:3" x14ac:dyDescent="0.35">
      <c r="B9" t="s">
        <v>269</v>
      </c>
    </row>
    <row r="10" spans="1:3" x14ac:dyDescent="0.35">
      <c r="B10" t="s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DCC20-334F-43B2-880D-2024E9834D7D}">
  <dimension ref="A1:C9"/>
  <sheetViews>
    <sheetView workbookViewId="0">
      <selection activeCell="B13" sqref="B13"/>
    </sheetView>
  </sheetViews>
  <sheetFormatPr defaultRowHeight="14.5" x14ac:dyDescent="0.35"/>
  <cols>
    <col min="1" max="1" width="12" customWidth="1"/>
    <col min="2" max="2" width="67.7265625" customWidth="1"/>
    <col min="3" max="3" width="31.453125" customWidth="1"/>
  </cols>
  <sheetData>
    <row r="1" spans="1:3" x14ac:dyDescent="0.35">
      <c r="A1" s="1" t="s">
        <v>0</v>
      </c>
    </row>
    <row r="2" spans="1:3" ht="39" customHeight="1" x14ac:dyDescent="0.35">
      <c r="A2" s="2" t="s">
        <v>116</v>
      </c>
      <c r="B2" s="3" t="s">
        <v>117</v>
      </c>
      <c r="C2" t="s">
        <v>148</v>
      </c>
    </row>
    <row r="4" spans="1:3" x14ac:dyDescent="0.35">
      <c r="B4" s="20" t="s">
        <v>271</v>
      </c>
    </row>
    <row r="5" spans="1:3" x14ac:dyDescent="0.35">
      <c r="B5" s="6" t="s">
        <v>272</v>
      </c>
    </row>
    <row r="6" spans="1:3" x14ac:dyDescent="0.35">
      <c r="B6" s="6" t="s">
        <v>273</v>
      </c>
    </row>
    <row r="7" spans="1:3" x14ac:dyDescent="0.35">
      <c r="B7" s="6" t="s">
        <v>274</v>
      </c>
    </row>
    <row r="8" spans="1:3" x14ac:dyDescent="0.35">
      <c r="B8" s="6" t="s">
        <v>275</v>
      </c>
    </row>
    <row r="9" spans="1:3" x14ac:dyDescent="0.35">
      <c r="B9" s="6" t="s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0B1C0-5FF6-4694-8FA2-D5112F5E84E3}">
  <dimension ref="A1:C17"/>
  <sheetViews>
    <sheetView workbookViewId="0">
      <selection activeCell="E13" sqref="E13"/>
    </sheetView>
  </sheetViews>
  <sheetFormatPr defaultRowHeight="14.5" x14ac:dyDescent="0.35"/>
  <cols>
    <col min="2" max="2" width="55.81640625" customWidth="1"/>
    <col min="3" max="3" width="20" customWidth="1"/>
  </cols>
  <sheetData>
    <row r="1" spans="1:3" x14ac:dyDescent="0.35">
      <c r="A1" s="1" t="s">
        <v>0</v>
      </c>
    </row>
    <row r="2" spans="1:3" ht="23" customHeight="1" x14ac:dyDescent="0.35">
      <c r="A2" s="2" t="s">
        <v>152</v>
      </c>
      <c r="B2" t="s">
        <v>153</v>
      </c>
      <c r="C2" t="s">
        <v>154</v>
      </c>
    </row>
    <row r="5" spans="1:3" x14ac:dyDescent="0.35">
      <c r="B5" s="20" t="s">
        <v>271</v>
      </c>
    </row>
    <row r="6" spans="1:3" x14ac:dyDescent="0.35">
      <c r="B6" t="s">
        <v>277</v>
      </c>
    </row>
    <row r="7" spans="1:3" x14ac:dyDescent="0.35">
      <c r="B7" t="s">
        <v>278</v>
      </c>
    </row>
    <row r="8" spans="1:3" x14ac:dyDescent="0.35">
      <c r="B8" t="s">
        <v>279</v>
      </c>
    </row>
    <row r="9" spans="1:3" x14ac:dyDescent="0.35">
      <c r="B9" t="s">
        <v>280</v>
      </c>
    </row>
    <row r="10" spans="1:3" x14ac:dyDescent="0.35">
      <c r="B10" t="s">
        <v>281</v>
      </c>
    </row>
    <row r="11" spans="1:3" x14ac:dyDescent="0.35">
      <c r="B11" t="s">
        <v>282</v>
      </c>
    </row>
    <row r="12" spans="1:3" x14ac:dyDescent="0.35">
      <c r="B12" t="s">
        <v>283</v>
      </c>
    </row>
    <row r="13" spans="1:3" x14ac:dyDescent="0.35">
      <c r="B13" t="s">
        <v>284</v>
      </c>
    </row>
    <row r="14" spans="1:3" x14ac:dyDescent="0.35">
      <c r="B14" t="s">
        <v>285</v>
      </c>
    </row>
    <row r="15" spans="1:3" x14ac:dyDescent="0.35">
      <c r="B15" t="s">
        <v>286</v>
      </c>
    </row>
    <row r="16" spans="1:3" x14ac:dyDescent="0.35">
      <c r="B16" t="s">
        <v>287</v>
      </c>
    </row>
    <row r="17" spans="2:2" x14ac:dyDescent="0.35">
      <c r="B17" t="s">
        <v>288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723CD-577A-4C9C-ACFC-502DD758BB3F}">
  <dimension ref="C4:C14"/>
  <sheetViews>
    <sheetView workbookViewId="0">
      <selection activeCell="E14" sqref="E14"/>
    </sheetView>
  </sheetViews>
  <sheetFormatPr defaultRowHeight="14.5" x14ac:dyDescent="0.35"/>
  <cols>
    <col min="3" max="3" width="27.7265625" customWidth="1"/>
  </cols>
  <sheetData>
    <row r="4" spans="3:3" x14ac:dyDescent="0.35">
      <c r="C4" s="20" t="s">
        <v>289</v>
      </c>
    </row>
    <row r="5" spans="3:3" x14ac:dyDescent="0.35">
      <c r="C5" t="s">
        <v>290</v>
      </c>
    </row>
    <row r="6" spans="3:3" x14ac:dyDescent="0.35">
      <c r="C6" t="s">
        <v>291</v>
      </c>
    </row>
    <row r="7" spans="3:3" x14ac:dyDescent="0.35">
      <c r="C7" t="s">
        <v>292</v>
      </c>
    </row>
    <row r="8" spans="3:3" x14ac:dyDescent="0.35">
      <c r="C8" t="s">
        <v>293</v>
      </c>
    </row>
    <row r="9" spans="3:3" x14ac:dyDescent="0.35">
      <c r="C9" t="s">
        <v>294</v>
      </c>
    </row>
    <row r="10" spans="3:3" x14ac:dyDescent="0.35">
      <c r="C10" t="s">
        <v>295</v>
      </c>
    </row>
    <row r="11" spans="3:3" x14ac:dyDescent="0.35">
      <c r="C11" t="s">
        <v>296</v>
      </c>
    </row>
    <row r="12" spans="3:3" x14ac:dyDescent="0.35">
      <c r="C12" t="s">
        <v>297</v>
      </c>
    </row>
    <row r="13" spans="3:3" x14ac:dyDescent="0.35">
      <c r="C13" t="s">
        <v>298</v>
      </c>
    </row>
    <row r="14" spans="3:3" x14ac:dyDescent="0.35">
      <c r="C14" t="s">
        <v>299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CEB4E-83FE-46C9-ADDC-BFA833E17F68}">
  <dimension ref="C4:C15"/>
  <sheetViews>
    <sheetView workbookViewId="0">
      <selection activeCell="E13" sqref="E13"/>
    </sheetView>
  </sheetViews>
  <sheetFormatPr defaultRowHeight="14.5" x14ac:dyDescent="0.35"/>
  <cols>
    <col min="3" max="3" width="22.90625" customWidth="1"/>
  </cols>
  <sheetData>
    <row r="4" spans="3:3" x14ac:dyDescent="0.35">
      <c r="C4" s="20" t="s">
        <v>300</v>
      </c>
    </row>
    <row r="5" spans="3:3" x14ac:dyDescent="0.35">
      <c r="C5" t="s">
        <v>301</v>
      </c>
    </row>
    <row r="6" spans="3:3" x14ac:dyDescent="0.35">
      <c r="C6" t="s">
        <v>302</v>
      </c>
    </row>
    <row r="7" spans="3:3" x14ac:dyDescent="0.35">
      <c r="C7" t="s">
        <v>303</v>
      </c>
    </row>
    <row r="8" spans="3:3" x14ac:dyDescent="0.35">
      <c r="C8" t="s">
        <v>304</v>
      </c>
    </row>
    <row r="9" spans="3:3" x14ac:dyDescent="0.35">
      <c r="C9" t="s">
        <v>305</v>
      </c>
    </row>
    <row r="10" spans="3:3" x14ac:dyDescent="0.35">
      <c r="C10" t="s">
        <v>306</v>
      </c>
    </row>
    <row r="11" spans="3:3" x14ac:dyDescent="0.35">
      <c r="C11" t="s">
        <v>307</v>
      </c>
    </row>
    <row r="12" spans="3:3" x14ac:dyDescent="0.35">
      <c r="C12" t="s">
        <v>308</v>
      </c>
    </row>
    <row r="13" spans="3:3" x14ac:dyDescent="0.35">
      <c r="C13" t="s">
        <v>309</v>
      </c>
    </row>
    <row r="14" spans="3:3" x14ac:dyDescent="0.35">
      <c r="C14" t="s">
        <v>310</v>
      </c>
    </row>
    <row r="15" spans="3:3" x14ac:dyDescent="0.35">
      <c r="C15" t="s">
        <v>311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67F45-EF5E-433E-A8D2-A5E48D5AACC3}">
  <dimension ref="B6:B11"/>
  <sheetViews>
    <sheetView workbookViewId="0">
      <selection activeCell="F14" sqref="F14"/>
    </sheetView>
  </sheetViews>
  <sheetFormatPr defaultRowHeight="14.5" x14ac:dyDescent="0.35"/>
  <cols>
    <col min="2" max="2" width="22.1796875" customWidth="1"/>
  </cols>
  <sheetData>
    <row r="6" spans="2:2" x14ac:dyDescent="0.35">
      <c r="B6" s="20" t="s">
        <v>312</v>
      </c>
    </row>
    <row r="7" spans="2:2" x14ac:dyDescent="0.35">
      <c r="B7" t="s">
        <v>313</v>
      </c>
    </row>
    <row r="8" spans="2:2" x14ac:dyDescent="0.35">
      <c r="B8" t="s">
        <v>314</v>
      </c>
    </row>
    <row r="9" spans="2:2" x14ac:dyDescent="0.35">
      <c r="B9" t="s">
        <v>315</v>
      </c>
    </row>
    <row r="10" spans="2:2" x14ac:dyDescent="0.35">
      <c r="B10" t="s">
        <v>316</v>
      </c>
    </row>
    <row r="11" spans="2:2" x14ac:dyDescent="0.35">
      <c r="B11" t="s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BF5F1-D64D-4FE5-B5A2-9A0F354E8F9B}">
  <dimension ref="A1:C20"/>
  <sheetViews>
    <sheetView workbookViewId="0">
      <selection activeCell="C14" sqref="C14"/>
    </sheetView>
  </sheetViews>
  <sheetFormatPr defaultRowHeight="14.5" x14ac:dyDescent="0.35"/>
  <cols>
    <col min="2" max="2" width="71" customWidth="1"/>
    <col min="3" max="3" width="82" customWidth="1"/>
  </cols>
  <sheetData>
    <row r="1" spans="1:3" x14ac:dyDescent="0.35">
      <c r="A1" s="1" t="s">
        <v>0</v>
      </c>
    </row>
    <row r="2" spans="1:3" x14ac:dyDescent="0.35">
      <c r="A2" s="2" t="s">
        <v>168</v>
      </c>
      <c r="B2" s="9" t="s">
        <v>167</v>
      </c>
      <c r="C2" t="s">
        <v>169</v>
      </c>
    </row>
    <row r="3" spans="1:3" x14ac:dyDescent="0.35">
      <c r="A3" t="s">
        <v>1</v>
      </c>
      <c r="B3" t="s">
        <v>82</v>
      </c>
      <c r="C3" t="s">
        <v>170</v>
      </c>
    </row>
    <row r="8" spans="1:3" x14ac:dyDescent="0.35">
      <c r="B8" s="20" t="s">
        <v>318</v>
      </c>
    </row>
    <row r="9" spans="1:3" x14ac:dyDescent="0.35">
      <c r="B9">
        <v>165</v>
      </c>
    </row>
    <row r="10" spans="1:3" x14ac:dyDescent="0.35">
      <c r="B10">
        <v>146</v>
      </c>
    </row>
    <row r="11" spans="1:3" x14ac:dyDescent="0.35">
      <c r="B11">
        <v>29</v>
      </c>
    </row>
    <row r="12" spans="1:3" x14ac:dyDescent="0.35">
      <c r="B12">
        <v>215</v>
      </c>
    </row>
    <row r="13" spans="1:3" x14ac:dyDescent="0.35">
      <c r="B13">
        <v>158</v>
      </c>
    </row>
    <row r="14" spans="1:3" x14ac:dyDescent="0.35">
      <c r="B14">
        <v>171</v>
      </c>
    </row>
    <row r="15" spans="1:3" x14ac:dyDescent="0.35">
      <c r="B15">
        <v>47</v>
      </c>
    </row>
    <row r="16" spans="1:3" x14ac:dyDescent="0.35">
      <c r="B16">
        <v>105</v>
      </c>
    </row>
    <row r="17" spans="2:2" x14ac:dyDescent="0.35">
      <c r="B17">
        <v>142</v>
      </c>
    </row>
    <row r="18" spans="2:2" x14ac:dyDescent="0.35">
      <c r="B18">
        <v>4</v>
      </c>
    </row>
    <row r="19" spans="2:2" x14ac:dyDescent="0.35">
      <c r="B19">
        <v>200</v>
      </c>
    </row>
    <row r="20" spans="2:2" x14ac:dyDescent="0.35">
      <c r="B20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32DD1-7DA5-4BA3-85B8-0F2AB6FB4E66}">
  <dimension ref="A1:C15"/>
  <sheetViews>
    <sheetView workbookViewId="0">
      <selection activeCell="B15" sqref="B15"/>
    </sheetView>
  </sheetViews>
  <sheetFormatPr defaultRowHeight="14.5" x14ac:dyDescent="0.35"/>
  <cols>
    <col min="1" max="1" width="12" customWidth="1"/>
    <col min="2" max="2" width="65.7265625" customWidth="1"/>
    <col min="3" max="3" width="78.1796875" customWidth="1"/>
  </cols>
  <sheetData>
    <row r="1" spans="1:3" x14ac:dyDescent="0.35">
      <c r="A1" s="1" t="s">
        <v>0</v>
      </c>
    </row>
    <row r="2" spans="1:3" x14ac:dyDescent="0.35">
      <c r="A2" s="2" t="s">
        <v>24</v>
      </c>
      <c r="B2" t="s">
        <v>25</v>
      </c>
      <c r="C2" t="s">
        <v>26</v>
      </c>
    </row>
    <row r="9" spans="1:3" x14ac:dyDescent="0.35">
      <c r="B9" s="1" t="s">
        <v>319</v>
      </c>
    </row>
    <row r="10" spans="1:3" x14ac:dyDescent="0.35">
      <c r="B10">
        <v>242</v>
      </c>
    </row>
    <row r="11" spans="1:3" x14ac:dyDescent="0.35">
      <c r="B11">
        <v>755</v>
      </c>
    </row>
    <row r="12" spans="1:3" x14ac:dyDescent="0.35">
      <c r="B12">
        <v>153</v>
      </c>
    </row>
    <row r="13" spans="1:3" x14ac:dyDescent="0.35">
      <c r="B13">
        <v>760</v>
      </c>
    </row>
    <row r="14" spans="1:3" x14ac:dyDescent="0.35">
      <c r="B14">
        <v>404</v>
      </c>
    </row>
    <row r="15" spans="1:3" x14ac:dyDescent="0.35">
      <c r="B1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DHIA numbers_and_stats</vt:lpstr>
      <vt:lpstr>Choiniere 4.3</vt:lpstr>
      <vt:lpstr>Stony Pond 4.3</vt:lpstr>
      <vt:lpstr>Davis 4.10</vt:lpstr>
      <vt:lpstr>Donegan 4.10</vt:lpstr>
      <vt:lpstr>Hall and Breen Farm 4.15</vt:lpstr>
      <vt:lpstr>Glennview 4.22</vt:lpstr>
      <vt:lpstr>BJ Family 4.22</vt:lpstr>
      <vt:lpstr>Corse 4.23</vt:lpstr>
      <vt:lpstr>Swallowdale 4.24</vt:lpstr>
      <vt:lpstr>J and L 4.29</vt:lpstr>
      <vt:lpstr>Paddlebridge 4.29</vt:lpstr>
      <vt:lpstr>Butterworks 4.30</vt:lpstr>
      <vt:lpstr>Molly Brook 5.6</vt:lpstr>
      <vt:lpstr>MacBain Homestead 5.6</vt:lpstr>
      <vt:lpstr>Hillside 5.8</vt:lpstr>
      <vt:lpstr>Oughta-Be 5.8</vt:lpstr>
      <vt:lpstr>Chapman 5.8</vt:lpstr>
      <vt:lpstr>Hoyt Hill 5.10</vt:lpstr>
      <vt:lpstr>Pembrook Heritage 5.10</vt:lpstr>
      <vt:lpstr>Holyoke 5.14</vt:lpstr>
      <vt:lpstr>Bouchard 5.14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dcterms:created xsi:type="dcterms:W3CDTF">2019-05-15T16:03:19Z</dcterms:created>
  <dcterms:modified xsi:type="dcterms:W3CDTF">2021-07-01T17:46:33Z</dcterms:modified>
</cp:coreProperties>
</file>