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Downloads\"/>
    </mc:Choice>
  </mc:AlternateContent>
  <xr:revisionPtr revIDLastSave="0" documentId="13_ncr:1_{41262804-DE46-488B-AD28-6007F55AEB81}" xr6:coauthVersionLast="34" xr6:coauthVersionMax="34" xr10:uidLastSave="{00000000-0000-0000-0000-000000000000}"/>
  <bookViews>
    <workbookView xWindow="0" yWindow="0" windowWidth="20490" windowHeight="6945" firstSheet="1" activeTab="1" xr2:uid="{00000000-000D-0000-FFFF-FFFF00000000}"/>
  </bookViews>
  <sheets>
    <sheet name="Entry List" sheetId="1" state="hidden" r:id="rId1"/>
    <sheet name="Results" sheetId="2" r:id="rId2"/>
  </sheets>
  <definedNames>
    <definedName name="_xlnm._FilterDatabase" localSheetId="1" hidden="1">Results!$C$1:$I$65</definedName>
  </definedNames>
  <calcPr calcId="179017"/>
</workbook>
</file>

<file path=xl/calcChain.xml><?xml version="1.0" encoding="utf-8"?>
<calcChain xmlns="http://schemas.openxmlformats.org/spreadsheetml/2006/main">
  <c r="F65" i="2" l="1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65" i="2"/>
  <c r="E65" i="2"/>
  <c r="D65" i="2"/>
  <c r="G64" i="2"/>
  <c r="E64" i="2"/>
  <c r="D64" i="2"/>
  <c r="G63" i="2"/>
  <c r="E63" i="2"/>
  <c r="D63" i="2"/>
  <c r="G62" i="2"/>
  <c r="E62" i="2"/>
  <c r="D62" i="2"/>
  <c r="G61" i="2"/>
  <c r="E61" i="2"/>
  <c r="D61" i="2"/>
  <c r="G60" i="2"/>
  <c r="E60" i="2"/>
  <c r="D60" i="2"/>
  <c r="G59" i="2"/>
  <c r="E59" i="2"/>
  <c r="D59" i="2"/>
  <c r="G58" i="2"/>
  <c r="E58" i="2"/>
  <c r="D58" i="2"/>
  <c r="G57" i="2"/>
  <c r="E57" i="2"/>
  <c r="D57" i="2"/>
  <c r="G56" i="2"/>
  <c r="E56" i="2"/>
  <c r="D56" i="2"/>
  <c r="G55" i="2"/>
  <c r="E55" i="2"/>
  <c r="D55" i="2"/>
  <c r="G54" i="2"/>
  <c r="E54" i="2"/>
  <c r="D54" i="2"/>
  <c r="G53" i="2"/>
  <c r="E53" i="2"/>
  <c r="D53" i="2"/>
  <c r="G52" i="2"/>
  <c r="E52" i="2"/>
  <c r="D52" i="2"/>
  <c r="G51" i="2"/>
  <c r="E51" i="2"/>
  <c r="D51" i="2"/>
  <c r="G50" i="2"/>
  <c r="E50" i="2"/>
  <c r="D50" i="2"/>
  <c r="G49" i="2"/>
  <c r="E49" i="2"/>
  <c r="D49" i="2"/>
  <c r="G48" i="2"/>
  <c r="E48" i="2"/>
  <c r="D48" i="2"/>
  <c r="G47" i="2"/>
  <c r="E47" i="2"/>
  <c r="D47" i="2"/>
  <c r="G46" i="2"/>
  <c r="E46" i="2"/>
  <c r="D46" i="2"/>
  <c r="G45" i="2"/>
  <c r="E45" i="2"/>
  <c r="D45" i="2"/>
  <c r="G44" i="2"/>
  <c r="E44" i="2"/>
  <c r="D44" i="2"/>
  <c r="G43" i="2"/>
  <c r="E43" i="2"/>
  <c r="D43" i="2"/>
  <c r="G42" i="2"/>
  <c r="E42" i="2"/>
  <c r="D42" i="2"/>
  <c r="G41" i="2"/>
  <c r="E41" i="2"/>
  <c r="D41" i="2"/>
  <c r="G40" i="2"/>
  <c r="E40" i="2"/>
  <c r="D40" i="2"/>
  <c r="G39" i="2"/>
  <c r="E39" i="2"/>
  <c r="D39" i="2"/>
  <c r="G38" i="2"/>
  <c r="E38" i="2"/>
  <c r="D38" i="2"/>
  <c r="G37" i="2"/>
  <c r="E37" i="2"/>
  <c r="D37" i="2"/>
  <c r="G36" i="2"/>
  <c r="E36" i="2"/>
  <c r="D36" i="2"/>
  <c r="G35" i="2"/>
  <c r="E35" i="2"/>
  <c r="D35" i="2"/>
  <c r="G34" i="2"/>
  <c r="E34" i="2"/>
  <c r="D34" i="2"/>
  <c r="G33" i="2"/>
  <c r="E33" i="2"/>
  <c r="D33" i="2"/>
  <c r="G32" i="2"/>
  <c r="E32" i="2"/>
  <c r="D32" i="2"/>
  <c r="G31" i="2"/>
  <c r="E31" i="2"/>
  <c r="D31" i="2"/>
  <c r="G30" i="2"/>
  <c r="E30" i="2"/>
  <c r="D30" i="2"/>
  <c r="G29" i="2"/>
  <c r="E29" i="2"/>
  <c r="D29" i="2"/>
  <c r="G28" i="2"/>
  <c r="E28" i="2"/>
  <c r="D28" i="2"/>
  <c r="G27" i="2"/>
  <c r="E27" i="2"/>
  <c r="D27" i="2"/>
  <c r="G26" i="2"/>
  <c r="E26" i="2"/>
  <c r="D26" i="2"/>
  <c r="G25" i="2"/>
  <c r="E25" i="2"/>
  <c r="D25" i="2"/>
  <c r="G24" i="2"/>
  <c r="E24" i="2"/>
  <c r="D24" i="2"/>
  <c r="G23" i="2"/>
  <c r="E23" i="2"/>
  <c r="D23" i="2"/>
  <c r="G22" i="2"/>
  <c r="E22" i="2"/>
  <c r="D22" i="2"/>
  <c r="G21" i="2"/>
  <c r="E21" i="2"/>
  <c r="D21" i="2"/>
  <c r="G20" i="2"/>
  <c r="E20" i="2"/>
  <c r="D20" i="2"/>
  <c r="G19" i="2"/>
  <c r="E19" i="2"/>
  <c r="D19" i="2"/>
  <c r="G18" i="2"/>
  <c r="E18" i="2"/>
  <c r="D18" i="2"/>
  <c r="G17" i="2"/>
  <c r="E17" i="2"/>
  <c r="D17" i="2"/>
  <c r="G16" i="2"/>
  <c r="E16" i="2"/>
  <c r="D16" i="2"/>
  <c r="G15" i="2"/>
  <c r="E15" i="2"/>
  <c r="D15" i="2"/>
  <c r="G14" i="2"/>
  <c r="E14" i="2"/>
  <c r="D14" i="2"/>
  <c r="G13" i="2"/>
  <c r="E13" i="2"/>
  <c r="D13" i="2"/>
  <c r="G12" i="2"/>
  <c r="E12" i="2"/>
  <c r="D12" i="2"/>
  <c r="G11" i="2"/>
  <c r="E11" i="2"/>
  <c r="D11" i="2"/>
  <c r="G10" i="2"/>
  <c r="E10" i="2"/>
  <c r="D10" i="2"/>
  <c r="G9" i="2"/>
  <c r="E9" i="2"/>
  <c r="D9" i="2"/>
  <c r="G8" i="2"/>
  <c r="E8" i="2"/>
  <c r="D8" i="2"/>
  <c r="G7" i="2"/>
  <c r="E7" i="2"/>
  <c r="D7" i="2"/>
  <c r="G6" i="2"/>
  <c r="E6" i="2"/>
  <c r="D6" i="2"/>
  <c r="G5" i="2"/>
  <c r="E5" i="2"/>
  <c r="D5" i="2"/>
  <c r="G4" i="2"/>
  <c r="E4" i="2"/>
  <c r="D4" i="2"/>
  <c r="G3" i="2"/>
  <c r="E3" i="2"/>
  <c r="D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G2" i="2"/>
  <c r="E2" i="2"/>
  <c r="D2" i="2"/>
</calcChain>
</file>

<file path=xl/sharedStrings.xml><?xml version="1.0" encoding="utf-8"?>
<sst xmlns="http://schemas.openxmlformats.org/spreadsheetml/2006/main" count="215" uniqueCount="92">
  <si>
    <t>Name</t>
  </si>
  <si>
    <t>Gender</t>
  </si>
  <si>
    <t>Club</t>
  </si>
  <si>
    <t>Place</t>
  </si>
  <si>
    <t>Bib</t>
  </si>
  <si>
    <t>Age</t>
  </si>
  <si>
    <t>Emmett Woods</t>
  </si>
  <si>
    <t>M</t>
  </si>
  <si>
    <t>Larne AC</t>
  </si>
  <si>
    <t>Glenda McBurney</t>
  </si>
  <si>
    <t>F</t>
  </si>
  <si>
    <t>Penny Lindsay</t>
  </si>
  <si>
    <t>Padraig Dobbin</t>
  </si>
  <si>
    <t>David Henderson</t>
  </si>
  <si>
    <t>Selene McKee</t>
  </si>
  <si>
    <t>Christine Irwin</t>
  </si>
  <si>
    <t>Dom Dorris</t>
  </si>
  <si>
    <t>Paul McRandal</t>
  </si>
  <si>
    <t>Daniel Magill</t>
  </si>
  <si>
    <t>Margaret Sutherland</t>
  </si>
  <si>
    <t>Livingston AC</t>
  </si>
  <si>
    <t>Michael McAuley</t>
  </si>
  <si>
    <t>Mallusk Harriers</t>
  </si>
  <si>
    <t>Leo McAuley</t>
  </si>
  <si>
    <t>Daniel Sutherland</t>
  </si>
  <si>
    <t>Senga Craig</t>
  </si>
  <si>
    <t>Maresa Beswick</t>
  </si>
  <si>
    <t>Sandy Plumb</t>
  </si>
  <si>
    <t>Janice Plumb</t>
  </si>
  <si>
    <t>Karen McFaul</t>
  </si>
  <si>
    <t>Kelly Hanson</t>
  </si>
  <si>
    <t>Whitehead Runners</t>
  </si>
  <si>
    <t>Maeve Taylor</t>
  </si>
  <si>
    <t>Jennifer Drewitt</t>
  </si>
  <si>
    <t>Eamon Matthews</t>
  </si>
  <si>
    <t>Glenlough RC</t>
  </si>
  <si>
    <t>Gerry Campbell</t>
  </si>
  <si>
    <t>Rory Campbell</t>
  </si>
  <si>
    <t>James Robinson</t>
  </si>
  <si>
    <t>Mags Clements</t>
  </si>
  <si>
    <t>Sarah McMillan</t>
  </si>
  <si>
    <t>Kent Swann</t>
  </si>
  <si>
    <t>Gail Henderson</t>
  </si>
  <si>
    <t>Karen McCammon</t>
  </si>
  <si>
    <t>Catharine Maybin</t>
  </si>
  <si>
    <t>Sara McKenna</t>
  </si>
  <si>
    <t>Jackie Wallace</t>
  </si>
  <si>
    <t>Robert Martin</t>
  </si>
  <si>
    <t>Gary Montgomery</t>
  </si>
  <si>
    <t>Ross McCowan</t>
  </si>
  <si>
    <t>East Antrim Harriers</t>
  </si>
  <si>
    <t>Brian Miskelly</t>
  </si>
  <si>
    <t>Saintfield Striders</t>
  </si>
  <si>
    <t>Brian Maltman</t>
  </si>
  <si>
    <t>Patricia Campbell</t>
  </si>
  <si>
    <t>Christopher Campbell</t>
  </si>
  <si>
    <t>Trisha Campbell</t>
  </si>
  <si>
    <t>Allyson O'Toole</t>
  </si>
  <si>
    <t>Hannah O'Toole</t>
  </si>
  <si>
    <t>Michell Rogan</t>
  </si>
  <si>
    <t>Mark Dean</t>
  </si>
  <si>
    <t>Mark Date</t>
  </si>
  <si>
    <t>Roslyn Gray</t>
  </si>
  <si>
    <t>John Steele</t>
  </si>
  <si>
    <t>John Gray</t>
  </si>
  <si>
    <t>Thomas Craig</t>
  </si>
  <si>
    <t>David Clarke</t>
  </si>
  <si>
    <t>April Clarke</t>
  </si>
  <si>
    <t>Carol Clarke</t>
  </si>
  <si>
    <t>Conor Sheridan</t>
  </si>
  <si>
    <t>Nat Glenn</t>
  </si>
  <si>
    <t>Neil Hodge</t>
  </si>
  <si>
    <t>Tracey McRandal</t>
  </si>
  <si>
    <t>Michelle Gillan</t>
  </si>
  <si>
    <t>Thom Knight</t>
  </si>
  <si>
    <t>East Coast AC</t>
  </si>
  <si>
    <t>Unattached</t>
  </si>
  <si>
    <t>Time</t>
  </si>
  <si>
    <t>Sarah Bell</t>
  </si>
  <si>
    <t>Lionel Date</t>
  </si>
  <si>
    <t>David McWhirter</t>
  </si>
  <si>
    <t>Note</t>
  </si>
  <si>
    <t>North Belfast Harriers</t>
  </si>
  <si>
    <t>Place for Gender</t>
  </si>
  <si>
    <t>Rhonda Wallace</t>
  </si>
  <si>
    <t>1st Male</t>
  </si>
  <si>
    <t>2nd Male</t>
  </si>
  <si>
    <t>3rd Male</t>
  </si>
  <si>
    <t>1st Female</t>
  </si>
  <si>
    <t>2nd Female</t>
  </si>
  <si>
    <t>3rd Female</t>
  </si>
  <si>
    <t>Tail Runner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</si>
</sst>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00@24: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workbookViewId="0">
      <pane ySplit="1" topLeftCell="A2" activePane="bottomLeft" state="frozen"/>
      <selection pane="bottomLeft" activeCell="D10" sqref="D10"/>
    </sheetView>
  </sheetViews>
  <sheetFormatPr defaultColWidth="15.85546875" defaultRowHeight="15" x14ac:dyDescent="0.25"/>
  <cols>
    <col min="2" max="2" width="20.5703125" bestFit="1" customWidth="1"/>
    <col min="5" max="5" width="20.42578125" bestFit="1" customWidth="1"/>
  </cols>
  <sheetData>
    <row r="1" spans="1:5" s="1" customFormat="1" x14ac:dyDescent="0.25">
      <c r="A1" s="1" t="s">
        <v>4</v>
      </c>
      <c r="B1" s="1" t="s">
        <v>0</v>
      </c>
      <c r="C1" s="1" t="s">
        <v>1</v>
      </c>
      <c r="D1" s="1" t="s">
        <v>5</v>
      </c>
      <c r="E1" s="1" t="s">
        <v>2</v>
      </c>
    </row>
    <row r="2" spans="1:5" x14ac:dyDescent="0.25">
      <c r="A2">
        <v>372</v>
      </c>
      <c r="B2" t="s">
        <v>6</v>
      </c>
      <c r="C2" t="s">
        <v>7</v>
      </c>
      <c r="D2">
        <v>52</v>
      </c>
      <c r="E2" t="s">
        <v>8</v>
      </c>
    </row>
    <row r="3" spans="1:5" x14ac:dyDescent="0.25">
      <c r="A3">
        <v>371</v>
      </c>
      <c r="B3" t="s">
        <v>9</v>
      </c>
      <c r="C3" t="s">
        <v>10</v>
      </c>
      <c r="D3">
        <v>45</v>
      </c>
      <c r="E3" t="s">
        <v>76</v>
      </c>
    </row>
    <row r="4" spans="1:5" x14ac:dyDescent="0.25">
      <c r="A4">
        <v>297</v>
      </c>
      <c r="B4" t="s">
        <v>11</v>
      </c>
      <c r="C4" t="s">
        <v>10</v>
      </c>
      <c r="D4">
        <v>51</v>
      </c>
      <c r="E4" t="s">
        <v>76</v>
      </c>
    </row>
    <row r="5" spans="1:5" x14ac:dyDescent="0.25">
      <c r="A5">
        <v>296</v>
      </c>
      <c r="B5" t="s">
        <v>12</v>
      </c>
      <c r="C5" t="s">
        <v>7</v>
      </c>
      <c r="D5">
        <v>39</v>
      </c>
      <c r="E5" t="s">
        <v>76</v>
      </c>
    </row>
    <row r="6" spans="1:5" x14ac:dyDescent="0.25">
      <c r="A6">
        <v>295</v>
      </c>
      <c r="B6" t="s">
        <v>13</v>
      </c>
      <c r="C6" t="s">
        <v>7</v>
      </c>
      <c r="D6">
        <v>68</v>
      </c>
      <c r="E6" t="s">
        <v>8</v>
      </c>
    </row>
    <row r="7" spans="1:5" x14ac:dyDescent="0.25">
      <c r="A7">
        <v>294</v>
      </c>
      <c r="B7" t="s">
        <v>70</v>
      </c>
      <c r="C7" t="s">
        <v>7</v>
      </c>
      <c r="D7">
        <v>50</v>
      </c>
      <c r="E7" t="s">
        <v>82</v>
      </c>
    </row>
    <row r="8" spans="1:5" x14ac:dyDescent="0.25">
      <c r="A8">
        <v>293</v>
      </c>
      <c r="B8" t="s">
        <v>14</v>
      </c>
      <c r="C8" t="s">
        <v>10</v>
      </c>
      <c r="D8">
        <v>28</v>
      </c>
      <c r="E8" t="s">
        <v>76</v>
      </c>
    </row>
    <row r="9" spans="1:5" x14ac:dyDescent="0.25">
      <c r="A9">
        <v>292</v>
      </c>
      <c r="B9" t="s">
        <v>71</v>
      </c>
      <c r="C9" t="s">
        <v>7</v>
      </c>
      <c r="D9">
        <v>32</v>
      </c>
      <c r="E9" t="s">
        <v>76</v>
      </c>
    </row>
    <row r="10" spans="1:5" x14ac:dyDescent="0.25">
      <c r="A10">
        <v>291</v>
      </c>
      <c r="B10" t="s">
        <v>15</v>
      </c>
      <c r="C10" t="s">
        <v>10</v>
      </c>
      <c r="D10">
        <v>45</v>
      </c>
      <c r="E10" t="s">
        <v>75</v>
      </c>
    </row>
    <row r="11" spans="1:5" x14ac:dyDescent="0.25">
      <c r="A11">
        <v>290</v>
      </c>
      <c r="B11" t="s">
        <v>16</v>
      </c>
      <c r="C11" t="s">
        <v>7</v>
      </c>
      <c r="D11">
        <v>43</v>
      </c>
      <c r="E11" t="s">
        <v>8</v>
      </c>
    </row>
    <row r="12" spans="1:5" x14ac:dyDescent="0.25">
      <c r="A12">
        <v>289</v>
      </c>
      <c r="B12" t="s">
        <v>17</v>
      </c>
      <c r="C12" t="s">
        <v>7</v>
      </c>
      <c r="D12">
        <v>50</v>
      </c>
      <c r="E12" t="s">
        <v>76</v>
      </c>
    </row>
    <row r="13" spans="1:5" x14ac:dyDescent="0.25">
      <c r="A13">
        <v>288</v>
      </c>
      <c r="B13" t="s">
        <v>18</v>
      </c>
      <c r="C13" t="s">
        <v>7</v>
      </c>
      <c r="D13">
        <v>40</v>
      </c>
      <c r="E13" t="s">
        <v>8</v>
      </c>
    </row>
    <row r="14" spans="1:5" x14ac:dyDescent="0.25">
      <c r="A14">
        <v>287</v>
      </c>
      <c r="B14" t="s">
        <v>72</v>
      </c>
      <c r="C14" t="s">
        <v>10</v>
      </c>
      <c r="D14">
        <v>40</v>
      </c>
      <c r="E14" t="s">
        <v>76</v>
      </c>
    </row>
    <row r="15" spans="1:5" x14ac:dyDescent="0.25">
      <c r="A15">
        <v>286</v>
      </c>
      <c r="B15" t="s">
        <v>73</v>
      </c>
      <c r="C15" t="s">
        <v>10</v>
      </c>
      <c r="D15">
        <v>32</v>
      </c>
      <c r="E15" t="s">
        <v>76</v>
      </c>
    </row>
    <row r="16" spans="1:5" x14ac:dyDescent="0.25">
      <c r="A16">
        <v>285</v>
      </c>
      <c r="B16" t="s">
        <v>19</v>
      </c>
      <c r="C16" t="s">
        <v>10</v>
      </c>
      <c r="D16">
        <v>37</v>
      </c>
      <c r="E16" t="s">
        <v>20</v>
      </c>
    </row>
    <row r="17" spans="1:5" x14ac:dyDescent="0.25">
      <c r="A17">
        <v>284</v>
      </c>
      <c r="B17" t="s">
        <v>21</v>
      </c>
      <c r="C17" t="s">
        <v>7</v>
      </c>
      <c r="D17">
        <v>40</v>
      </c>
      <c r="E17" t="s">
        <v>22</v>
      </c>
    </row>
    <row r="18" spans="1:5" x14ac:dyDescent="0.25">
      <c r="A18">
        <v>283</v>
      </c>
      <c r="B18" t="s">
        <v>23</v>
      </c>
      <c r="C18" t="s">
        <v>7</v>
      </c>
      <c r="D18">
        <v>7</v>
      </c>
      <c r="E18" t="s">
        <v>22</v>
      </c>
    </row>
    <row r="19" spans="1:5" x14ac:dyDescent="0.25">
      <c r="A19">
        <v>282</v>
      </c>
      <c r="B19" t="s">
        <v>24</v>
      </c>
      <c r="C19" t="s">
        <v>7</v>
      </c>
      <c r="D19">
        <v>12</v>
      </c>
      <c r="E19" t="s">
        <v>20</v>
      </c>
    </row>
    <row r="20" spans="1:5" x14ac:dyDescent="0.25">
      <c r="A20">
        <v>281</v>
      </c>
      <c r="B20" t="s">
        <v>25</v>
      </c>
      <c r="C20" t="s">
        <v>10</v>
      </c>
      <c r="D20">
        <v>55</v>
      </c>
      <c r="E20" t="s">
        <v>8</v>
      </c>
    </row>
    <row r="21" spans="1:5" x14ac:dyDescent="0.25">
      <c r="A21">
        <v>280</v>
      </c>
      <c r="B21" t="s">
        <v>26</v>
      </c>
      <c r="C21" t="s">
        <v>10</v>
      </c>
      <c r="D21">
        <v>11</v>
      </c>
      <c r="E21" t="s">
        <v>8</v>
      </c>
    </row>
    <row r="22" spans="1:5" x14ac:dyDescent="0.25">
      <c r="A22">
        <v>279</v>
      </c>
      <c r="B22" t="s">
        <v>27</v>
      </c>
      <c r="C22" t="s">
        <v>7</v>
      </c>
      <c r="D22">
        <v>51</v>
      </c>
      <c r="E22" t="s">
        <v>8</v>
      </c>
    </row>
    <row r="23" spans="1:5" x14ac:dyDescent="0.25">
      <c r="A23">
        <v>278</v>
      </c>
      <c r="B23" t="s">
        <v>28</v>
      </c>
      <c r="C23" t="s">
        <v>10</v>
      </c>
      <c r="D23">
        <v>49</v>
      </c>
      <c r="E23" t="s">
        <v>82</v>
      </c>
    </row>
    <row r="24" spans="1:5" x14ac:dyDescent="0.25">
      <c r="A24">
        <v>277</v>
      </c>
      <c r="B24" t="s">
        <v>29</v>
      </c>
      <c r="C24" t="s">
        <v>10</v>
      </c>
      <c r="D24">
        <v>36</v>
      </c>
      <c r="E24" t="s">
        <v>75</v>
      </c>
    </row>
    <row r="25" spans="1:5" x14ac:dyDescent="0.25">
      <c r="A25">
        <v>276</v>
      </c>
      <c r="B25" t="s">
        <v>30</v>
      </c>
      <c r="C25" t="s">
        <v>10</v>
      </c>
      <c r="D25">
        <v>36</v>
      </c>
      <c r="E25" t="s">
        <v>31</v>
      </c>
    </row>
    <row r="26" spans="1:5" x14ac:dyDescent="0.25">
      <c r="A26">
        <v>275</v>
      </c>
      <c r="B26" t="s">
        <v>32</v>
      </c>
      <c r="C26" t="s">
        <v>10</v>
      </c>
      <c r="D26">
        <v>48</v>
      </c>
      <c r="E26" t="s">
        <v>31</v>
      </c>
    </row>
    <row r="27" spans="1:5" x14ac:dyDescent="0.25">
      <c r="A27">
        <v>274</v>
      </c>
      <c r="B27" t="s">
        <v>33</v>
      </c>
      <c r="C27" t="s">
        <v>10</v>
      </c>
      <c r="D27">
        <v>63</v>
      </c>
      <c r="E27" t="s">
        <v>76</v>
      </c>
    </row>
    <row r="28" spans="1:5" x14ac:dyDescent="0.25">
      <c r="A28">
        <v>273</v>
      </c>
      <c r="B28" t="s">
        <v>34</v>
      </c>
      <c r="C28" t="s">
        <v>7</v>
      </c>
      <c r="D28">
        <v>42</v>
      </c>
      <c r="E28" t="s">
        <v>35</v>
      </c>
    </row>
    <row r="29" spans="1:5" x14ac:dyDescent="0.25">
      <c r="A29">
        <v>272</v>
      </c>
      <c r="B29" t="s">
        <v>74</v>
      </c>
      <c r="C29" t="s">
        <v>7</v>
      </c>
      <c r="D29">
        <v>31</v>
      </c>
      <c r="E29" t="s">
        <v>76</v>
      </c>
    </row>
    <row r="30" spans="1:5" x14ac:dyDescent="0.25">
      <c r="A30">
        <v>271</v>
      </c>
      <c r="B30" t="s">
        <v>36</v>
      </c>
      <c r="C30" t="s">
        <v>7</v>
      </c>
      <c r="D30">
        <v>51</v>
      </c>
      <c r="E30" t="s">
        <v>8</v>
      </c>
    </row>
    <row r="31" spans="1:5" x14ac:dyDescent="0.25">
      <c r="A31">
        <v>270</v>
      </c>
      <c r="B31" t="s">
        <v>37</v>
      </c>
      <c r="C31" t="s">
        <v>7</v>
      </c>
      <c r="D31">
        <v>15</v>
      </c>
      <c r="E31" t="s">
        <v>76</v>
      </c>
    </row>
    <row r="32" spans="1:5" x14ac:dyDescent="0.25">
      <c r="A32">
        <v>269</v>
      </c>
      <c r="B32" t="s">
        <v>38</v>
      </c>
      <c r="C32" t="s">
        <v>7</v>
      </c>
      <c r="D32">
        <v>36</v>
      </c>
      <c r="E32" t="s">
        <v>75</v>
      </c>
    </row>
    <row r="33" spans="1:5" x14ac:dyDescent="0.25">
      <c r="A33">
        <v>268</v>
      </c>
      <c r="B33" t="s">
        <v>39</v>
      </c>
      <c r="C33" t="s">
        <v>10</v>
      </c>
      <c r="D33">
        <v>46</v>
      </c>
      <c r="E33" t="s">
        <v>75</v>
      </c>
    </row>
    <row r="34" spans="1:5" x14ac:dyDescent="0.25">
      <c r="A34">
        <v>267</v>
      </c>
      <c r="B34" t="s">
        <v>40</v>
      </c>
      <c r="C34" t="s">
        <v>10</v>
      </c>
      <c r="D34">
        <v>35</v>
      </c>
      <c r="E34" t="s">
        <v>76</v>
      </c>
    </row>
    <row r="35" spans="1:5" x14ac:dyDescent="0.25">
      <c r="A35">
        <v>266</v>
      </c>
      <c r="B35" t="s">
        <v>41</v>
      </c>
      <c r="C35" t="s">
        <v>7</v>
      </c>
      <c r="D35">
        <v>35</v>
      </c>
      <c r="E35" t="s">
        <v>82</v>
      </c>
    </row>
    <row r="36" spans="1:5" x14ac:dyDescent="0.25">
      <c r="A36">
        <v>265</v>
      </c>
      <c r="B36" t="s">
        <v>42</v>
      </c>
      <c r="C36" t="s">
        <v>10</v>
      </c>
      <c r="D36">
        <v>43</v>
      </c>
      <c r="E36" t="s">
        <v>76</v>
      </c>
    </row>
    <row r="37" spans="1:5" x14ac:dyDescent="0.25">
      <c r="A37">
        <v>264</v>
      </c>
      <c r="B37" t="s">
        <v>43</v>
      </c>
      <c r="C37" t="s">
        <v>10</v>
      </c>
      <c r="D37">
        <v>37</v>
      </c>
      <c r="E37" t="s">
        <v>76</v>
      </c>
    </row>
    <row r="38" spans="1:5" x14ac:dyDescent="0.25">
      <c r="A38">
        <v>263</v>
      </c>
      <c r="B38" t="s">
        <v>44</v>
      </c>
      <c r="C38" t="s">
        <v>10</v>
      </c>
      <c r="D38">
        <v>38</v>
      </c>
      <c r="E38" t="s">
        <v>76</v>
      </c>
    </row>
    <row r="39" spans="1:5" x14ac:dyDescent="0.25">
      <c r="A39">
        <v>262</v>
      </c>
      <c r="B39" t="s">
        <v>45</v>
      </c>
      <c r="C39" t="s">
        <v>10</v>
      </c>
      <c r="D39">
        <v>64</v>
      </c>
      <c r="E39" t="s">
        <v>76</v>
      </c>
    </row>
    <row r="40" spans="1:5" x14ac:dyDescent="0.25">
      <c r="A40">
        <v>261</v>
      </c>
      <c r="B40" t="s">
        <v>46</v>
      </c>
      <c r="C40" t="s">
        <v>10</v>
      </c>
      <c r="D40">
        <v>55</v>
      </c>
      <c r="E40" t="s">
        <v>8</v>
      </c>
    </row>
    <row r="41" spans="1:5" x14ac:dyDescent="0.25">
      <c r="A41">
        <v>260</v>
      </c>
      <c r="B41" t="s">
        <v>84</v>
      </c>
      <c r="C41" t="s">
        <v>10</v>
      </c>
      <c r="D41">
        <v>47</v>
      </c>
      <c r="E41" t="s">
        <v>8</v>
      </c>
    </row>
    <row r="42" spans="1:5" x14ac:dyDescent="0.25">
      <c r="A42">
        <v>200</v>
      </c>
      <c r="B42" t="s">
        <v>47</v>
      </c>
      <c r="C42" t="s">
        <v>7</v>
      </c>
      <c r="D42">
        <v>31</v>
      </c>
      <c r="E42" t="s">
        <v>75</v>
      </c>
    </row>
    <row r="43" spans="1:5" x14ac:dyDescent="0.25">
      <c r="A43">
        <v>199</v>
      </c>
      <c r="B43" t="s">
        <v>48</v>
      </c>
      <c r="C43" t="s">
        <v>7</v>
      </c>
      <c r="D43">
        <v>36</v>
      </c>
      <c r="E43" t="s">
        <v>76</v>
      </c>
    </row>
    <row r="44" spans="1:5" x14ac:dyDescent="0.25">
      <c r="A44">
        <v>198</v>
      </c>
      <c r="B44" t="s">
        <v>49</v>
      </c>
      <c r="C44" t="s">
        <v>7</v>
      </c>
      <c r="D44">
        <v>55</v>
      </c>
      <c r="E44" t="s">
        <v>50</v>
      </c>
    </row>
    <row r="45" spans="1:5" x14ac:dyDescent="0.25">
      <c r="A45">
        <v>197</v>
      </c>
      <c r="B45" t="s">
        <v>51</v>
      </c>
      <c r="C45" t="s">
        <v>7</v>
      </c>
      <c r="D45">
        <v>52</v>
      </c>
      <c r="E45" t="s">
        <v>52</v>
      </c>
    </row>
    <row r="46" spans="1:5" x14ac:dyDescent="0.25">
      <c r="A46">
        <v>196</v>
      </c>
      <c r="B46" t="s">
        <v>53</v>
      </c>
      <c r="C46" t="s">
        <v>7</v>
      </c>
      <c r="D46">
        <v>42</v>
      </c>
      <c r="E46" t="s">
        <v>75</v>
      </c>
    </row>
    <row r="47" spans="1:5" x14ac:dyDescent="0.25">
      <c r="A47">
        <v>195</v>
      </c>
      <c r="B47" t="s">
        <v>54</v>
      </c>
      <c r="C47" t="s">
        <v>10</v>
      </c>
      <c r="D47">
        <v>52</v>
      </c>
      <c r="E47" t="s">
        <v>75</v>
      </c>
    </row>
    <row r="48" spans="1:5" x14ac:dyDescent="0.25">
      <c r="A48">
        <v>194</v>
      </c>
      <c r="B48" t="s">
        <v>55</v>
      </c>
      <c r="C48" t="s">
        <v>7</v>
      </c>
      <c r="D48">
        <v>13</v>
      </c>
      <c r="E48" t="s">
        <v>76</v>
      </c>
    </row>
    <row r="49" spans="1:5" x14ac:dyDescent="0.25">
      <c r="A49">
        <v>193</v>
      </c>
      <c r="B49" t="s">
        <v>56</v>
      </c>
      <c r="C49" t="s">
        <v>10</v>
      </c>
      <c r="D49">
        <v>27</v>
      </c>
      <c r="E49" t="s">
        <v>76</v>
      </c>
    </row>
    <row r="50" spans="1:5" x14ac:dyDescent="0.25">
      <c r="A50">
        <v>192</v>
      </c>
      <c r="B50" t="s">
        <v>57</v>
      </c>
      <c r="C50" t="s">
        <v>10</v>
      </c>
      <c r="D50">
        <v>39</v>
      </c>
      <c r="E50" t="s">
        <v>75</v>
      </c>
    </row>
    <row r="51" spans="1:5" x14ac:dyDescent="0.25">
      <c r="A51">
        <v>191</v>
      </c>
      <c r="B51" t="s">
        <v>58</v>
      </c>
      <c r="C51" t="s">
        <v>10</v>
      </c>
      <c r="D51">
        <v>10</v>
      </c>
      <c r="E51" t="s">
        <v>75</v>
      </c>
    </row>
    <row r="52" spans="1:5" x14ac:dyDescent="0.25">
      <c r="A52">
        <v>190</v>
      </c>
      <c r="B52" t="s">
        <v>59</v>
      </c>
      <c r="C52" t="s">
        <v>10</v>
      </c>
      <c r="D52">
        <v>43</v>
      </c>
      <c r="E52" t="s">
        <v>76</v>
      </c>
    </row>
    <row r="53" spans="1:5" x14ac:dyDescent="0.25">
      <c r="A53">
        <v>189</v>
      </c>
      <c r="B53" t="s">
        <v>60</v>
      </c>
      <c r="C53" t="s">
        <v>7</v>
      </c>
      <c r="D53">
        <v>44</v>
      </c>
      <c r="E53" t="s">
        <v>75</v>
      </c>
    </row>
    <row r="54" spans="1:5" x14ac:dyDescent="0.25">
      <c r="A54">
        <v>188</v>
      </c>
      <c r="B54" t="s">
        <v>61</v>
      </c>
      <c r="C54" t="s">
        <v>7</v>
      </c>
      <c r="D54">
        <v>9</v>
      </c>
      <c r="E54" t="s">
        <v>76</v>
      </c>
    </row>
    <row r="55" spans="1:5" x14ac:dyDescent="0.25">
      <c r="A55">
        <v>373</v>
      </c>
      <c r="B55" t="s">
        <v>62</v>
      </c>
      <c r="C55" t="s">
        <v>10</v>
      </c>
      <c r="D55">
        <v>26</v>
      </c>
      <c r="E55" t="s">
        <v>76</v>
      </c>
    </row>
    <row r="56" spans="1:5" x14ac:dyDescent="0.25">
      <c r="A56">
        <v>374</v>
      </c>
      <c r="B56" t="s">
        <v>63</v>
      </c>
      <c r="C56" t="s">
        <v>7</v>
      </c>
      <c r="D56">
        <v>55</v>
      </c>
      <c r="E56" t="s">
        <v>8</v>
      </c>
    </row>
    <row r="57" spans="1:5" x14ac:dyDescent="0.25">
      <c r="A57">
        <v>375</v>
      </c>
      <c r="B57" t="s">
        <v>64</v>
      </c>
      <c r="C57" t="s">
        <v>7</v>
      </c>
      <c r="D57">
        <v>60</v>
      </c>
      <c r="E57" t="s">
        <v>76</v>
      </c>
    </row>
    <row r="58" spans="1:5" x14ac:dyDescent="0.25">
      <c r="A58">
        <v>376</v>
      </c>
      <c r="B58" t="s">
        <v>65</v>
      </c>
      <c r="C58" t="s">
        <v>7</v>
      </c>
      <c r="D58">
        <v>31</v>
      </c>
      <c r="E58" t="s">
        <v>8</v>
      </c>
    </row>
    <row r="59" spans="1:5" x14ac:dyDescent="0.25">
      <c r="A59">
        <v>377</v>
      </c>
      <c r="B59" t="s">
        <v>66</v>
      </c>
      <c r="C59" t="s">
        <v>7</v>
      </c>
      <c r="D59">
        <v>58</v>
      </c>
      <c r="E59" t="s">
        <v>82</v>
      </c>
    </row>
    <row r="60" spans="1:5" x14ac:dyDescent="0.25">
      <c r="A60">
        <v>378</v>
      </c>
      <c r="B60" t="s">
        <v>67</v>
      </c>
      <c r="C60" t="s">
        <v>10</v>
      </c>
      <c r="D60">
        <v>26</v>
      </c>
      <c r="E60" t="s">
        <v>82</v>
      </c>
    </row>
    <row r="61" spans="1:5" x14ac:dyDescent="0.25">
      <c r="A61">
        <v>379</v>
      </c>
      <c r="B61" t="s">
        <v>68</v>
      </c>
      <c r="C61" t="s">
        <v>10</v>
      </c>
      <c r="D61">
        <v>52</v>
      </c>
      <c r="E61" t="s">
        <v>82</v>
      </c>
    </row>
    <row r="62" spans="1:5" x14ac:dyDescent="0.25">
      <c r="A62">
        <v>380</v>
      </c>
      <c r="B62" t="s">
        <v>69</v>
      </c>
      <c r="C62" t="s">
        <v>7</v>
      </c>
      <c r="D62">
        <v>26</v>
      </c>
      <c r="E62" t="s">
        <v>75</v>
      </c>
    </row>
    <row r="63" spans="1:5" x14ac:dyDescent="0.25">
      <c r="A63">
        <v>381</v>
      </c>
      <c r="B63" t="s">
        <v>78</v>
      </c>
      <c r="C63" t="s">
        <v>10</v>
      </c>
      <c r="E63" t="s">
        <v>75</v>
      </c>
    </row>
    <row r="64" spans="1:5" x14ac:dyDescent="0.25">
      <c r="A64">
        <v>382</v>
      </c>
      <c r="B64" t="s">
        <v>79</v>
      </c>
      <c r="C64" t="s">
        <v>7</v>
      </c>
      <c r="E64" t="s">
        <v>75</v>
      </c>
    </row>
    <row r="65" spans="1:5" x14ac:dyDescent="0.25">
      <c r="A65">
        <v>383</v>
      </c>
      <c r="B65" t="s">
        <v>80</v>
      </c>
      <c r="C65" t="s">
        <v>7</v>
      </c>
      <c r="E65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5"/>
  <sheetViews>
    <sheetView tabSelected="1" workbookViewId="0">
      <pane ySplit="1" topLeftCell="A2" activePane="bottomLeft" state="frozen"/>
      <selection pane="bottomLeft" activeCell="L7" sqref="L7"/>
    </sheetView>
  </sheetViews>
  <sheetFormatPr defaultRowHeight="15" x14ac:dyDescent="0.25"/>
  <cols>
    <col min="1" max="1" width="5.7109375" bestFit="1" customWidth="1"/>
    <col min="2" max="2" width="15.42578125" style="4" customWidth="1"/>
    <col min="3" max="3" width="6.140625" bestFit="1" customWidth="1"/>
    <col min="4" max="4" width="20.5703125" bestFit="1" customWidth="1"/>
    <col min="5" max="5" width="10" bestFit="1" customWidth="1"/>
    <col min="6" max="6" width="10" style="6" customWidth="1"/>
    <col min="7" max="7" width="27.5703125" customWidth="1"/>
    <col min="8" max="8" width="8.140625" bestFit="1" customWidth="1"/>
    <col min="9" max="9" width="10.5703125" bestFit="1" customWidth="1"/>
  </cols>
  <sheetData>
    <row r="1" spans="1:9" x14ac:dyDescent="0.25">
      <c r="A1" s="1" t="s">
        <v>3</v>
      </c>
      <c r="B1" s="3" t="s">
        <v>83</v>
      </c>
      <c r="C1" s="1" t="s">
        <v>4</v>
      </c>
      <c r="D1" s="1" t="s">
        <v>0</v>
      </c>
      <c r="E1" s="1" t="s">
        <v>1</v>
      </c>
      <c r="F1" s="5" t="s">
        <v>5</v>
      </c>
      <c r="G1" s="1" t="s">
        <v>2</v>
      </c>
      <c r="H1" s="1" t="s">
        <v>77</v>
      </c>
      <c r="I1" s="1" t="s">
        <v>81</v>
      </c>
    </row>
    <row r="2" spans="1:9" x14ac:dyDescent="0.25">
      <c r="A2">
        <v>1</v>
      </c>
      <c r="B2" s="4">
        <v>1</v>
      </c>
      <c r="C2">
        <v>266</v>
      </c>
      <c r="D2" t="str">
        <f>VLOOKUP($C2,'Entry List'!$A:$E,2,FALSE)</f>
        <v>Kent Swann</v>
      </c>
      <c r="E2" t="str">
        <f>VLOOKUP($C2,'Entry List'!$A:$E,3,FALSE)</f>
        <v>M</v>
      </c>
      <c r="F2" s="6">
        <f>VLOOKUP($C2,'Entry List'!$A:$E,4,FALSE)</f>
        <v>35</v>
      </c>
      <c r="G2" t="str">
        <f>VLOOKUP($C2,'Entry List'!$A:$E,5,FALSE)</f>
        <v>North Belfast Harriers</v>
      </c>
      <c r="H2" s="2">
        <v>1.2488425925925925E-2</v>
      </c>
      <c r="I2" t="s">
        <v>85</v>
      </c>
    </row>
    <row r="3" spans="1:9" x14ac:dyDescent="0.25">
      <c r="A3">
        <f>A2+1</f>
        <v>2</v>
      </c>
      <c r="B3" s="4">
        <v>2</v>
      </c>
      <c r="C3">
        <v>199</v>
      </c>
      <c r="D3" t="str">
        <f>VLOOKUP($C3,'Entry List'!$A:$E,2,FALSE)</f>
        <v>Gary Montgomery</v>
      </c>
      <c r="E3" t="str">
        <f>VLOOKUP($C3,'Entry List'!$A:$E,3,FALSE)</f>
        <v>M</v>
      </c>
      <c r="F3" s="6">
        <f>VLOOKUP($C3,'Entry List'!$A:$E,4,FALSE)</f>
        <v>36</v>
      </c>
      <c r="G3" t="str">
        <f>VLOOKUP($C3,'Entry List'!$A:$E,5,FALSE)</f>
        <v>Unattached</v>
      </c>
      <c r="H3" s="2">
        <v>1.292824074074074E-2</v>
      </c>
      <c r="I3" t="s">
        <v>86</v>
      </c>
    </row>
    <row r="4" spans="1:9" x14ac:dyDescent="0.25">
      <c r="A4">
        <f t="shared" ref="A4:A65" si="0">A3+1</f>
        <v>3</v>
      </c>
      <c r="B4" s="4">
        <v>3</v>
      </c>
      <c r="C4">
        <v>377</v>
      </c>
      <c r="D4" t="str">
        <f>VLOOKUP($C4,'Entry List'!$A:$E,2,FALSE)</f>
        <v>David Clarke</v>
      </c>
      <c r="E4" t="str">
        <f>VLOOKUP($C4,'Entry List'!$A:$E,3,FALSE)</f>
        <v>M</v>
      </c>
      <c r="F4" s="6">
        <f>VLOOKUP($C4,'Entry List'!$A:$E,4,FALSE)</f>
        <v>58</v>
      </c>
      <c r="G4" t="str">
        <f>VLOOKUP($C4,'Entry List'!$A:$E,5,FALSE)</f>
        <v>North Belfast Harriers</v>
      </c>
      <c r="H4" s="2">
        <v>1.3599537037037037E-2</v>
      </c>
      <c r="I4" t="s">
        <v>87</v>
      </c>
    </row>
    <row r="5" spans="1:9" x14ac:dyDescent="0.25">
      <c r="A5">
        <f t="shared" si="0"/>
        <v>4</v>
      </c>
      <c r="B5" s="4">
        <v>4</v>
      </c>
      <c r="C5">
        <v>376</v>
      </c>
      <c r="D5" t="str">
        <f>VLOOKUP($C5,'Entry List'!$A:$E,2,FALSE)</f>
        <v>Thomas Craig</v>
      </c>
      <c r="E5" t="str">
        <f>VLOOKUP($C5,'Entry List'!$A:$E,3,FALSE)</f>
        <v>M</v>
      </c>
      <c r="F5" s="6">
        <f>VLOOKUP($C5,'Entry List'!$A:$E,4,FALSE)</f>
        <v>31</v>
      </c>
      <c r="G5" t="str">
        <f>VLOOKUP($C5,'Entry List'!$A:$E,5,FALSE)</f>
        <v>Larne AC</v>
      </c>
      <c r="H5" s="2">
        <v>1.3958333333333335E-2</v>
      </c>
    </row>
    <row r="6" spans="1:9" x14ac:dyDescent="0.25">
      <c r="A6">
        <f t="shared" si="0"/>
        <v>5</v>
      </c>
      <c r="B6" s="4">
        <v>5</v>
      </c>
      <c r="C6">
        <v>292</v>
      </c>
      <c r="D6" t="str">
        <f>VLOOKUP($C6,'Entry List'!$A:$E,2,FALSE)</f>
        <v>Neil Hodge</v>
      </c>
      <c r="E6" t="str">
        <f>VLOOKUP($C6,'Entry List'!$A:$E,3,FALSE)</f>
        <v>M</v>
      </c>
      <c r="F6" s="6">
        <f>VLOOKUP($C6,'Entry List'!$A:$E,4,FALSE)</f>
        <v>32</v>
      </c>
      <c r="G6" t="str">
        <f>VLOOKUP($C6,'Entry List'!$A:$E,5,FALSE)</f>
        <v>Unattached</v>
      </c>
      <c r="H6" s="2">
        <v>1.4166666666666666E-2</v>
      </c>
    </row>
    <row r="7" spans="1:9" x14ac:dyDescent="0.25">
      <c r="A7">
        <f t="shared" si="0"/>
        <v>6</v>
      </c>
      <c r="B7" s="4">
        <v>6</v>
      </c>
      <c r="C7">
        <v>269</v>
      </c>
      <c r="D7" t="str">
        <f>VLOOKUP($C7,'Entry List'!$A:$E,2,FALSE)</f>
        <v>James Robinson</v>
      </c>
      <c r="E7" t="str">
        <f>VLOOKUP($C7,'Entry List'!$A:$E,3,FALSE)</f>
        <v>M</v>
      </c>
      <c r="F7" s="6">
        <f>VLOOKUP($C7,'Entry List'!$A:$E,4,FALSE)</f>
        <v>36</v>
      </c>
      <c r="G7" t="str">
        <f>VLOOKUP($C7,'Entry List'!$A:$E,5,FALSE)</f>
        <v>East Coast AC</v>
      </c>
      <c r="H7" s="2">
        <v>1.5011574074074075E-2</v>
      </c>
    </row>
    <row r="8" spans="1:9" x14ac:dyDescent="0.25">
      <c r="A8">
        <f t="shared" si="0"/>
        <v>7</v>
      </c>
      <c r="B8" s="4">
        <v>7</v>
      </c>
      <c r="C8">
        <v>271</v>
      </c>
      <c r="D8" t="str">
        <f>VLOOKUP($C8,'Entry List'!$A:$E,2,FALSE)</f>
        <v>Gerry Campbell</v>
      </c>
      <c r="E8" t="str">
        <f>VLOOKUP($C8,'Entry List'!$A:$E,3,FALSE)</f>
        <v>M</v>
      </c>
      <c r="F8" s="6">
        <f>VLOOKUP($C8,'Entry List'!$A:$E,4,FALSE)</f>
        <v>51</v>
      </c>
      <c r="G8" t="str">
        <f>VLOOKUP($C8,'Entry List'!$A:$E,5,FALSE)</f>
        <v>Larne AC</v>
      </c>
      <c r="H8" s="2">
        <v>1.5335648148148147E-2</v>
      </c>
    </row>
    <row r="9" spans="1:9" x14ac:dyDescent="0.25">
      <c r="A9">
        <f t="shared" si="0"/>
        <v>8</v>
      </c>
      <c r="B9" s="4">
        <v>8</v>
      </c>
      <c r="C9">
        <v>200</v>
      </c>
      <c r="D9" t="str">
        <f>VLOOKUP($C9,'Entry List'!$A:$E,2,FALSE)</f>
        <v>Robert Martin</v>
      </c>
      <c r="E9" t="str">
        <f>VLOOKUP($C9,'Entry List'!$A:$E,3,FALSE)</f>
        <v>M</v>
      </c>
      <c r="F9" s="6">
        <f>VLOOKUP($C9,'Entry List'!$A:$E,4,FALSE)</f>
        <v>31</v>
      </c>
      <c r="G9" t="str">
        <f>VLOOKUP($C9,'Entry List'!$A:$E,5,FALSE)</f>
        <v>East Coast AC</v>
      </c>
      <c r="H9" s="2">
        <v>1.6643518518518519E-2</v>
      </c>
    </row>
    <row r="10" spans="1:9" x14ac:dyDescent="0.25">
      <c r="A10">
        <f t="shared" si="0"/>
        <v>9</v>
      </c>
      <c r="B10" s="4">
        <v>9</v>
      </c>
      <c r="C10">
        <v>374</v>
      </c>
      <c r="D10" t="str">
        <f>VLOOKUP($C10,'Entry List'!$A:$E,2,FALSE)</f>
        <v>John Steele</v>
      </c>
      <c r="E10" t="str">
        <f>VLOOKUP($C10,'Entry List'!$A:$E,3,FALSE)</f>
        <v>M</v>
      </c>
      <c r="F10" s="6">
        <f>VLOOKUP($C10,'Entry List'!$A:$E,4,FALSE)</f>
        <v>55</v>
      </c>
      <c r="G10" t="str">
        <f>VLOOKUP($C10,'Entry List'!$A:$E,5,FALSE)</f>
        <v>Larne AC</v>
      </c>
      <c r="H10" s="2">
        <v>1.6689814814814817E-2</v>
      </c>
    </row>
    <row r="11" spans="1:9" x14ac:dyDescent="0.25">
      <c r="A11">
        <f t="shared" si="0"/>
        <v>10</v>
      </c>
      <c r="B11" s="4">
        <v>10</v>
      </c>
      <c r="C11">
        <v>273</v>
      </c>
      <c r="D11" t="str">
        <f>VLOOKUP($C11,'Entry List'!$A:$E,2,FALSE)</f>
        <v>Eamon Matthews</v>
      </c>
      <c r="E11" t="str">
        <f>VLOOKUP($C11,'Entry List'!$A:$E,3,FALSE)</f>
        <v>M</v>
      </c>
      <c r="F11" s="6">
        <f>VLOOKUP($C11,'Entry List'!$A:$E,4,FALSE)</f>
        <v>42</v>
      </c>
      <c r="G11" t="str">
        <f>VLOOKUP($C11,'Entry List'!$A:$E,5,FALSE)</f>
        <v>Glenlough RC</v>
      </c>
      <c r="H11" s="2">
        <v>1.6875000000000001E-2</v>
      </c>
    </row>
    <row r="12" spans="1:9" x14ac:dyDescent="0.25">
      <c r="A12">
        <f t="shared" si="0"/>
        <v>11</v>
      </c>
      <c r="B12" s="4">
        <v>1</v>
      </c>
      <c r="C12">
        <v>275</v>
      </c>
      <c r="D12" t="str">
        <f>VLOOKUP($C12,'Entry List'!$A:$E,2,FALSE)</f>
        <v>Maeve Taylor</v>
      </c>
      <c r="E12" t="str">
        <f>VLOOKUP($C12,'Entry List'!$A:$E,3,FALSE)</f>
        <v>F</v>
      </c>
      <c r="F12" s="6">
        <f>VLOOKUP($C12,'Entry List'!$A:$E,4,FALSE)</f>
        <v>48</v>
      </c>
      <c r="G12" t="str">
        <f>VLOOKUP($C12,'Entry List'!$A:$E,5,FALSE)</f>
        <v>Whitehead Runners</v>
      </c>
      <c r="H12" s="2">
        <v>1.6909722222222225E-2</v>
      </c>
      <c r="I12" t="s">
        <v>88</v>
      </c>
    </row>
    <row r="13" spans="1:9" x14ac:dyDescent="0.25">
      <c r="A13">
        <f t="shared" si="0"/>
        <v>12</v>
      </c>
      <c r="B13" s="4">
        <v>11</v>
      </c>
      <c r="C13">
        <v>294</v>
      </c>
      <c r="D13" t="str">
        <f>VLOOKUP($C13,'Entry List'!$A:$E,2,FALSE)</f>
        <v>Nat Glenn</v>
      </c>
      <c r="E13" t="str">
        <f>VLOOKUP($C13,'Entry List'!$A:$E,3,FALSE)</f>
        <v>M</v>
      </c>
      <c r="F13" s="6">
        <f>VLOOKUP($C13,'Entry List'!$A:$E,4,FALSE)</f>
        <v>50</v>
      </c>
      <c r="G13" t="str">
        <f>VLOOKUP($C13,'Entry List'!$A:$E,5,FALSE)</f>
        <v>North Belfast Harriers</v>
      </c>
      <c r="H13" s="2">
        <v>1.6944444444444443E-2</v>
      </c>
    </row>
    <row r="14" spans="1:9" x14ac:dyDescent="0.25">
      <c r="A14">
        <f t="shared" si="0"/>
        <v>13</v>
      </c>
      <c r="B14" s="4">
        <v>12</v>
      </c>
      <c r="C14">
        <v>372</v>
      </c>
      <c r="D14" t="str">
        <f>VLOOKUP($C14,'Entry List'!$A:$E,2,FALSE)</f>
        <v>Emmett Woods</v>
      </c>
      <c r="E14" t="str">
        <f>VLOOKUP($C14,'Entry List'!$A:$E,3,FALSE)</f>
        <v>M</v>
      </c>
      <c r="F14" s="6">
        <f>VLOOKUP($C14,'Entry List'!$A:$E,4,FALSE)</f>
        <v>52</v>
      </c>
      <c r="G14" t="str">
        <f>VLOOKUP($C14,'Entry List'!$A:$E,5,FALSE)</f>
        <v>Larne AC</v>
      </c>
      <c r="H14" s="2">
        <v>1.695601851851852E-2</v>
      </c>
    </row>
    <row r="15" spans="1:9" x14ac:dyDescent="0.25">
      <c r="A15">
        <f t="shared" si="0"/>
        <v>14</v>
      </c>
      <c r="B15" s="4">
        <v>13</v>
      </c>
      <c r="C15">
        <v>198</v>
      </c>
      <c r="D15" t="str">
        <f>VLOOKUP($C15,'Entry List'!$A:$E,2,FALSE)</f>
        <v>Ross McCowan</v>
      </c>
      <c r="E15" t="str">
        <f>VLOOKUP($C15,'Entry List'!$A:$E,3,FALSE)</f>
        <v>M</v>
      </c>
      <c r="F15" s="6">
        <f>VLOOKUP($C15,'Entry List'!$A:$E,4,FALSE)</f>
        <v>55</v>
      </c>
      <c r="G15" t="str">
        <f>VLOOKUP($C15,'Entry List'!$A:$E,5,FALSE)</f>
        <v>East Antrim Harriers</v>
      </c>
      <c r="H15" s="2">
        <v>1.7071759259259259E-2</v>
      </c>
    </row>
    <row r="16" spans="1:9" x14ac:dyDescent="0.25">
      <c r="A16">
        <f t="shared" si="0"/>
        <v>15</v>
      </c>
      <c r="B16" s="4">
        <v>14</v>
      </c>
      <c r="C16">
        <v>288</v>
      </c>
      <c r="D16" t="str">
        <f>VLOOKUP($C16,'Entry List'!$A:$E,2,FALSE)</f>
        <v>Daniel Magill</v>
      </c>
      <c r="E16" t="str">
        <f>VLOOKUP($C16,'Entry List'!$A:$E,3,FALSE)</f>
        <v>M</v>
      </c>
      <c r="F16" s="6">
        <f>VLOOKUP($C16,'Entry List'!$A:$E,4,FALSE)</f>
        <v>40</v>
      </c>
      <c r="G16" t="str">
        <f>VLOOKUP($C16,'Entry List'!$A:$E,5,FALSE)</f>
        <v>Larne AC</v>
      </c>
      <c r="H16" s="2">
        <v>1.7141203703703704E-2</v>
      </c>
    </row>
    <row r="17" spans="1:9" x14ac:dyDescent="0.25">
      <c r="A17">
        <f t="shared" si="0"/>
        <v>16</v>
      </c>
      <c r="B17" s="4">
        <v>15</v>
      </c>
      <c r="C17">
        <v>296</v>
      </c>
      <c r="D17" t="str">
        <f>VLOOKUP($C17,'Entry List'!$A:$E,2,FALSE)</f>
        <v>Padraig Dobbin</v>
      </c>
      <c r="E17" t="str">
        <f>VLOOKUP($C17,'Entry List'!$A:$E,3,FALSE)</f>
        <v>M</v>
      </c>
      <c r="F17" s="6">
        <f>VLOOKUP($C17,'Entry List'!$A:$E,4,FALSE)</f>
        <v>39</v>
      </c>
      <c r="G17" t="str">
        <f>VLOOKUP($C17,'Entry List'!$A:$E,5,FALSE)</f>
        <v>Unattached</v>
      </c>
      <c r="H17" s="2">
        <v>1.7187499999999998E-2</v>
      </c>
    </row>
    <row r="18" spans="1:9" x14ac:dyDescent="0.25">
      <c r="A18">
        <f t="shared" si="0"/>
        <v>17</v>
      </c>
      <c r="B18" s="4">
        <v>2</v>
      </c>
      <c r="C18">
        <v>191</v>
      </c>
      <c r="D18" t="str">
        <f>VLOOKUP($C18,'Entry List'!$A:$E,2,FALSE)</f>
        <v>Hannah O'Toole</v>
      </c>
      <c r="E18" t="str">
        <f>VLOOKUP($C18,'Entry List'!$A:$E,3,FALSE)</f>
        <v>F</v>
      </c>
      <c r="F18" s="6">
        <f>VLOOKUP($C18,'Entry List'!$A:$E,4,FALSE)</f>
        <v>10</v>
      </c>
      <c r="G18" t="str">
        <f>VLOOKUP($C18,'Entry List'!$A:$E,5,FALSE)</f>
        <v>East Coast AC</v>
      </c>
      <c r="H18" s="2">
        <v>1.7303240740740741E-2</v>
      </c>
      <c r="I18" t="s">
        <v>89</v>
      </c>
    </row>
    <row r="19" spans="1:9" x14ac:dyDescent="0.25">
      <c r="A19">
        <f t="shared" si="0"/>
        <v>18</v>
      </c>
      <c r="B19" s="4">
        <v>3</v>
      </c>
      <c r="C19">
        <v>192</v>
      </c>
      <c r="D19" t="str">
        <f>VLOOKUP($C19,'Entry List'!$A:$E,2,FALSE)</f>
        <v>Allyson O'Toole</v>
      </c>
      <c r="E19" t="str">
        <f>VLOOKUP($C19,'Entry List'!$A:$E,3,FALSE)</f>
        <v>F</v>
      </c>
      <c r="F19" s="6">
        <f>VLOOKUP($C19,'Entry List'!$A:$E,4,FALSE)</f>
        <v>39</v>
      </c>
      <c r="G19" t="str">
        <f>VLOOKUP($C19,'Entry List'!$A:$E,5,FALSE)</f>
        <v>East Coast AC</v>
      </c>
      <c r="H19" s="2">
        <v>1.7314814814814814E-2</v>
      </c>
      <c r="I19" t="s">
        <v>90</v>
      </c>
    </row>
    <row r="20" spans="1:9" x14ac:dyDescent="0.25">
      <c r="A20">
        <f t="shared" si="0"/>
        <v>19</v>
      </c>
      <c r="B20" s="4">
        <v>16</v>
      </c>
      <c r="C20">
        <v>290</v>
      </c>
      <c r="D20" t="str">
        <f>VLOOKUP($C20,'Entry List'!$A:$E,2,FALSE)</f>
        <v>Dom Dorris</v>
      </c>
      <c r="E20" t="str">
        <f>VLOOKUP($C20,'Entry List'!$A:$E,3,FALSE)</f>
        <v>M</v>
      </c>
      <c r="F20" s="6">
        <f>VLOOKUP($C20,'Entry List'!$A:$E,4,FALSE)</f>
        <v>43</v>
      </c>
      <c r="G20" t="str">
        <f>VLOOKUP($C20,'Entry List'!$A:$E,5,FALSE)</f>
        <v>Larne AC</v>
      </c>
      <c r="H20" s="2">
        <v>1.7499999999999998E-2</v>
      </c>
    </row>
    <row r="21" spans="1:9" x14ac:dyDescent="0.25">
      <c r="A21">
        <f t="shared" si="0"/>
        <v>20</v>
      </c>
      <c r="B21" s="4">
        <v>4</v>
      </c>
      <c r="C21">
        <v>379</v>
      </c>
      <c r="D21" t="str">
        <f>VLOOKUP($C21,'Entry List'!$A:$E,2,FALSE)</f>
        <v>Carol Clarke</v>
      </c>
      <c r="E21" t="str">
        <f>VLOOKUP($C21,'Entry List'!$A:$E,3,FALSE)</f>
        <v>F</v>
      </c>
      <c r="F21" s="6">
        <f>VLOOKUP($C21,'Entry List'!$A:$E,4,FALSE)</f>
        <v>52</v>
      </c>
      <c r="G21" t="str">
        <f>VLOOKUP($C21,'Entry List'!$A:$E,5,FALSE)</f>
        <v>North Belfast Harriers</v>
      </c>
      <c r="H21" s="2">
        <v>1.7708333333333333E-2</v>
      </c>
    </row>
    <row r="22" spans="1:9" x14ac:dyDescent="0.25">
      <c r="A22">
        <f t="shared" si="0"/>
        <v>21</v>
      </c>
      <c r="B22" s="4">
        <v>5</v>
      </c>
      <c r="C22">
        <v>378</v>
      </c>
      <c r="D22" t="str">
        <f>VLOOKUP($C22,'Entry List'!$A:$E,2,FALSE)</f>
        <v>April Clarke</v>
      </c>
      <c r="E22" t="str">
        <f>VLOOKUP($C22,'Entry List'!$A:$E,3,FALSE)</f>
        <v>F</v>
      </c>
      <c r="F22" s="6">
        <f>VLOOKUP($C22,'Entry List'!$A:$E,4,FALSE)</f>
        <v>26</v>
      </c>
      <c r="G22" t="str">
        <f>VLOOKUP($C22,'Entry List'!$A:$E,5,FALSE)</f>
        <v>North Belfast Harriers</v>
      </c>
      <c r="H22" s="2">
        <v>1.7731481481481483E-2</v>
      </c>
    </row>
    <row r="23" spans="1:9" x14ac:dyDescent="0.25">
      <c r="A23">
        <f t="shared" si="0"/>
        <v>22</v>
      </c>
      <c r="B23" s="4">
        <v>6</v>
      </c>
      <c r="C23">
        <v>276</v>
      </c>
      <c r="D23" t="str">
        <f>VLOOKUP($C23,'Entry List'!$A:$E,2,FALSE)</f>
        <v>Kelly Hanson</v>
      </c>
      <c r="E23" t="str">
        <f>VLOOKUP($C23,'Entry List'!$A:$E,3,FALSE)</f>
        <v>F</v>
      </c>
      <c r="F23" s="6">
        <f>VLOOKUP($C23,'Entry List'!$A:$E,4,FALSE)</f>
        <v>36</v>
      </c>
      <c r="G23" t="str">
        <f>VLOOKUP($C23,'Entry List'!$A:$E,5,FALSE)</f>
        <v>Whitehead Runners</v>
      </c>
      <c r="H23" s="2">
        <v>1.8101851851851852E-2</v>
      </c>
    </row>
    <row r="24" spans="1:9" x14ac:dyDescent="0.25">
      <c r="A24">
        <f t="shared" si="0"/>
        <v>23</v>
      </c>
      <c r="B24" s="4">
        <v>17</v>
      </c>
      <c r="C24">
        <v>188</v>
      </c>
      <c r="D24" t="str">
        <f>VLOOKUP($C24,'Entry List'!$A:$E,2,FALSE)</f>
        <v>Mark Date</v>
      </c>
      <c r="E24" t="str">
        <f>VLOOKUP($C24,'Entry List'!$A:$E,3,FALSE)</f>
        <v>M</v>
      </c>
      <c r="F24" s="6">
        <f>VLOOKUP($C24,'Entry List'!$A:$E,4,FALSE)</f>
        <v>9</v>
      </c>
      <c r="G24" t="str">
        <f>VLOOKUP($C24,'Entry List'!$A:$E,5,FALSE)</f>
        <v>Unattached</v>
      </c>
      <c r="H24" s="2">
        <v>1.8460648148148146E-2</v>
      </c>
    </row>
    <row r="25" spans="1:9" x14ac:dyDescent="0.25">
      <c r="A25">
        <f t="shared" si="0"/>
        <v>24</v>
      </c>
      <c r="B25" s="4">
        <v>18</v>
      </c>
      <c r="C25">
        <v>380</v>
      </c>
      <c r="D25" t="str">
        <f>VLOOKUP($C25,'Entry List'!$A:$E,2,FALSE)</f>
        <v>Conor Sheridan</v>
      </c>
      <c r="E25" t="str">
        <f>VLOOKUP($C25,'Entry List'!$A:$E,3,FALSE)</f>
        <v>M</v>
      </c>
      <c r="F25" s="6">
        <f>VLOOKUP($C25,'Entry List'!$A:$E,4,FALSE)</f>
        <v>26</v>
      </c>
      <c r="G25" t="str">
        <f>VLOOKUP($C25,'Entry List'!$A:$E,5,FALSE)</f>
        <v>East Coast AC</v>
      </c>
      <c r="H25" s="2">
        <v>1.8680555555555554E-2</v>
      </c>
    </row>
    <row r="26" spans="1:9" x14ac:dyDescent="0.25">
      <c r="A26">
        <f t="shared" si="0"/>
        <v>25</v>
      </c>
      <c r="B26" s="4">
        <v>19</v>
      </c>
      <c r="C26">
        <v>196</v>
      </c>
      <c r="D26" t="str">
        <f>VLOOKUP($C26,'Entry List'!$A:$E,2,FALSE)</f>
        <v>Brian Maltman</v>
      </c>
      <c r="E26" t="str">
        <f>VLOOKUP($C26,'Entry List'!$A:$E,3,FALSE)</f>
        <v>M</v>
      </c>
      <c r="F26" s="6">
        <f>VLOOKUP($C26,'Entry List'!$A:$E,4,FALSE)</f>
        <v>42</v>
      </c>
      <c r="G26" t="str">
        <f>VLOOKUP($C26,'Entry List'!$A:$E,5,FALSE)</f>
        <v>East Coast AC</v>
      </c>
      <c r="H26" s="2">
        <v>1.8692129629629631E-2</v>
      </c>
    </row>
    <row r="27" spans="1:9" x14ac:dyDescent="0.25">
      <c r="A27">
        <f t="shared" si="0"/>
        <v>26</v>
      </c>
      <c r="B27" s="4">
        <v>7</v>
      </c>
      <c r="C27">
        <v>373</v>
      </c>
      <c r="D27" t="str">
        <f>VLOOKUP($C27,'Entry List'!$A:$E,2,FALSE)</f>
        <v>Roslyn Gray</v>
      </c>
      <c r="E27" t="str">
        <f>VLOOKUP($C27,'Entry List'!$A:$E,3,FALSE)</f>
        <v>F</v>
      </c>
      <c r="F27" s="6">
        <f>VLOOKUP($C27,'Entry List'!$A:$E,4,FALSE)</f>
        <v>26</v>
      </c>
      <c r="G27" t="str">
        <f>VLOOKUP($C27,'Entry List'!$A:$E,5,FALSE)</f>
        <v>Unattached</v>
      </c>
      <c r="H27" s="2">
        <v>1.8715277777777779E-2</v>
      </c>
    </row>
    <row r="28" spans="1:9" x14ac:dyDescent="0.25">
      <c r="A28">
        <f t="shared" si="0"/>
        <v>27</v>
      </c>
      <c r="B28" s="4">
        <v>8</v>
      </c>
      <c r="C28">
        <v>286</v>
      </c>
      <c r="D28" t="str">
        <f>VLOOKUP($C28,'Entry List'!$A:$E,2,FALSE)</f>
        <v>Michelle Gillan</v>
      </c>
      <c r="E28" t="str">
        <f>VLOOKUP($C28,'Entry List'!$A:$E,3,FALSE)</f>
        <v>F</v>
      </c>
      <c r="F28" s="6">
        <f>VLOOKUP($C28,'Entry List'!$A:$E,4,FALSE)</f>
        <v>32</v>
      </c>
      <c r="G28" t="str">
        <f>VLOOKUP($C28,'Entry List'!$A:$E,5,FALSE)</f>
        <v>Unattached</v>
      </c>
      <c r="H28" s="2">
        <v>1.8807870370370371E-2</v>
      </c>
    </row>
    <row r="29" spans="1:9" x14ac:dyDescent="0.25">
      <c r="A29">
        <f t="shared" si="0"/>
        <v>28</v>
      </c>
      <c r="B29" s="4">
        <v>20</v>
      </c>
      <c r="C29">
        <v>189</v>
      </c>
      <c r="D29" t="str">
        <f>VLOOKUP($C29,'Entry List'!$A:$E,2,FALSE)</f>
        <v>Mark Dean</v>
      </c>
      <c r="E29" t="str">
        <f>VLOOKUP($C29,'Entry List'!$A:$E,3,FALSE)</f>
        <v>M</v>
      </c>
      <c r="F29" s="6">
        <f>VLOOKUP($C29,'Entry List'!$A:$E,4,FALSE)</f>
        <v>44</v>
      </c>
      <c r="G29" t="str">
        <f>VLOOKUP($C29,'Entry List'!$A:$E,5,FALSE)</f>
        <v>East Coast AC</v>
      </c>
      <c r="H29" s="2">
        <v>1.8888888888888889E-2</v>
      </c>
    </row>
    <row r="30" spans="1:9" x14ac:dyDescent="0.25">
      <c r="A30">
        <f t="shared" si="0"/>
        <v>29</v>
      </c>
      <c r="B30" s="4">
        <v>9</v>
      </c>
      <c r="C30">
        <v>261</v>
      </c>
      <c r="D30" t="str">
        <f>VLOOKUP($C30,'Entry List'!$A:$E,2,FALSE)</f>
        <v>Jackie Wallace</v>
      </c>
      <c r="E30" t="str">
        <f>VLOOKUP($C30,'Entry List'!$A:$E,3,FALSE)</f>
        <v>F</v>
      </c>
      <c r="F30" s="6">
        <f>VLOOKUP($C30,'Entry List'!$A:$E,4,FALSE)</f>
        <v>55</v>
      </c>
      <c r="G30" t="str">
        <f>VLOOKUP($C30,'Entry List'!$A:$E,5,FALSE)</f>
        <v>Larne AC</v>
      </c>
      <c r="H30" s="2">
        <v>1.9479166666666669E-2</v>
      </c>
    </row>
    <row r="31" spans="1:9" x14ac:dyDescent="0.25">
      <c r="A31">
        <f t="shared" si="0"/>
        <v>30</v>
      </c>
      <c r="B31" s="4">
        <v>10</v>
      </c>
      <c r="C31">
        <v>263</v>
      </c>
      <c r="D31" t="str">
        <f>VLOOKUP($C31,'Entry List'!$A:$E,2,FALSE)</f>
        <v>Catharine Maybin</v>
      </c>
      <c r="E31" t="str">
        <f>VLOOKUP($C31,'Entry List'!$A:$E,3,FALSE)</f>
        <v>F</v>
      </c>
      <c r="F31" s="6">
        <f>VLOOKUP($C31,'Entry List'!$A:$E,4,FALSE)</f>
        <v>38</v>
      </c>
      <c r="G31" t="str">
        <f>VLOOKUP($C31,'Entry List'!$A:$E,5,FALSE)</f>
        <v>Unattached</v>
      </c>
      <c r="H31" s="2">
        <v>1.9490740740740743E-2</v>
      </c>
    </row>
    <row r="32" spans="1:9" x14ac:dyDescent="0.25">
      <c r="A32">
        <f t="shared" si="0"/>
        <v>31</v>
      </c>
      <c r="B32" s="4">
        <v>21</v>
      </c>
      <c r="C32">
        <v>289</v>
      </c>
      <c r="D32" t="str">
        <f>VLOOKUP($C32,'Entry List'!$A:$E,2,FALSE)</f>
        <v>Paul McRandal</v>
      </c>
      <c r="E32" t="str">
        <f>VLOOKUP($C32,'Entry List'!$A:$E,3,FALSE)</f>
        <v>M</v>
      </c>
      <c r="F32" s="6">
        <f>VLOOKUP($C32,'Entry List'!$A:$E,4,FALSE)</f>
        <v>50</v>
      </c>
      <c r="G32" t="str">
        <f>VLOOKUP($C32,'Entry List'!$A:$E,5,FALSE)</f>
        <v>Unattached</v>
      </c>
      <c r="H32" s="2">
        <v>1.9502314814814816E-2</v>
      </c>
    </row>
    <row r="33" spans="1:8" x14ac:dyDescent="0.25">
      <c r="A33">
        <f t="shared" si="0"/>
        <v>32</v>
      </c>
      <c r="B33" s="4">
        <v>11</v>
      </c>
      <c r="C33">
        <v>287</v>
      </c>
      <c r="D33" t="str">
        <f>VLOOKUP($C33,'Entry List'!$A:$E,2,FALSE)</f>
        <v>Tracey McRandal</v>
      </c>
      <c r="E33" t="str">
        <f>VLOOKUP($C33,'Entry List'!$A:$E,3,FALSE)</f>
        <v>F</v>
      </c>
      <c r="F33" s="6">
        <f>VLOOKUP($C33,'Entry List'!$A:$E,4,FALSE)</f>
        <v>40</v>
      </c>
      <c r="G33" t="str">
        <f>VLOOKUP($C33,'Entry List'!$A:$E,5,FALSE)</f>
        <v>Unattached</v>
      </c>
      <c r="H33" s="2">
        <v>1.9525462962962963E-2</v>
      </c>
    </row>
    <row r="34" spans="1:8" x14ac:dyDescent="0.25">
      <c r="A34">
        <f t="shared" si="0"/>
        <v>33</v>
      </c>
      <c r="B34" s="4">
        <v>12</v>
      </c>
      <c r="C34">
        <v>371</v>
      </c>
      <c r="D34" t="str">
        <f>VLOOKUP($C34,'Entry List'!$A:$E,2,FALSE)</f>
        <v>Glenda McBurney</v>
      </c>
      <c r="E34" t="str">
        <f>VLOOKUP($C34,'Entry List'!$A:$E,3,FALSE)</f>
        <v>F</v>
      </c>
      <c r="F34" s="6">
        <f>VLOOKUP($C34,'Entry List'!$A:$E,4,FALSE)</f>
        <v>45</v>
      </c>
      <c r="G34" t="str">
        <f>VLOOKUP($C34,'Entry List'!$A:$E,5,FALSE)</f>
        <v>Unattached</v>
      </c>
      <c r="H34" s="2">
        <v>1.982638888888889E-2</v>
      </c>
    </row>
    <row r="35" spans="1:8" x14ac:dyDescent="0.25">
      <c r="A35">
        <f t="shared" si="0"/>
        <v>34</v>
      </c>
      <c r="B35" s="4">
        <v>13</v>
      </c>
      <c r="C35">
        <v>193</v>
      </c>
      <c r="D35" t="str">
        <f>VLOOKUP($C35,'Entry List'!$A:$E,2,FALSE)</f>
        <v>Trisha Campbell</v>
      </c>
      <c r="E35" t="str">
        <f>VLOOKUP($C35,'Entry List'!$A:$E,3,FALSE)</f>
        <v>F</v>
      </c>
      <c r="F35" s="6">
        <f>VLOOKUP($C35,'Entry List'!$A:$E,4,FALSE)</f>
        <v>27</v>
      </c>
      <c r="G35" t="str">
        <f>VLOOKUP($C35,'Entry List'!$A:$E,5,FALSE)</f>
        <v>Unattached</v>
      </c>
      <c r="H35" s="2">
        <v>0.02</v>
      </c>
    </row>
    <row r="36" spans="1:8" x14ac:dyDescent="0.25">
      <c r="A36">
        <f t="shared" si="0"/>
        <v>35</v>
      </c>
      <c r="B36" s="4">
        <v>14</v>
      </c>
      <c r="C36">
        <v>265</v>
      </c>
      <c r="D36" t="str">
        <f>VLOOKUP($C36,'Entry List'!$A:$E,2,FALSE)</f>
        <v>Gail Henderson</v>
      </c>
      <c r="E36" t="str">
        <f>VLOOKUP($C36,'Entry List'!$A:$E,3,FALSE)</f>
        <v>F</v>
      </c>
      <c r="F36" s="6">
        <f>VLOOKUP($C36,'Entry List'!$A:$E,4,FALSE)</f>
        <v>43</v>
      </c>
      <c r="G36" t="str">
        <f>VLOOKUP($C36,'Entry List'!$A:$E,5,FALSE)</f>
        <v>Unattached</v>
      </c>
      <c r="H36" s="2">
        <v>2.0185185185185184E-2</v>
      </c>
    </row>
    <row r="37" spans="1:8" x14ac:dyDescent="0.25">
      <c r="A37">
        <f t="shared" si="0"/>
        <v>36</v>
      </c>
      <c r="B37" s="4">
        <v>22</v>
      </c>
      <c r="C37">
        <v>295</v>
      </c>
      <c r="D37" t="str">
        <f>VLOOKUP($C37,'Entry List'!$A:$E,2,FALSE)</f>
        <v>David Henderson</v>
      </c>
      <c r="E37" t="str">
        <f>VLOOKUP($C37,'Entry List'!$A:$E,3,FALSE)</f>
        <v>M</v>
      </c>
      <c r="F37" s="6">
        <f>VLOOKUP($C37,'Entry List'!$A:$E,4,FALSE)</f>
        <v>68</v>
      </c>
      <c r="G37" t="str">
        <f>VLOOKUP($C37,'Entry List'!$A:$E,5,FALSE)</f>
        <v>Larne AC</v>
      </c>
      <c r="H37" s="2">
        <v>2.0196759259259258E-2</v>
      </c>
    </row>
    <row r="38" spans="1:8" x14ac:dyDescent="0.25">
      <c r="A38">
        <f t="shared" si="0"/>
        <v>37</v>
      </c>
      <c r="B38" s="4">
        <v>15</v>
      </c>
      <c r="C38">
        <v>274</v>
      </c>
      <c r="D38" t="str">
        <f>VLOOKUP($C38,'Entry List'!$A:$E,2,FALSE)</f>
        <v>Jennifer Drewitt</v>
      </c>
      <c r="E38" t="str">
        <f>VLOOKUP($C38,'Entry List'!$A:$E,3,FALSE)</f>
        <v>F</v>
      </c>
      <c r="F38" s="6">
        <f>VLOOKUP($C38,'Entry List'!$A:$E,4,FALSE)</f>
        <v>63</v>
      </c>
      <c r="G38" t="str">
        <f>VLOOKUP($C38,'Entry List'!$A:$E,5,FALSE)</f>
        <v>Unattached</v>
      </c>
      <c r="H38" s="2">
        <v>2.0335648148148148E-2</v>
      </c>
    </row>
    <row r="39" spans="1:8" x14ac:dyDescent="0.25">
      <c r="A39">
        <f t="shared" si="0"/>
        <v>38</v>
      </c>
      <c r="B39" s="4">
        <v>23</v>
      </c>
      <c r="C39">
        <v>272</v>
      </c>
      <c r="D39" t="str">
        <f>VLOOKUP($C39,'Entry List'!$A:$E,2,FALSE)</f>
        <v>Thom Knight</v>
      </c>
      <c r="E39" t="str">
        <f>VLOOKUP($C39,'Entry List'!$A:$E,3,FALSE)</f>
        <v>M</v>
      </c>
      <c r="F39" s="6">
        <f>VLOOKUP($C39,'Entry List'!$A:$E,4,FALSE)</f>
        <v>31</v>
      </c>
      <c r="G39" t="str">
        <f>VLOOKUP($C39,'Entry List'!$A:$E,5,FALSE)</f>
        <v>Unattached</v>
      </c>
      <c r="H39" s="2">
        <v>2.056712962962963E-2</v>
      </c>
    </row>
    <row r="40" spans="1:8" x14ac:dyDescent="0.25">
      <c r="A40">
        <f t="shared" si="0"/>
        <v>39</v>
      </c>
      <c r="B40" s="4">
        <v>24</v>
      </c>
      <c r="C40">
        <v>375</v>
      </c>
      <c r="D40" t="str">
        <f>VLOOKUP($C40,'Entry List'!$A:$E,2,FALSE)</f>
        <v>John Gray</v>
      </c>
      <c r="E40" t="str">
        <f>VLOOKUP($C40,'Entry List'!$A:$E,3,FALSE)</f>
        <v>M</v>
      </c>
      <c r="F40" s="6">
        <f>VLOOKUP($C40,'Entry List'!$A:$E,4,FALSE)</f>
        <v>60</v>
      </c>
      <c r="G40" t="str">
        <f>VLOOKUP($C40,'Entry List'!$A:$E,5,FALSE)</f>
        <v>Unattached</v>
      </c>
      <c r="H40" s="2">
        <v>2.0682870370370372E-2</v>
      </c>
    </row>
    <row r="41" spans="1:8" x14ac:dyDescent="0.25">
      <c r="A41">
        <f t="shared" si="0"/>
        <v>40</v>
      </c>
      <c r="B41" s="4">
        <v>16</v>
      </c>
      <c r="C41">
        <v>260</v>
      </c>
      <c r="D41" t="str">
        <f>VLOOKUP($C41,'Entry List'!$A:$E,2,FALSE)</f>
        <v>Rhonda Wallace</v>
      </c>
      <c r="E41" t="str">
        <f>VLOOKUP($C41,'Entry List'!$A:$E,3,FALSE)</f>
        <v>F</v>
      </c>
      <c r="F41" s="6">
        <f>VLOOKUP($C41,'Entry List'!$A:$E,4,FALSE)</f>
        <v>47</v>
      </c>
      <c r="G41" t="str">
        <f>VLOOKUP($C41,'Entry List'!$A:$E,5,FALSE)</f>
        <v>Larne AC</v>
      </c>
      <c r="H41" s="2">
        <v>2.1284722222222222E-2</v>
      </c>
    </row>
    <row r="42" spans="1:8" x14ac:dyDescent="0.25">
      <c r="A42">
        <f t="shared" si="0"/>
        <v>41</v>
      </c>
      <c r="B42" s="4">
        <v>17</v>
      </c>
      <c r="C42">
        <v>268</v>
      </c>
      <c r="D42" t="str">
        <f>VLOOKUP($C42,'Entry List'!$A:$E,2,FALSE)</f>
        <v>Mags Clements</v>
      </c>
      <c r="E42" t="str">
        <f>VLOOKUP($C42,'Entry List'!$A:$E,3,FALSE)</f>
        <v>F</v>
      </c>
      <c r="F42" s="6">
        <f>VLOOKUP($C42,'Entry List'!$A:$E,4,FALSE)</f>
        <v>46</v>
      </c>
      <c r="G42" t="str">
        <f>VLOOKUP($C42,'Entry List'!$A:$E,5,FALSE)</f>
        <v>East Coast AC</v>
      </c>
      <c r="H42" s="2">
        <v>2.1307870370370369E-2</v>
      </c>
    </row>
    <row r="43" spans="1:8" x14ac:dyDescent="0.25">
      <c r="A43">
        <f t="shared" si="0"/>
        <v>42</v>
      </c>
      <c r="B43" s="4">
        <v>18</v>
      </c>
      <c r="C43">
        <v>285</v>
      </c>
      <c r="D43" t="str">
        <f>VLOOKUP($C43,'Entry List'!$A:$E,2,FALSE)</f>
        <v>Margaret Sutherland</v>
      </c>
      <c r="E43" t="str">
        <f>VLOOKUP($C43,'Entry List'!$A:$E,3,FALSE)</f>
        <v>F</v>
      </c>
      <c r="F43" s="6">
        <f>VLOOKUP($C43,'Entry List'!$A:$E,4,FALSE)</f>
        <v>37</v>
      </c>
      <c r="G43" t="str">
        <f>VLOOKUP($C43,'Entry List'!$A:$E,5,FALSE)</f>
        <v>Livingston AC</v>
      </c>
      <c r="H43" s="2">
        <v>2.1388888888888888E-2</v>
      </c>
    </row>
    <row r="44" spans="1:8" x14ac:dyDescent="0.25">
      <c r="A44">
        <f t="shared" si="0"/>
        <v>43</v>
      </c>
      <c r="B44" s="4">
        <v>25</v>
      </c>
      <c r="C44">
        <v>270</v>
      </c>
      <c r="D44" t="str">
        <f>VLOOKUP($C44,'Entry List'!$A:$E,2,FALSE)</f>
        <v>Rory Campbell</v>
      </c>
      <c r="E44" t="str">
        <f>VLOOKUP($C44,'Entry List'!$A:$E,3,FALSE)</f>
        <v>M</v>
      </c>
      <c r="F44" s="6">
        <f>VLOOKUP($C44,'Entry List'!$A:$E,4,FALSE)</f>
        <v>15</v>
      </c>
      <c r="G44" t="str">
        <f>VLOOKUP($C44,'Entry List'!$A:$E,5,FALSE)</f>
        <v>Unattached</v>
      </c>
      <c r="H44" s="2">
        <v>2.1516203703703704E-2</v>
      </c>
    </row>
    <row r="45" spans="1:8" x14ac:dyDescent="0.25">
      <c r="A45">
        <f t="shared" si="0"/>
        <v>44</v>
      </c>
      <c r="B45" s="4">
        <v>19</v>
      </c>
      <c r="C45">
        <v>278</v>
      </c>
      <c r="D45" t="str">
        <f>VLOOKUP($C45,'Entry List'!$A:$E,2,FALSE)</f>
        <v>Janice Plumb</v>
      </c>
      <c r="E45" t="str">
        <f>VLOOKUP($C45,'Entry List'!$A:$E,3,FALSE)</f>
        <v>F</v>
      </c>
      <c r="F45" s="6">
        <f>VLOOKUP($C45,'Entry List'!$A:$E,4,FALSE)</f>
        <v>49</v>
      </c>
      <c r="G45" t="str">
        <f>VLOOKUP($C45,'Entry List'!$A:$E,5,FALSE)</f>
        <v>North Belfast Harriers</v>
      </c>
      <c r="H45" s="2">
        <v>2.164351851851852E-2</v>
      </c>
    </row>
    <row r="46" spans="1:8" x14ac:dyDescent="0.25">
      <c r="A46">
        <f t="shared" si="0"/>
        <v>45</v>
      </c>
      <c r="B46" s="4">
        <v>20</v>
      </c>
      <c r="C46">
        <v>267</v>
      </c>
      <c r="D46" t="str">
        <f>VLOOKUP($C46,'Entry List'!$A:$E,2,FALSE)</f>
        <v>Sarah McMillan</v>
      </c>
      <c r="E46" t="str">
        <f>VLOOKUP($C46,'Entry List'!$A:$E,3,FALSE)</f>
        <v>F</v>
      </c>
      <c r="F46" s="6">
        <f>VLOOKUP($C46,'Entry List'!$A:$E,4,FALSE)</f>
        <v>35</v>
      </c>
      <c r="G46" t="str">
        <f>VLOOKUP($C46,'Entry List'!$A:$E,5,FALSE)</f>
        <v>Unattached</v>
      </c>
      <c r="H46" s="2">
        <v>2.165509259259259E-2</v>
      </c>
    </row>
    <row r="47" spans="1:8" x14ac:dyDescent="0.25">
      <c r="A47">
        <f t="shared" si="0"/>
        <v>46</v>
      </c>
      <c r="B47" s="4">
        <v>21</v>
      </c>
      <c r="C47">
        <v>297</v>
      </c>
      <c r="D47" t="str">
        <f>VLOOKUP($C47,'Entry List'!$A:$E,2,FALSE)</f>
        <v>Penny Lindsay</v>
      </c>
      <c r="E47" t="str">
        <f>VLOOKUP($C47,'Entry List'!$A:$E,3,FALSE)</f>
        <v>F</v>
      </c>
      <c r="F47" s="6">
        <f>VLOOKUP($C47,'Entry List'!$A:$E,4,FALSE)</f>
        <v>51</v>
      </c>
      <c r="G47" t="str">
        <f>VLOOKUP($C47,'Entry List'!$A:$E,5,FALSE)</f>
        <v>Unattached</v>
      </c>
      <c r="H47" s="2">
        <v>2.1666666666666667E-2</v>
      </c>
    </row>
    <row r="48" spans="1:8" x14ac:dyDescent="0.25">
      <c r="A48">
        <f t="shared" si="0"/>
        <v>47</v>
      </c>
      <c r="B48" s="4">
        <v>22</v>
      </c>
      <c r="C48">
        <v>280</v>
      </c>
      <c r="D48" t="str">
        <f>VLOOKUP($C48,'Entry List'!$A:$E,2,FALSE)</f>
        <v>Maresa Beswick</v>
      </c>
      <c r="E48" t="str">
        <f>VLOOKUP($C48,'Entry List'!$A:$E,3,FALSE)</f>
        <v>F</v>
      </c>
      <c r="F48" s="6">
        <f>VLOOKUP($C48,'Entry List'!$A:$E,4,FALSE)</f>
        <v>11</v>
      </c>
      <c r="G48" t="str">
        <f>VLOOKUP($C48,'Entry List'!$A:$E,5,FALSE)</f>
        <v>Larne AC</v>
      </c>
      <c r="H48" s="2">
        <v>2.1666666666666667E-2</v>
      </c>
    </row>
    <row r="49" spans="1:9" x14ac:dyDescent="0.25">
      <c r="A49">
        <f t="shared" si="0"/>
        <v>48</v>
      </c>
      <c r="B49" s="4">
        <v>26</v>
      </c>
      <c r="C49">
        <v>282</v>
      </c>
      <c r="D49" t="str">
        <f>VLOOKUP($C49,'Entry List'!$A:$E,2,FALSE)</f>
        <v>Daniel Sutherland</v>
      </c>
      <c r="E49" t="str">
        <f>VLOOKUP($C49,'Entry List'!$A:$E,3,FALSE)</f>
        <v>M</v>
      </c>
      <c r="F49" s="6">
        <f>VLOOKUP($C49,'Entry List'!$A:$E,4,FALSE)</f>
        <v>12</v>
      </c>
      <c r="G49" t="str">
        <f>VLOOKUP($C49,'Entry List'!$A:$E,5,FALSE)</f>
        <v>Livingston AC</v>
      </c>
      <c r="H49" s="2">
        <v>2.2060185185185183E-2</v>
      </c>
    </row>
    <row r="50" spans="1:9" x14ac:dyDescent="0.25">
      <c r="A50">
        <f t="shared" si="0"/>
        <v>49</v>
      </c>
      <c r="B50" s="4">
        <v>23</v>
      </c>
      <c r="C50">
        <v>190</v>
      </c>
      <c r="D50" t="str">
        <f>VLOOKUP($C50,'Entry List'!$A:$E,2,FALSE)</f>
        <v>Michell Rogan</v>
      </c>
      <c r="E50" t="str">
        <f>VLOOKUP($C50,'Entry List'!$A:$E,3,FALSE)</f>
        <v>F</v>
      </c>
      <c r="F50" s="6">
        <f>VLOOKUP($C50,'Entry List'!$A:$E,4,FALSE)</f>
        <v>43</v>
      </c>
      <c r="G50" t="str">
        <f>VLOOKUP($C50,'Entry List'!$A:$E,5,FALSE)</f>
        <v>Unattached</v>
      </c>
      <c r="H50" s="2">
        <v>2.4525462962962968E-2</v>
      </c>
    </row>
    <row r="51" spans="1:9" x14ac:dyDescent="0.25">
      <c r="A51">
        <f t="shared" si="0"/>
        <v>50</v>
      </c>
      <c r="B51" s="4">
        <v>27</v>
      </c>
      <c r="C51">
        <v>283</v>
      </c>
      <c r="D51" t="str">
        <f>VLOOKUP($C51,'Entry List'!$A:$E,2,FALSE)</f>
        <v>Leo McAuley</v>
      </c>
      <c r="E51" t="str">
        <f>VLOOKUP($C51,'Entry List'!$A:$E,3,FALSE)</f>
        <v>M</v>
      </c>
      <c r="F51" s="6">
        <f>VLOOKUP($C51,'Entry List'!$A:$E,4,FALSE)</f>
        <v>7</v>
      </c>
      <c r="G51" t="str">
        <f>VLOOKUP($C51,'Entry List'!$A:$E,5,FALSE)</f>
        <v>Mallusk Harriers</v>
      </c>
      <c r="H51" s="2">
        <v>2.4699074074074078E-2</v>
      </c>
    </row>
    <row r="52" spans="1:9" x14ac:dyDescent="0.25">
      <c r="A52">
        <f t="shared" si="0"/>
        <v>51</v>
      </c>
      <c r="B52" s="4">
        <v>28</v>
      </c>
      <c r="C52">
        <v>284</v>
      </c>
      <c r="D52" t="str">
        <f>VLOOKUP($C52,'Entry List'!$A:$E,2,FALSE)</f>
        <v>Michael McAuley</v>
      </c>
      <c r="E52" t="str">
        <f>VLOOKUP($C52,'Entry List'!$A:$E,3,FALSE)</f>
        <v>M</v>
      </c>
      <c r="F52" s="6">
        <f>VLOOKUP($C52,'Entry List'!$A:$E,4,FALSE)</f>
        <v>40</v>
      </c>
      <c r="G52" t="str">
        <f>VLOOKUP($C52,'Entry List'!$A:$E,5,FALSE)</f>
        <v>Mallusk Harriers</v>
      </c>
      <c r="H52" s="2">
        <v>2.4733796296296295E-2</v>
      </c>
    </row>
    <row r="53" spans="1:9" x14ac:dyDescent="0.25">
      <c r="A53">
        <f t="shared" si="0"/>
        <v>52</v>
      </c>
      <c r="B53" s="4">
        <v>24</v>
      </c>
      <c r="C53">
        <v>277</v>
      </c>
      <c r="D53" t="str">
        <f>VLOOKUP($C53,'Entry List'!$A:$E,2,FALSE)</f>
        <v>Karen McFaul</v>
      </c>
      <c r="E53" t="str">
        <f>VLOOKUP($C53,'Entry List'!$A:$E,3,FALSE)</f>
        <v>F</v>
      </c>
      <c r="F53" s="6">
        <f>VLOOKUP($C53,'Entry List'!$A:$E,4,FALSE)</f>
        <v>36</v>
      </c>
      <c r="G53" t="str">
        <f>VLOOKUP($C53,'Entry List'!$A:$E,5,FALSE)</f>
        <v>East Coast AC</v>
      </c>
      <c r="H53" s="2">
        <v>2.4907407407407406E-2</v>
      </c>
    </row>
    <row r="54" spans="1:9" x14ac:dyDescent="0.25">
      <c r="A54">
        <f t="shared" si="0"/>
        <v>53</v>
      </c>
      <c r="B54" s="4">
        <v>25</v>
      </c>
      <c r="C54">
        <v>291</v>
      </c>
      <c r="D54" t="str">
        <f>VLOOKUP($C54,'Entry List'!$A:$E,2,FALSE)</f>
        <v>Christine Irwin</v>
      </c>
      <c r="E54" t="str">
        <f>VLOOKUP($C54,'Entry List'!$A:$E,3,FALSE)</f>
        <v>F</v>
      </c>
      <c r="F54" s="6">
        <f>VLOOKUP($C54,'Entry List'!$A:$E,4,FALSE)</f>
        <v>45</v>
      </c>
      <c r="G54" t="str">
        <f>VLOOKUP($C54,'Entry List'!$A:$E,5,FALSE)</f>
        <v>East Coast AC</v>
      </c>
      <c r="H54" s="2">
        <v>2.4918981481481483E-2</v>
      </c>
    </row>
    <row r="55" spans="1:9" x14ac:dyDescent="0.25">
      <c r="A55">
        <f t="shared" si="0"/>
        <v>54</v>
      </c>
      <c r="B55" s="4">
        <v>26</v>
      </c>
      <c r="C55">
        <v>281</v>
      </c>
      <c r="D55" t="str">
        <f>VLOOKUP($C55,'Entry List'!$A:$E,2,FALSE)</f>
        <v>Senga Craig</v>
      </c>
      <c r="E55" t="str">
        <f>VLOOKUP($C55,'Entry List'!$A:$E,3,FALSE)</f>
        <v>F</v>
      </c>
      <c r="F55" s="6">
        <f>VLOOKUP($C55,'Entry List'!$A:$E,4,FALSE)</f>
        <v>55</v>
      </c>
      <c r="G55" t="str">
        <f>VLOOKUP($C55,'Entry List'!$A:$E,5,FALSE)</f>
        <v>Larne AC</v>
      </c>
      <c r="H55" s="2">
        <v>2.5057870370370373E-2</v>
      </c>
    </row>
    <row r="56" spans="1:9" x14ac:dyDescent="0.25">
      <c r="A56">
        <f t="shared" si="0"/>
        <v>55</v>
      </c>
      <c r="B56" s="4">
        <v>27</v>
      </c>
      <c r="C56">
        <v>264</v>
      </c>
      <c r="D56" t="str">
        <f>VLOOKUP($C56,'Entry List'!$A:$E,2,FALSE)</f>
        <v>Karen McCammon</v>
      </c>
      <c r="E56" t="str">
        <f>VLOOKUP($C56,'Entry List'!$A:$E,3,FALSE)</f>
        <v>F</v>
      </c>
      <c r="F56" s="6">
        <f>VLOOKUP($C56,'Entry List'!$A:$E,4,FALSE)</f>
        <v>37</v>
      </c>
      <c r="G56" t="str">
        <f>VLOOKUP($C56,'Entry List'!$A:$E,5,FALSE)</f>
        <v>Unattached</v>
      </c>
      <c r="H56" s="2">
        <v>2.6180555555555558E-2</v>
      </c>
    </row>
    <row r="57" spans="1:9" x14ac:dyDescent="0.25">
      <c r="A57">
        <f t="shared" si="0"/>
        <v>56</v>
      </c>
      <c r="B57" s="4">
        <v>28</v>
      </c>
      <c r="C57">
        <v>293</v>
      </c>
      <c r="D57" t="str">
        <f>VLOOKUP($C57,'Entry List'!$A:$E,2,FALSE)</f>
        <v>Selene McKee</v>
      </c>
      <c r="E57" t="str">
        <f>VLOOKUP($C57,'Entry List'!$A:$E,3,FALSE)</f>
        <v>F</v>
      </c>
      <c r="F57" s="6">
        <f>VLOOKUP($C57,'Entry List'!$A:$E,4,FALSE)</f>
        <v>28</v>
      </c>
      <c r="G57" t="str">
        <f>VLOOKUP($C57,'Entry List'!$A:$E,5,FALSE)</f>
        <v>Unattached</v>
      </c>
      <c r="H57" s="2">
        <v>2.6192129629629631E-2</v>
      </c>
    </row>
    <row r="58" spans="1:9" x14ac:dyDescent="0.25">
      <c r="A58">
        <f t="shared" si="0"/>
        <v>57</v>
      </c>
      <c r="B58" s="4">
        <v>29</v>
      </c>
      <c r="C58">
        <v>197</v>
      </c>
      <c r="D58" t="str">
        <f>VLOOKUP($C58,'Entry List'!$A:$E,2,FALSE)</f>
        <v>Brian Miskelly</v>
      </c>
      <c r="E58" t="str">
        <f>VLOOKUP($C58,'Entry List'!$A:$E,3,FALSE)</f>
        <v>M</v>
      </c>
      <c r="F58" s="6">
        <f>VLOOKUP($C58,'Entry List'!$A:$E,4,FALSE)</f>
        <v>52</v>
      </c>
      <c r="G58" t="str">
        <f>VLOOKUP($C58,'Entry List'!$A:$E,5,FALSE)</f>
        <v>Saintfield Striders</v>
      </c>
      <c r="H58" s="2">
        <v>2.6585648148148146E-2</v>
      </c>
    </row>
    <row r="59" spans="1:9" x14ac:dyDescent="0.25">
      <c r="A59">
        <f t="shared" si="0"/>
        <v>58</v>
      </c>
      <c r="B59" s="4">
        <v>29</v>
      </c>
      <c r="C59">
        <v>262</v>
      </c>
      <c r="D59" t="str">
        <f>VLOOKUP($C59,'Entry List'!$A:$E,2,FALSE)</f>
        <v>Sara McKenna</v>
      </c>
      <c r="E59" t="str">
        <f>VLOOKUP($C59,'Entry List'!$A:$E,3,FALSE)</f>
        <v>F</v>
      </c>
      <c r="F59" s="6">
        <f>VLOOKUP($C59,'Entry List'!$A:$E,4,FALSE)</f>
        <v>64</v>
      </c>
      <c r="G59" t="str">
        <f>VLOOKUP($C59,'Entry List'!$A:$E,5,FALSE)</f>
        <v>Unattached</v>
      </c>
      <c r="H59" s="2">
        <v>2.8587962962962964E-2</v>
      </c>
    </row>
    <row r="60" spans="1:9" x14ac:dyDescent="0.25">
      <c r="A60">
        <f t="shared" si="0"/>
        <v>59</v>
      </c>
      <c r="B60" s="4">
        <v>30</v>
      </c>
      <c r="C60">
        <v>279</v>
      </c>
      <c r="D60" t="str">
        <f>VLOOKUP($C60,'Entry List'!$A:$E,2,FALSE)</f>
        <v>Sandy Plumb</v>
      </c>
      <c r="E60" t="str">
        <f>VLOOKUP($C60,'Entry List'!$A:$E,3,FALSE)</f>
        <v>M</v>
      </c>
      <c r="F60" s="6">
        <f>VLOOKUP($C60,'Entry List'!$A:$E,4,FALSE)</f>
        <v>51</v>
      </c>
      <c r="G60" t="str">
        <f>VLOOKUP($C60,'Entry List'!$A:$E,5,FALSE)</f>
        <v>Larne AC</v>
      </c>
      <c r="H60" s="2">
        <v>2.8807870370370373E-2</v>
      </c>
    </row>
    <row r="61" spans="1:9" x14ac:dyDescent="0.25">
      <c r="A61">
        <f t="shared" si="0"/>
        <v>60</v>
      </c>
      <c r="B61" s="4">
        <v>30</v>
      </c>
      <c r="C61">
        <v>195</v>
      </c>
      <c r="D61" t="str">
        <f>VLOOKUP($C61,'Entry List'!$A:$E,2,FALSE)</f>
        <v>Patricia Campbell</v>
      </c>
      <c r="E61" t="str">
        <f>VLOOKUP($C61,'Entry List'!$A:$E,3,FALSE)</f>
        <v>F</v>
      </c>
      <c r="F61" s="6">
        <f>VLOOKUP($C61,'Entry List'!$A:$E,4,FALSE)</f>
        <v>52</v>
      </c>
      <c r="G61" t="str">
        <f>VLOOKUP($C61,'Entry List'!$A:$E,5,FALSE)</f>
        <v>East Coast AC</v>
      </c>
      <c r="H61" s="2">
        <v>2.9143518518518517E-2</v>
      </c>
    </row>
    <row r="62" spans="1:9" x14ac:dyDescent="0.25">
      <c r="A62">
        <f t="shared" si="0"/>
        <v>61</v>
      </c>
      <c r="B62" s="4">
        <v>31</v>
      </c>
      <c r="C62">
        <v>194</v>
      </c>
      <c r="D62" t="str">
        <f>VLOOKUP($C62,'Entry List'!$A:$E,2,FALSE)</f>
        <v>Christopher Campbell</v>
      </c>
      <c r="E62" t="str">
        <f>VLOOKUP($C62,'Entry List'!$A:$E,3,FALSE)</f>
        <v>M</v>
      </c>
      <c r="F62" s="6">
        <f>VLOOKUP($C62,'Entry List'!$A:$E,4,FALSE)</f>
        <v>13</v>
      </c>
      <c r="G62" t="str">
        <f>VLOOKUP($C62,'Entry List'!$A:$E,5,FALSE)</f>
        <v>Unattached</v>
      </c>
      <c r="H62" s="2">
        <v>2.991898148148148E-2</v>
      </c>
    </row>
    <row r="63" spans="1:9" x14ac:dyDescent="0.25">
      <c r="A63">
        <f t="shared" si="0"/>
        <v>62</v>
      </c>
      <c r="B63" s="4">
        <v>31</v>
      </c>
      <c r="C63">
        <v>381</v>
      </c>
      <c r="D63" t="str">
        <f>VLOOKUP($C63,'Entry List'!$A:$E,2,FALSE)</f>
        <v>Sarah Bell</v>
      </c>
      <c r="E63" t="str">
        <f>VLOOKUP($C63,'Entry List'!$A:$E,3,FALSE)</f>
        <v>F</v>
      </c>
      <c r="F63" s="6">
        <f>VLOOKUP($C63,'Entry List'!$A:$E,4,FALSE)</f>
        <v>0</v>
      </c>
      <c r="G63" t="str">
        <f>VLOOKUP($C63,'Entry List'!$A:$E,5,FALSE)</f>
        <v>East Coast AC</v>
      </c>
      <c r="H63" s="2">
        <v>3.0347222222222223E-2</v>
      </c>
      <c r="I63" t="s">
        <v>91</v>
      </c>
    </row>
    <row r="64" spans="1:9" x14ac:dyDescent="0.25">
      <c r="A64">
        <f t="shared" si="0"/>
        <v>63</v>
      </c>
      <c r="B64" s="4">
        <v>32</v>
      </c>
      <c r="C64">
        <v>382</v>
      </c>
      <c r="D64" t="str">
        <f>VLOOKUP($C64,'Entry List'!$A:$E,2,FALSE)</f>
        <v>Lionel Date</v>
      </c>
      <c r="E64" t="str">
        <f>VLOOKUP($C64,'Entry List'!$A:$E,3,FALSE)</f>
        <v>M</v>
      </c>
      <c r="F64" s="6">
        <f>VLOOKUP($C64,'Entry List'!$A:$E,4,FALSE)</f>
        <v>0</v>
      </c>
      <c r="G64" t="str">
        <f>VLOOKUP($C64,'Entry List'!$A:$E,5,FALSE)</f>
        <v>East Coast AC</v>
      </c>
      <c r="H64" s="2">
        <v>3.0347222222222223E-2</v>
      </c>
      <c r="I64" t="s">
        <v>91</v>
      </c>
    </row>
    <row r="65" spans="1:9" x14ac:dyDescent="0.25">
      <c r="A65">
        <f t="shared" si="0"/>
        <v>64</v>
      </c>
      <c r="B65" s="4">
        <v>33</v>
      </c>
      <c r="C65">
        <v>383</v>
      </c>
      <c r="D65" t="str">
        <f>VLOOKUP($C65,'Entry List'!$A:$E,2,FALSE)</f>
        <v>David McWhirter</v>
      </c>
      <c r="E65" t="str">
        <f>VLOOKUP($C65,'Entry List'!$A:$E,3,FALSE)</f>
        <v>M</v>
      </c>
      <c r="F65" s="6">
        <f>VLOOKUP($C65,'Entry List'!$A:$E,4,FALSE)</f>
        <v>0</v>
      </c>
      <c r="G65" t="str">
        <f>VLOOKUP($C65,'Entry List'!$A:$E,5,FALSE)</f>
        <v>East Coast AC</v>
      </c>
      <c r="H65" s="2">
        <v>3.0347222222222223E-2</v>
      </c>
      <c r="I65" t="s">
        <v>91</v>
      </c>
    </row>
  </sheetData>
  <autoFilter ref="C1:I65" xr:uid="{00000000-0009-0000-0000-000001000000}"/>
  <hyperlinks>
    <hyperlink ref="H12" r:id="rId1" display="00@24:21" xr:uid="{00000000-0004-0000-01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Entry List</vt:lpstr>
      <vt:lpstr>Results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slough</dc:creator>
  <cp:lastModifiedBy>Ryan Maxwell</cp:lastModifiedBy>
  <dcterms:created xsi:type="dcterms:W3CDTF">2018-07-28T21:01:02Z</dcterms:created>
  <dcterms:modified xsi:type="dcterms:W3CDTF">2018-07-29T13:22:33Z</dcterms:modified>
</cp:coreProperties>
</file>