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42" documentId="8_{9058C769-37DB-4D75-B77A-5C1D47EA4B73}" xr6:coauthVersionLast="47" xr6:coauthVersionMax="47" xr10:uidLastSave="{62A08AA8-2634-44C3-A883-186817F17D27}"/>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E603" i="20"/>
  <c r="A604" i="20"/>
  <c r="B604" i="20"/>
  <c r="C604" i="20"/>
  <c r="D604" i="20"/>
  <c r="E604" i="20"/>
  <c r="A605" i="20"/>
  <c r="B605" i="20"/>
  <c r="C605" i="20"/>
  <c r="D605" i="20"/>
  <c r="E605" i="20"/>
  <c r="A606" i="20"/>
  <c r="B606" i="20"/>
  <c r="C606" i="20"/>
  <c r="D606" i="20"/>
  <c r="E606" i="20"/>
  <c r="A607" i="20"/>
  <c r="B607" i="20"/>
  <c r="C607" i="20"/>
  <c r="D607" i="20"/>
  <c r="E607" i="20"/>
  <c r="A608" i="20"/>
  <c r="B608" i="20"/>
  <c r="C608" i="20"/>
  <c r="D608" i="20"/>
  <c r="E608" i="20"/>
  <c r="A609" i="20"/>
  <c r="B609" i="20"/>
  <c r="C609" i="20"/>
  <c r="D609" i="20"/>
  <c r="E609" i="20"/>
  <c r="A610" i="20"/>
  <c r="B610" i="20"/>
  <c r="C610" i="20"/>
  <c r="D610" i="20"/>
  <c r="E610" i="20"/>
  <c r="A611" i="20"/>
  <c r="B611" i="20"/>
  <c r="C611" i="20"/>
  <c r="D611" i="20"/>
  <c r="E611" i="20"/>
  <c r="A612" i="20"/>
  <c r="B612" i="20"/>
  <c r="C612" i="20"/>
  <c r="D612" i="20"/>
  <c r="E612" i="20"/>
  <c r="A613" i="20"/>
  <c r="B613" i="20"/>
  <c r="C613" i="20"/>
  <c r="D613" i="20"/>
  <c r="E613" i="20"/>
  <c r="A614" i="20"/>
  <c r="B614" i="20"/>
  <c r="C614" i="20"/>
  <c r="D614" i="20"/>
  <c r="E614" i="20"/>
  <c r="A615" i="20"/>
  <c r="B615" i="20"/>
  <c r="C615" i="20"/>
  <c r="D615" i="20"/>
  <c r="E615" i="20"/>
  <c r="A616" i="20"/>
  <c r="B616" i="20"/>
  <c r="C616" i="20"/>
  <c r="D616" i="20"/>
  <c r="E616" i="20"/>
  <c r="A617" i="20"/>
  <c r="B617" i="20"/>
  <c r="C617" i="20"/>
  <c r="D617" i="20"/>
  <c r="E617" i="20"/>
  <c r="A618" i="20"/>
  <c r="B618" i="20"/>
  <c r="C618" i="20"/>
  <c r="D618" i="20"/>
  <c r="E618" i="20"/>
  <c r="A619" i="20"/>
  <c r="B619" i="20"/>
  <c r="C619" i="20"/>
  <c r="D619" i="20"/>
  <c r="E619" i="20"/>
  <c r="A620" i="20"/>
  <c r="B620" i="20"/>
  <c r="C620" i="20"/>
  <c r="D620" i="20"/>
  <c r="E620" i="20"/>
  <c r="A621" i="20"/>
  <c r="B621" i="20"/>
  <c r="C621" i="20"/>
  <c r="D621" i="20"/>
  <c r="E621" i="20"/>
  <c r="A622" i="20"/>
  <c r="B622" i="20"/>
  <c r="C622" i="20"/>
  <c r="D622" i="20"/>
  <c r="E622" i="20"/>
  <c r="A623" i="20"/>
  <c r="B623" i="20"/>
  <c r="C623" i="20"/>
  <c r="D623" i="20"/>
  <c r="E623" i="20"/>
  <c r="A624" i="20"/>
  <c r="B624" i="20"/>
  <c r="C624" i="20"/>
  <c r="D624" i="20"/>
  <c r="E624" i="20"/>
  <c r="A625" i="20"/>
  <c r="B625" i="20"/>
  <c r="C625" i="20"/>
  <c r="D625" i="20"/>
  <c r="E625" i="20"/>
  <c r="A626" i="20"/>
  <c r="B626" i="20"/>
  <c r="C626" i="20"/>
  <c r="D626" i="20"/>
  <c r="E626" i="20"/>
  <c r="A627" i="20"/>
  <c r="B627" i="20"/>
  <c r="C627" i="20"/>
  <c r="D627" i="20"/>
  <c r="E627" i="20"/>
  <c r="A628" i="20"/>
  <c r="B628" i="20"/>
  <c r="C628" i="20"/>
  <c r="D628" i="20"/>
  <c r="E628" i="20"/>
  <c r="A629" i="20"/>
  <c r="B629" i="20"/>
  <c r="C629" i="20"/>
  <c r="D629" i="20"/>
  <c r="E629" i="20"/>
  <c r="A630" i="20"/>
  <c r="B630" i="20"/>
  <c r="C630" i="20"/>
  <c r="D630" i="20"/>
  <c r="E630" i="20"/>
  <c r="A631" i="20"/>
  <c r="B631" i="20"/>
  <c r="C631" i="20"/>
  <c r="D631" i="20"/>
  <c r="E631" i="20"/>
  <c r="A632" i="20"/>
  <c r="B632" i="20"/>
  <c r="C632" i="20"/>
  <c r="D632" i="20"/>
  <c r="E632" i="20"/>
  <c r="A633" i="20"/>
  <c r="B633" i="20"/>
  <c r="C633" i="20"/>
  <c r="D633" i="20"/>
  <c r="E633" i="20"/>
  <c r="A634" i="20"/>
  <c r="B634" i="20"/>
  <c r="C634" i="20"/>
  <c r="D634" i="20"/>
  <c r="E634" i="20"/>
  <c r="A635" i="20"/>
  <c r="B635" i="20"/>
  <c r="C635" i="20"/>
  <c r="D635" i="20"/>
  <c r="E635" i="20"/>
  <c r="A636" i="20"/>
  <c r="B636" i="20"/>
  <c r="C636" i="20"/>
  <c r="D636" i="20"/>
  <c r="E636" i="20"/>
  <c r="A637" i="20"/>
  <c r="B637" i="20"/>
  <c r="C637" i="20"/>
  <c r="D637" i="20"/>
  <c r="E637" i="20"/>
  <c r="A638" i="20"/>
  <c r="B638" i="20"/>
  <c r="C638" i="20"/>
  <c r="D638" i="20"/>
  <c r="E638" i="20"/>
  <c r="A639" i="20"/>
  <c r="B639" i="20"/>
  <c r="C639" i="20"/>
  <c r="D639" i="20"/>
  <c r="E639" i="20"/>
  <c r="A640" i="20"/>
  <c r="B640" i="20"/>
  <c r="C640" i="20"/>
  <c r="D640" i="20"/>
  <c r="E640" i="20"/>
  <c r="A641" i="20"/>
  <c r="B641" i="20"/>
  <c r="C641" i="20"/>
  <c r="D641" i="20"/>
  <c r="E641" i="20"/>
  <c r="A642" i="20"/>
  <c r="B642" i="20"/>
  <c r="C642" i="20"/>
  <c r="D642" i="20"/>
  <c r="E642" i="20"/>
  <c r="A643" i="20"/>
  <c r="B643" i="20"/>
  <c r="C643" i="20"/>
  <c r="D643" i="20"/>
  <c r="E643" i="20"/>
  <c r="A644" i="20"/>
  <c r="B644" i="20"/>
  <c r="C644" i="20"/>
  <c r="D644" i="20"/>
  <c r="E644" i="20"/>
  <c r="A645" i="20"/>
  <c r="B645" i="20"/>
  <c r="C645" i="20"/>
  <c r="D645" i="20"/>
  <c r="E645" i="20"/>
  <c r="A646" i="20"/>
  <c r="B646" i="20"/>
  <c r="C646" i="20"/>
  <c r="D646" i="20"/>
  <c r="E646" i="20"/>
  <c r="A647" i="20"/>
  <c r="B647" i="20"/>
  <c r="C647" i="20"/>
  <c r="D647" i="20"/>
  <c r="E647" i="20"/>
  <c r="A648" i="20"/>
  <c r="B648" i="20"/>
  <c r="C648" i="20"/>
  <c r="D648" i="20"/>
  <c r="E648" i="20"/>
  <c r="A649" i="20"/>
  <c r="B649" i="20"/>
  <c r="C649" i="20"/>
  <c r="D649" i="20"/>
  <c r="E649" i="20"/>
  <c r="A650" i="20"/>
  <c r="B650" i="20"/>
  <c r="C650" i="20"/>
  <c r="D650" i="20"/>
  <c r="E650" i="20"/>
  <c r="A651" i="20"/>
  <c r="B651" i="20"/>
  <c r="C651" i="20"/>
  <c r="D651" i="20"/>
  <c r="E651" i="20"/>
  <c r="A652" i="20"/>
  <c r="B652" i="20"/>
  <c r="C652" i="20"/>
  <c r="D652" i="20"/>
  <c r="E652" i="20"/>
  <c r="A653" i="20"/>
  <c r="B653" i="20"/>
  <c r="C653" i="20"/>
  <c r="D653" i="20"/>
  <c r="E653" i="20"/>
  <c r="A654" i="20"/>
  <c r="B654" i="20"/>
  <c r="C654" i="20"/>
  <c r="D654" i="20"/>
  <c r="E654" i="20"/>
  <c r="A655" i="20"/>
  <c r="B655" i="20"/>
  <c r="C655" i="20"/>
  <c r="D655" i="20"/>
  <c r="E655" i="20"/>
  <c r="A303" i="20"/>
  <c r="B303" i="20"/>
  <c r="C303" i="20"/>
  <c r="D303" i="20"/>
  <c r="E303" i="20"/>
  <c r="A304" i="20"/>
  <c r="B304" i="20"/>
  <c r="C304" i="20"/>
  <c r="D304" i="20"/>
  <c r="E304" i="20"/>
  <c r="A305" i="20"/>
  <c r="B305" i="20"/>
  <c r="C305" i="20"/>
  <c r="D305" i="20"/>
  <c r="E305" i="20"/>
  <c r="A306" i="20"/>
  <c r="B306" i="20"/>
  <c r="C306" i="20"/>
  <c r="D306" i="20"/>
  <c r="E306" i="20"/>
  <c r="A307" i="20"/>
  <c r="B307" i="20"/>
  <c r="C307" i="20"/>
  <c r="D307" i="20"/>
  <c r="E307" i="20"/>
  <c r="A308" i="20"/>
  <c r="B308" i="20"/>
  <c r="C308" i="20"/>
  <c r="D308" i="20"/>
  <c r="E308" i="20"/>
  <c r="A309" i="20"/>
  <c r="B309" i="20"/>
  <c r="C309" i="20"/>
  <c r="D309" i="20"/>
  <c r="E309" i="20"/>
  <c r="A310" i="20"/>
  <c r="B310" i="20"/>
  <c r="C310" i="20"/>
  <c r="D310" i="20"/>
  <c r="E310" i="20"/>
  <c r="A311" i="20"/>
  <c r="B311" i="20"/>
  <c r="C311" i="20"/>
  <c r="D311" i="20"/>
  <c r="E311" i="20"/>
  <c r="A312" i="20"/>
  <c r="B312" i="20"/>
  <c r="C312" i="20"/>
  <c r="D312" i="20"/>
  <c r="E312" i="20"/>
  <c r="A313" i="20"/>
  <c r="B313" i="20"/>
  <c r="C313" i="20"/>
  <c r="D313" i="20"/>
  <c r="E313" i="20"/>
  <c r="A314" i="20"/>
  <c r="B314" i="20"/>
  <c r="C314" i="20"/>
  <c r="D314" i="20"/>
  <c r="E314" i="20"/>
  <c r="A315" i="20"/>
  <c r="B315" i="20"/>
  <c r="C315" i="20"/>
  <c r="D315" i="20"/>
  <c r="E315" i="20"/>
  <c r="A316" i="20"/>
  <c r="B316" i="20"/>
  <c r="C316" i="20"/>
  <c r="D316" i="20"/>
  <c r="E316" i="20"/>
  <c r="A317" i="20"/>
  <c r="B317" i="20"/>
  <c r="C317" i="20"/>
  <c r="D317" i="20"/>
  <c r="E317" i="20"/>
  <c r="A318" i="20"/>
  <c r="B318" i="20"/>
  <c r="C318" i="20"/>
  <c r="D318" i="20"/>
  <c r="E318" i="20"/>
  <c r="A319" i="20"/>
  <c r="B319" i="20"/>
  <c r="C319" i="20"/>
  <c r="D319" i="20"/>
  <c r="E319" i="20"/>
  <c r="A320" i="20"/>
  <c r="B320" i="20"/>
  <c r="C320" i="20"/>
  <c r="D320" i="20"/>
  <c r="E320" i="20"/>
  <c r="A321" i="20"/>
  <c r="B321" i="20"/>
  <c r="C321" i="20"/>
  <c r="D321" i="20"/>
  <c r="E321" i="20"/>
  <c r="A322" i="20"/>
  <c r="B322" i="20"/>
  <c r="C322" i="20"/>
  <c r="D322" i="20"/>
  <c r="E322" i="20"/>
  <c r="A323" i="20"/>
  <c r="B323" i="20"/>
  <c r="C323" i="20"/>
  <c r="D323" i="20"/>
  <c r="E323" i="20"/>
  <c r="A324" i="20"/>
  <c r="B324" i="20"/>
  <c r="C324" i="20"/>
  <c r="D324" i="20"/>
  <c r="E324" i="20"/>
  <c r="A325" i="20"/>
  <c r="B325" i="20"/>
  <c r="C325" i="20"/>
  <c r="D325" i="20"/>
  <c r="E325" i="20"/>
  <c r="A326" i="20"/>
  <c r="B326" i="20"/>
  <c r="C326" i="20"/>
  <c r="D326" i="20"/>
  <c r="E326" i="20"/>
  <c r="A327" i="20"/>
  <c r="B327" i="20"/>
  <c r="C327" i="20"/>
  <c r="D327" i="20"/>
  <c r="E327" i="20"/>
  <c r="A328" i="20"/>
  <c r="B328" i="20"/>
  <c r="C328" i="20"/>
  <c r="D328" i="20"/>
  <c r="E328" i="20"/>
  <c r="A329" i="20"/>
  <c r="B329" i="20"/>
  <c r="C329" i="20"/>
  <c r="D329" i="20"/>
  <c r="E329" i="20"/>
  <c r="A330" i="20"/>
  <c r="B330" i="20"/>
  <c r="C330" i="20"/>
  <c r="D330" i="20"/>
  <c r="E330" i="20"/>
  <c r="A331" i="20"/>
  <c r="B331" i="20"/>
  <c r="C331" i="20"/>
  <c r="D331" i="20"/>
  <c r="E331" i="20"/>
  <c r="A332" i="20"/>
  <c r="B332" i="20"/>
  <c r="C332" i="20"/>
  <c r="D332" i="20"/>
  <c r="E332" i="20"/>
  <c r="A333" i="20"/>
  <c r="B333" i="20"/>
  <c r="C333" i="20"/>
  <c r="D333" i="20"/>
  <c r="E333" i="20"/>
  <c r="A334" i="20"/>
  <c r="B334" i="20"/>
  <c r="C334" i="20"/>
  <c r="D334" i="20"/>
  <c r="E334" i="20"/>
  <c r="A335" i="20"/>
  <c r="B335" i="20"/>
  <c r="C335" i="20"/>
  <c r="D335" i="20"/>
  <c r="E335" i="20"/>
  <c r="A336" i="20"/>
  <c r="B336" i="20"/>
  <c r="C336" i="20"/>
  <c r="D336" i="20"/>
  <c r="E336" i="20"/>
  <c r="A337" i="20"/>
  <c r="B337" i="20"/>
  <c r="C337" i="20"/>
  <c r="D337" i="20"/>
  <c r="E337" i="20"/>
  <c r="A338" i="20"/>
  <c r="B338" i="20"/>
  <c r="C338" i="20"/>
  <c r="D338" i="20"/>
  <c r="E338" i="20"/>
  <c r="A339" i="20"/>
  <c r="B339" i="20"/>
  <c r="C339" i="20"/>
  <c r="D339" i="20"/>
  <c r="E339" i="20"/>
  <c r="A340" i="20"/>
  <c r="B340" i="20"/>
  <c r="C340" i="20"/>
  <c r="D340" i="20"/>
  <c r="E340" i="20"/>
  <c r="A341" i="20"/>
  <c r="B341" i="20"/>
  <c r="C341" i="20"/>
  <c r="D341" i="20"/>
  <c r="E341" i="20"/>
  <c r="A342" i="20"/>
  <c r="B342" i="20"/>
  <c r="C342" i="20"/>
  <c r="D342" i="20"/>
  <c r="E342" i="20"/>
  <c r="A343" i="20"/>
  <c r="B343" i="20"/>
  <c r="C343" i="20"/>
  <c r="D343" i="20"/>
  <c r="E343" i="20"/>
  <c r="A344" i="20"/>
  <c r="B344" i="20"/>
  <c r="C344" i="20"/>
  <c r="D344" i="20"/>
  <c r="E344" i="20"/>
  <c r="A345" i="20"/>
  <c r="B345" i="20"/>
  <c r="C345" i="20"/>
  <c r="D345" i="20"/>
  <c r="E345" i="20"/>
  <c r="A346" i="20"/>
  <c r="B346" i="20"/>
  <c r="C346" i="20"/>
  <c r="D346" i="20"/>
  <c r="E346" i="20"/>
  <c r="A347" i="20"/>
  <c r="B347" i="20"/>
  <c r="C347" i="20"/>
  <c r="D347" i="20"/>
  <c r="E347" i="20"/>
  <c r="A348" i="20"/>
  <c r="B348" i="20"/>
  <c r="C348" i="20"/>
  <c r="D348" i="20"/>
  <c r="E348" i="20"/>
  <c r="A349" i="20"/>
  <c r="B349" i="20"/>
  <c r="C349" i="20"/>
  <c r="D349" i="20"/>
  <c r="E349" i="20"/>
  <c r="A350" i="20"/>
  <c r="B350" i="20"/>
  <c r="C350" i="20"/>
  <c r="D350" i="20"/>
  <c r="E350" i="20"/>
  <c r="A351" i="20"/>
  <c r="B351" i="20"/>
  <c r="C351" i="20"/>
  <c r="D351" i="20"/>
  <c r="E351" i="20"/>
  <c r="A352" i="20"/>
  <c r="B352" i="20"/>
  <c r="C352" i="20"/>
  <c r="D352" i="20"/>
  <c r="E352" i="20"/>
  <c r="A353" i="20"/>
  <c r="B353" i="20"/>
  <c r="C353" i="20"/>
  <c r="D353" i="20"/>
  <c r="E353" i="20"/>
  <c r="A354" i="20"/>
  <c r="B354" i="20"/>
  <c r="C354" i="20"/>
  <c r="D354" i="20"/>
  <c r="E354" i="20"/>
  <c r="A355" i="20"/>
  <c r="B355" i="20"/>
  <c r="C355" i="20"/>
  <c r="D355" i="20"/>
  <c r="E355" i="20"/>
  <c r="A356" i="20"/>
  <c r="B356" i="20"/>
  <c r="C356" i="20"/>
  <c r="D356" i="20"/>
  <c r="E356" i="20"/>
  <c r="A357" i="20"/>
  <c r="B357" i="20"/>
  <c r="C357" i="20"/>
  <c r="D357" i="20"/>
  <c r="E357" i="20"/>
  <c r="A358" i="20"/>
  <c r="B358" i="20"/>
  <c r="C358" i="20"/>
  <c r="D358" i="20"/>
  <c r="E358" i="20"/>
  <c r="A359" i="20"/>
  <c r="B359" i="20"/>
  <c r="C359" i="20"/>
  <c r="D359" i="20"/>
  <c r="E359" i="20"/>
  <c r="A360" i="20"/>
  <c r="B360" i="20"/>
  <c r="C360" i="20"/>
  <c r="D360" i="20"/>
  <c r="E360" i="20"/>
  <c r="A361" i="20"/>
  <c r="B361" i="20"/>
  <c r="C361" i="20"/>
  <c r="D361" i="20"/>
  <c r="E361" i="20"/>
  <c r="A362" i="20"/>
  <c r="B362" i="20"/>
  <c r="C362" i="20"/>
  <c r="D362" i="20"/>
  <c r="E362" i="20"/>
  <c r="A363" i="20"/>
  <c r="B363" i="20"/>
  <c r="C363" i="20"/>
  <c r="D363" i="20"/>
  <c r="E363" i="20"/>
  <c r="A364" i="20"/>
  <c r="B364" i="20"/>
  <c r="C364" i="20"/>
  <c r="D364" i="20"/>
  <c r="E364" i="20"/>
  <c r="A365" i="20"/>
  <c r="B365" i="20"/>
  <c r="C365" i="20"/>
  <c r="D365" i="20"/>
  <c r="E365" i="20"/>
  <c r="A366" i="20"/>
  <c r="B366" i="20"/>
  <c r="C366" i="20"/>
  <c r="D366" i="20"/>
  <c r="E366" i="20"/>
  <c r="A367" i="20"/>
  <c r="B367" i="20"/>
  <c r="C367" i="20"/>
  <c r="D367" i="20"/>
  <c r="E367" i="20"/>
  <c r="A368" i="20"/>
  <c r="B368" i="20"/>
  <c r="C368" i="20"/>
  <c r="D368" i="20"/>
  <c r="E368" i="20"/>
  <c r="A369" i="20"/>
  <c r="B369" i="20"/>
  <c r="C369" i="20"/>
  <c r="D369" i="20"/>
  <c r="E369" i="20"/>
  <c r="A370" i="20"/>
  <c r="B370" i="20"/>
  <c r="C370" i="20"/>
  <c r="D370" i="20"/>
  <c r="E370" i="20"/>
  <c r="A371" i="20"/>
  <c r="B371" i="20"/>
  <c r="C371" i="20"/>
  <c r="D371" i="20"/>
  <c r="E371" i="20"/>
  <c r="A372" i="20"/>
  <c r="B372" i="20"/>
  <c r="C372" i="20"/>
  <c r="D372" i="20"/>
  <c r="E372" i="20"/>
  <c r="A373" i="20"/>
  <c r="B373" i="20"/>
  <c r="C373" i="20"/>
  <c r="D373" i="20"/>
  <c r="E373" i="20"/>
  <c r="A374" i="20"/>
  <c r="B374" i="20"/>
  <c r="C374" i="20"/>
  <c r="D374" i="20"/>
  <c r="E374" i="20"/>
  <c r="A375" i="20"/>
  <c r="B375" i="20"/>
  <c r="C375" i="20"/>
  <c r="D375" i="20"/>
  <c r="E375" i="20"/>
  <c r="A376" i="20"/>
  <c r="B376" i="20"/>
  <c r="C376" i="20"/>
  <c r="D376" i="20"/>
  <c r="E376" i="20"/>
  <c r="A377" i="20"/>
  <c r="B377" i="20"/>
  <c r="C377" i="20"/>
  <c r="D377" i="20"/>
  <c r="E377" i="20"/>
  <c r="A378" i="20"/>
  <c r="B378" i="20"/>
  <c r="C378" i="20"/>
  <c r="D378" i="20"/>
  <c r="E378" i="20"/>
  <c r="A379" i="20"/>
  <c r="B379" i="20"/>
  <c r="C379" i="20"/>
  <c r="D379" i="20"/>
  <c r="E379" i="20"/>
  <c r="A380" i="20"/>
  <c r="B380" i="20"/>
  <c r="C380" i="20"/>
  <c r="D380" i="20"/>
  <c r="E380" i="20"/>
  <c r="A381" i="20"/>
  <c r="B381" i="20"/>
  <c r="C381" i="20"/>
  <c r="D381" i="20"/>
  <c r="E381" i="20"/>
  <c r="A382" i="20"/>
  <c r="B382" i="20"/>
  <c r="C382" i="20"/>
  <c r="D382" i="20"/>
  <c r="E382" i="20"/>
  <c r="A383" i="20"/>
  <c r="B383" i="20"/>
  <c r="C383" i="20"/>
  <c r="D383" i="20"/>
  <c r="E383" i="20"/>
  <c r="A384" i="20"/>
  <c r="B384" i="20"/>
  <c r="C384" i="20"/>
  <c r="D384" i="20"/>
  <c r="E384" i="20"/>
  <c r="A385" i="20"/>
  <c r="B385" i="20"/>
  <c r="C385" i="20"/>
  <c r="D385" i="20"/>
  <c r="E385" i="20"/>
  <c r="A386" i="20"/>
  <c r="B386" i="20"/>
  <c r="C386" i="20"/>
  <c r="D386" i="20"/>
  <c r="E386" i="20"/>
  <c r="A387" i="20"/>
  <c r="B387" i="20"/>
  <c r="C387" i="20"/>
  <c r="D387" i="20"/>
  <c r="E387" i="20"/>
  <c r="A388" i="20"/>
  <c r="B388" i="20"/>
  <c r="C388" i="20"/>
  <c r="D388" i="20"/>
  <c r="E388" i="20"/>
  <c r="A389" i="20"/>
  <c r="B389" i="20"/>
  <c r="C389" i="20"/>
  <c r="D389" i="20"/>
  <c r="E389" i="20"/>
  <c r="A390" i="20"/>
  <c r="B390" i="20"/>
  <c r="C390" i="20"/>
  <c r="D390" i="20"/>
  <c r="E390" i="20"/>
  <c r="A391" i="20"/>
  <c r="B391" i="20"/>
  <c r="C391" i="20"/>
  <c r="D391" i="20"/>
  <c r="E391" i="20"/>
  <c r="A392" i="20"/>
  <c r="B392" i="20"/>
  <c r="C392" i="20"/>
  <c r="D392" i="20"/>
  <c r="E392" i="20"/>
  <c r="A393" i="20"/>
  <c r="B393" i="20"/>
  <c r="C393" i="20"/>
  <c r="D393" i="20"/>
  <c r="E393" i="20"/>
  <c r="A394" i="20"/>
  <c r="B394" i="20"/>
  <c r="C394" i="20"/>
  <c r="D394" i="20"/>
  <c r="E394" i="20"/>
  <c r="A395" i="20"/>
  <c r="B395" i="20"/>
  <c r="C395" i="20"/>
  <c r="D395" i="20"/>
  <c r="E395" i="20"/>
  <c r="A396" i="20"/>
  <c r="B396" i="20"/>
  <c r="C396" i="20"/>
  <c r="D396" i="20"/>
  <c r="E396" i="20"/>
  <c r="A397" i="20"/>
  <c r="B397" i="20"/>
  <c r="C397" i="20"/>
  <c r="D397" i="20"/>
  <c r="E397" i="20"/>
  <c r="A398" i="20"/>
  <c r="B398" i="20"/>
  <c r="C398" i="20"/>
  <c r="D398" i="20"/>
  <c r="E398" i="20"/>
  <c r="A399" i="20"/>
  <c r="B399" i="20"/>
  <c r="C399" i="20"/>
  <c r="D399" i="20"/>
  <c r="E399" i="20"/>
  <c r="A400" i="20"/>
  <c r="B400" i="20"/>
  <c r="C400" i="20"/>
  <c r="D400" i="20"/>
  <c r="E400" i="20"/>
  <c r="A401" i="20"/>
  <c r="B401" i="20"/>
  <c r="C401" i="20"/>
  <c r="D401" i="20"/>
  <c r="E401" i="20"/>
  <c r="A402" i="20"/>
  <c r="B402" i="20"/>
  <c r="C402" i="20"/>
  <c r="D402" i="20"/>
  <c r="E402" i="20"/>
  <c r="A403" i="20"/>
  <c r="B403" i="20"/>
  <c r="C403" i="20"/>
  <c r="D403" i="20"/>
  <c r="E403" i="20"/>
  <c r="A404" i="20"/>
  <c r="B404" i="20"/>
  <c r="C404" i="20"/>
  <c r="D404" i="20"/>
  <c r="E404" i="20"/>
  <c r="A405" i="20"/>
  <c r="B405" i="20"/>
  <c r="C405" i="20"/>
  <c r="D405" i="20"/>
  <c r="E405" i="20"/>
  <c r="A406" i="20"/>
  <c r="B406" i="20"/>
  <c r="C406" i="20"/>
  <c r="D406" i="20"/>
  <c r="E406" i="20"/>
  <c r="A407" i="20"/>
  <c r="B407" i="20"/>
  <c r="C407" i="20"/>
  <c r="D407" i="20"/>
  <c r="E407" i="20"/>
  <c r="A408" i="20"/>
  <c r="B408" i="20"/>
  <c r="C408" i="20"/>
  <c r="D408" i="20"/>
  <c r="E408" i="20"/>
  <c r="A409" i="20"/>
  <c r="B409" i="20"/>
  <c r="C409" i="20"/>
  <c r="D409" i="20"/>
  <c r="E409" i="20"/>
  <c r="A410" i="20"/>
  <c r="B410" i="20"/>
  <c r="C410" i="20"/>
  <c r="D410" i="20"/>
  <c r="E410" i="20"/>
  <c r="A411" i="20"/>
  <c r="B411" i="20"/>
  <c r="C411" i="20"/>
  <c r="D411" i="20"/>
  <c r="E411" i="20"/>
  <c r="A412" i="20"/>
  <c r="B412" i="20"/>
  <c r="C412" i="20"/>
  <c r="D412" i="20"/>
  <c r="E412" i="20"/>
  <c r="A413" i="20"/>
  <c r="B413" i="20"/>
  <c r="C413" i="20"/>
  <c r="D413" i="20"/>
  <c r="E413" i="20"/>
  <c r="A414" i="20"/>
  <c r="B414" i="20"/>
  <c r="C414" i="20"/>
  <c r="D414" i="20"/>
  <c r="E414" i="20"/>
  <c r="A415" i="20"/>
  <c r="B415" i="20"/>
  <c r="C415" i="20"/>
  <c r="D415" i="20"/>
  <c r="E415" i="20"/>
  <c r="A416" i="20"/>
  <c r="B416" i="20"/>
  <c r="C416" i="20"/>
  <c r="D416" i="20"/>
  <c r="E416" i="20"/>
  <c r="A417" i="20"/>
  <c r="B417" i="20"/>
  <c r="C417" i="20"/>
  <c r="D417" i="20"/>
  <c r="E417" i="20"/>
  <c r="A418" i="20"/>
  <c r="B418" i="20"/>
  <c r="C418" i="20"/>
  <c r="D418" i="20"/>
  <c r="E418" i="20"/>
  <c r="A419" i="20"/>
  <c r="B419" i="20"/>
  <c r="C419" i="20"/>
  <c r="D419" i="20"/>
  <c r="E419" i="20"/>
  <c r="A420" i="20"/>
  <c r="B420" i="20"/>
  <c r="C420" i="20"/>
  <c r="D420" i="20"/>
  <c r="E420" i="20"/>
  <c r="A421" i="20"/>
  <c r="B421" i="20"/>
  <c r="C421" i="20"/>
  <c r="D421" i="20"/>
  <c r="E421" i="20"/>
  <c r="A422" i="20"/>
  <c r="B422" i="20"/>
  <c r="C422" i="20"/>
  <c r="D422" i="20"/>
  <c r="E422" i="20"/>
  <c r="A423" i="20"/>
  <c r="B423" i="20"/>
  <c r="C423" i="20"/>
  <c r="D423" i="20"/>
  <c r="E423" i="20"/>
  <c r="A424" i="20"/>
  <c r="B424" i="20"/>
  <c r="C424" i="20"/>
  <c r="D424" i="20"/>
  <c r="E424" i="20"/>
  <c r="A425" i="20"/>
  <c r="B425" i="20"/>
  <c r="C425" i="20"/>
  <c r="D425" i="20"/>
  <c r="E425" i="20"/>
  <c r="A426" i="20"/>
  <c r="B426" i="20"/>
  <c r="C426" i="20"/>
  <c r="D426" i="20"/>
  <c r="E426" i="20"/>
  <c r="A427" i="20"/>
  <c r="B427" i="20"/>
  <c r="C427" i="20"/>
  <c r="D427" i="20"/>
  <c r="E427" i="20"/>
  <c r="A428" i="20"/>
  <c r="B428" i="20"/>
  <c r="C428" i="20"/>
  <c r="D428" i="20"/>
  <c r="E428" i="20"/>
  <c r="A429" i="20"/>
  <c r="B429" i="20"/>
  <c r="C429" i="20"/>
  <c r="D429" i="20"/>
  <c r="E429" i="20"/>
  <c r="A430" i="20"/>
  <c r="B430" i="20"/>
  <c r="C430" i="20"/>
  <c r="D430" i="20"/>
  <c r="E430" i="20"/>
  <c r="A431" i="20"/>
  <c r="B431" i="20"/>
  <c r="C431" i="20"/>
  <c r="D431" i="20"/>
  <c r="E431" i="20"/>
  <c r="A432" i="20"/>
  <c r="B432" i="20"/>
  <c r="C432" i="20"/>
  <c r="D432" i="20"/>
  <c r="E432" i="20"/>
  <c r="A433" i="20"/>
  <c r="B433" i="20"/>
  <c r="C433" i="20"/>
  <c r="D433" i="20"/>
  <c r="E433" i="20"/>
  <c r="A434" i="20"/>
  <c r="B434" i="20"/>
  <c r="C434" i="20"/>
  <c r="D434" i="20"/>
  <c r="E434" i="20"/>
  <c r="A435" i="20"/>
  <c r="B435" i="20"/>
  <c r="C435" i="20"/>
  <c r="D435" i="20"/>
  <c r="E435" i="20"/>
  <c r="A436" i="20"/>
  <c r="B436" i="20"/>
  <c r="C436" i="20"/>
  <c r="D436" i="20"/>
  <c r="E436" i="20"/>
  <c r="A437" i="20"/>
  <c r="B437" i="20"/>
  <c r="C437" i="20"/>
  <c r="D437" i="20"/>
  <c r="E437" i="20"/>
  <c r="A438" i="20"/>
  <c r="B438" i="20"/>
  <c r="C438" i="20"/>
  <c r="D438" i="20"/>
  <c r="E438" i="20"/>
  <c r="A439" i="20"/>
  <c r="B439" i="20"/>
  <c r="C439" i="20"/>
  <c r="D439" i="20"/>
  <c r="E439" i="20"/>
  <c r="A440" i="20"/>
  <c r="B440" i="20"/>
  <c r="C440" i="20"/>
  <c r="D440" i="20"/>
  <c r="E440" i="20"/>
  <c r="A441" i="20"/>
  <c r="B441" i="20"/>
  <c r="C441" i="20"/>
  <c r="D441" i="20"/>
  <c r="E441" i="20"/>
  <c r="A442" i="20"/>
  <c r="B442" i="20"/>
  <c r="C442" i="20"/>
  <c r="D442" i="20"/>
  <c r="E442" i="20"/>
  <c r="A443" i="20"/>
  <c r="B443" i="20"/>
  <c r="C443" i="20"/>
  <c r="D443" i="20"/>
  <c r="E443" i="20"/>
  <c r="A444" i="20"/>
  <c r="B444" i="20"/>
  <c r="C444" i="20"/>
  <c r="D444" i="20"/>
  <c r="E444" i="20"/>
  <c r="A445" i="20"/>
  <c r="B445" i="20"/>
  <c r="C445" i="20"/>
  <c r="D445" i="20"/>
  <c r="E445" i="20"/>
  <c r="A446" i="20"/>
  <c r="B446" i="20"/>
  <c r="C446" i="20"/>
  <c r="D446" i="20"/>
  <c r="E446" i="20"/>
  <c r="A447" i="20"/>
  <c r="B447" i="20"/>
  <c r="C447" i="20"/>
  <c r="D447" i="20"/>
  <c r="E447" i="20"/>
  <c r="A448" i="20"/>
  <c r="B448" i="20"/>
  <c r="C448" i="20"/>
  <c r="D448" i="20"/>
  <c r="E448" i="20"/>
  <c r="A449" i="20"/>
  <c r="B449" i="20"/>
  <c r="C449" i="20"/>
  <c r="D449" i="20"/>
  <c r="E449" i="20"/>
  <c r="A450" i="20"/>
  <c r="B450" i="20"/>
  <c r="C450" i="20"/>
  <c r="D450" i="20"/>
  <c r="E450" i="20"/>
  <c r="A451" i="20"/>
  <c r="B451" i="20"/>
  <c r="C451" i="20"/>
  <c r="D451" i="20"/>
  <c r="E451" i="20"/>
  <c r="A452" i="20"/>
  <c r="B452" i="20"/>
  <c r="C452" i="20"/>
  <c r="D452" i="20"/>
  <c r="E452" i="20"/>
  <c r="A453" i="20"/>
  <c r="B453" i="20"/>
  <c r="C453" i="20"/>
  <c r="D453" i="20"/>
  <c r="E453" i="20"/>
  <c r="A454" i="20"/>
  <c r="B454" i="20"/>
  <c r="C454" i="20"/>
  <c r="D454" i="20"/>
  <c r="E454" i="20"/>
  <c r="A455" i="20"/>
  <c r="B455" i="20"/>
  <c r="C455" i="20"/>
  <c r="D455" i="20"/>
  <c r="E455" i="20"/>
  <c r="A456" i="20"/>
  <c r="B456" i="20"/>
  <c r="C456" i="20"/>
  <c r="D456" i="20"/>
  <c r="E456" i="20"/>
  <c r="A457" i="20"/>
  <c r="B457" i="20"/>
  <c r="C457" i="20"/>
  <c r="D457" i="20"/>
  <c r="E457" i="20"/>
  <c r="A458" i="20"/>
  <c r="B458" i="20"/>
  <c r="C458" i="20"/>
  <c r="D458" i="20"/>
  <c r="E458" i="20"/>
  <c r="A459" i="20"/>
  <c r="B459" i="20"/>
  <c r="C459" i="20"/>
  <c r="D459" i="20"/>
  <c r="E459" i="20"/>
  <c r="A460" i="20"/>
  <c r="B460" i="20"/>
  <c r="C460" i="20"/>
  <c r="D460" i="20"/>
  <c r="E460" i="20"/>
  <c r="A461" i="20"/>
  <c r="B461" i="20"/>
  <c r="C461" i="20"/>
  <c r="D461" i="20"/>
  <c r="E461" i="20"/>
  <c r="A462" i="20"/>
  <c r="B462" i="20"/>
  <c r="C462" i="20"/>
  <c r="D462" i="20"/>
  <c r="E462" i="20"/>
  <c r="A463" i="20"/>
  <c r="B463" i="20"/>
  <c r="C463" i="20"/>
  <c r="D463" i="20"/>
  <c r="E463" i="20"/>
  <c r="A464" i="20"/>
  <c r="B464" i="20"/>
  <c r="C464" i="20"/>
  <c r="D464" i="20"/>
  <c r="E464" i="20"/>
  <c r="A465" i="20"/>
  <c r="B465" i="20"/>
  <c r="C465" i="20"/>
  <c r="D465" i="20"/>
  <c r="E465" i="20"/>
  <c r="A466" i="20"/>
  <c r="B466" i="20"/>
  <c r="C466" i="20"/>
  <c r="D466" i="20"/>
  <c r="E466" i="20"/>
  <c r="A467" i="20"/>
  <c r="B467" i="20"/>
  <c r="C467" i="20"/>
  <c r="D467" i="20"/>
  <c r="E467" i="20"/>
  <c r="A468" i="20"/>
  <c r="B468" i="20"/>
  <c r="C468" i="20"/>
  <c r="D468" i="20"/>
  <c r="E468" i="20"/>
  <c r="A469" i="20"/>
  <c r="B469" i="20"/>
  <c r="C469" i="20"/>
  <c r="D469" i="20"/>
  <c r="E469" i="20"/>
  <c r="A470" i="20"/>
  <c r="B470" i="20"/>
  <c r="C470" i="20"/>
  <c r="D470" i="20"/>
  <c r="E470" i="20"/>
  <c r="A471" i="20"/>
  <c r="B471" i="20"/>
  <c r="C471" i="20"/>
  <c r="D471" i="20"/>
  <c r="E471" i="20"/>
  <c r="A472" i="20"/>
  <c r="B472" i="20"/>
  <c r="C472" i="20"/>
  <c r="D472" i="20"/>
  <c r="E472" i="20"/>
  <c r="A473" i="20"/>
  <c r="B473" i="20"/>
  <c r="C473" i="20"/>
  <c r="D473" i="20"/>
  <c r="E473" i="20"/>
  <c r="A474" i="20"/>
  <c r="B474" i="20"/>
  <c r="C474" i="20"/>
  <c r="D474" i="20"/>
  <c r="E474" i="20"/>
  <c r="A475" i="20"/>
  <c r="B475" i="20"/>
  <c r="C475" i="20"/>
  <c r="D475" i="20"/>
  <c r="E475" i="20"/>
  <c r="A476" i="20"/>
  <c r="B476" i="20"/>
  <c r="C476" i="20"/>
  <c r="D476" i="20"/>
  <c r="E476" i="20"/>
  <c r="A477" i="20"/>
  <c r="B477" i="20"/>
  <c r="C477" i="20"/>
  <c r="D477" i="20"/>
  <c r="E477" i="20"/>
  <c r="A478" i="20"/>
  <c r="B478" i="20"/>
  <c r="C478" i="20"/>
  <c r="D478" i="20"/>
  <c r="E478" i="20"/>
  <c r="A479" i="20"/>
  <c r="B479" i="20"/>
  <c r="C479" i="20"/>
  <c r="D479" i="20"/>
  <c r="E479" i="20"/>
  <c r="A480" i="20"/>
  <c r="B480" i="20"/>
  <c r="C480" i="20"/>
  <c r="D480" i="20"/>
  <c r="E480" i="20"/>
  <c r="A481" i="20"/>
  <c r="B481" i="20"/>
  <c r="C481" i="20"/>
  <c r="D481" i="20"/>
  <c r="E481" i="20"/>
  <c r="A482" i="20"/>
  <c r="B482" i="20"/>
  <c r="C482" i="20"/>
  <c r="D482" i="20"/>
  <c r="E482" i="20"/>
  <c r="A483" i="20"/>
  <c r="B483" i="20"/>
  <c r="C483" i="20"/>
  <c r="D483" i="20"/>
  <c r="E483" i="20"/>
  <c r="A484" i="20"/>
  <c r="B484" i="20"/>
  <c r="C484" i="20"/>
  <c r="D484" i="20"/>
  <c r="E484" i="20"/>
  <c r="A485" i="20"/>
  <c r="B485" i="20"/>
  <c r="C485" i="20"/>
  <c r="D485" i="20"/>
  <c r="E485" i="20"/>
  <c r="A486" i="20"/>
  <c r="B486" i="20"/>
  <c r="C486" i="20"/>
  <c r="D486" i="20"/>
  <c r="E486" i="20"/>
  <c r="A487" i="20"/>
  <c r="B487" i="20"/>
  <c r="C487" i="20"/>
  <c r="D487" i="20"/>
  <c r="E487" i="20"/>
  <c r="A488" i="20"/>
  <c r="B488" i="20"/>
  <c r="C488" i="20"/>
  <c r="D488" i="20"/>
  <c r="E488" i="20"/>
  <c r="A489" i="20"/>
  <c r="B489" i="20"/>
  <c r="C489" i="20"/>
  <c r="D489" i="20"/>
  <c r="E489" i="20"/>
  <c r="A490" i="20"/>
  <c r="B490" i="20"/>
  <c r="C490" i="20"/>
  <c r="D490" i="20"/>
  <c r="E490" i="20"/>
  <c r="A491" i="20"/>
  <c r="B491" i="20"/>
  <c r="C491" i="20"/>
  <c r="D491" i="20"/>
  <c r="E491" i="20"/>
  <c r="A492" i="20"/>
  <c r="B492" i="20"/>
  <c r="C492" i="20"/>
  <c r="D492" i="20"/>
  <c r="E492" i="20"/>
  <c r="A493" i="20"/>
  <c r="B493" i="20"/>
  <c r="C493" i="20"/>
  <c r="D493" i="20"/>
  <c r="E493" i="20"/>
  <c r="A494" i="20"/>
  <c r="B494" i="20"/>
  <c r="C494" i="20"/>
  <c r="D494" i="20"/>
  <c r="E494" i="20"/>
  <c r="A495" i="20"/>
  <c r="B495" i="20"/>
  <c r="C495" i="20"/>
  <c r="D495" i="20"/>
  <c r="E495" i="20"/>
  <c r="A496" i="20"/>
  <c r="B496" i="20"/>
  <c r="C496" i="20"/>
  <c r="D496" i="20"/>
  <c r="E496" i="20"/>
  <c r="A497" i="20"/>
  <c r="B497" i="20"/>
  <c r="C497" i="20"/>
  <c r="D497" i="20"/>
  <c r="E497" i="20"/>
  <c r="A498" i="20"/>
  <c r="B498" i="20"/>
  <c r="C498" i="20"/>
  <c r="D498" i="20"/>
  <c r="E498" i="20"/>
  <c r="A499" i="20"/>
  <c r="B499" i="20"/>
  <c r="C499" i="20"/>
  <c r="D499" i="20"/>
  <c r="E499" i="20"/>
  <c r="A500" i="20"/>
  <c r="B500" i="20"/>
  <c r="C500" i="20"/>
  <c r="D500" i="20"/>
  <c r="E500" i="20"/>
  <c r="A501" i="20"/>
  <c r="B501" i="20"/>
  <c r="C501" i="20"/>
  <c r="D501" i="20"/>
  <c r="E501" i="20"/>
  <c r="A502" i="20"/>
  <c r="B502" i="20"/>
  <c r="C502" i="20"/>
  <c r="D502" i="20"/>
  <c r="E502" i="20"/>
  <c r="A503" i="20"/>
  <c r="B503" i="20"/>
  <c r="C503" i="20"/>
  <c r="D503" i="20"/>
  <c r="E503" i="20"/>
  <c r="A504" i="20"/>
  <c r="B504" i="20"/>
  <c r="C504" i="20"/>
  <c r="D504" i="20"/>
  <c r="E504" i="20"/>
  <c r="A505" i="20"/>
  <c r="B505" i="20"/>
  <c r="C505" i="20"/>
  <c r="D505" i="20"/>
  <c r="E505" i="20"/>
  <c r="A506" i="20"/>
  <c r="B506" i="20"/>
  <c r="C506" i="20"/>
  <c r="D506" i="20"/>
  <c r="E506" i="20"/>
  <c r="A507" i="20"/>
  <c r="B507" i="20"/>
  <c r="C507" i="20"/>
  <c r="D507" i="20"/>
  <c r="E507" i="20"/>
  <c r="A508" i="20"/>
  <c r="B508" i="20"/>
  <c r="C508" i="20"/>
  <c r="D508" i="20"/>
  <c r="E508" i="20"/>
  <c r="A509" i="20"/>
  <c r="B509" i="20"/>
  <c r="C509" i="20"/>
  <c r="D509" i="20"/>
  <c r="E509" i="20"/>
  <c r="A510" i="20"/>
  <c r="B510" i="20"/>
  <c r="C510" i="20"/>
  <c r="D510" i="20"/>
  <c r="E510" i="20"/>
  <c r="A511" i="20"/>
  <c r="B511" i="20"/>
  <c r="C511" i="20"/>
  <c r="D511" i="20"/>
  <c r="E511" i="20"/>
  <c r="A512" i="20"/>
  <c r="B512" i="20"/>
  <c r="C512" i="20"/>
  <c r="D512" i="20"/>
  <c r="E512" i="20"/>
  <c r="A513" i="20"/>
  <c r="B513" i="20"/>
  <c r="C513" i="20"/>
  <c r="D513" i="20"/>
  <c r="E513" i="20"/>
  <c r="A514" i="20"/>
  <c r="B514" i="20"/>
  <c r="C514" i="20"/>
  <c r="D514" i="20"/>
  <c r="E514" i="20"/>
  <c r="A515" i="20"/>
  <c r="B515" i="20"/>
  <c r="C515" i="20"/>
  <c r="D515" i="20"/>
  <c r="E515" i="20"/>
  <c r="A516" i="20"/>
  <c r="B516" i="20"/>
  <c r="C516" i="20"/>
  <c r="D516" i="20"/>
  <c r="E516" i="20"/>
  <c r="A517" i="20"/>
  <c r="B517" i="20"/>
  <c r="C517" i="20"/>
  <c r="D517" i="20"/>
  <c r="E517" i="20"/>
  <c r="A518" i="20"/>
  <c r="B518" i="20"/>
  <c r="C518" i="20"/>
  <c r="D518" i="20"/>
  <c r="E518" i="20"/>
  <c r="A519" i="20"/>
  <c r="B519" i="20"/>
  <c r="C519" i="20"/>
  <c r="D519" i="20"/>
  <c r="E519" i="20"/>
  <c r="A520" i="20"/>
  <c r="B520" i="20"/>
  <c r="C520" i="20"/>
  <c r="D520" i="20"/>
  <c r="E520" i="20"/>
  <c r="A521" i="20"/>
  <c r="B521" i="20"/>
  <c r="C521" i="20"/>
  <c r="D521" i="20"/>
  <c r="E521" i="20"/>
  <c r="A522" i="20"/>
  <c r="B522" i="20"/>
  <c r="C522" i="20"/>
  <c r="D522" i="20"/>
  <c r="E522" i="20"/>
  <c r="A523" i="20"/>
  <c r="B523" i="20"/>
  <c r="C523" i="20"/>
  <c r="D523" i="20"/>
  <c r="E523" i="20"/>
  <c r="A524" i="20"/>
  <c r="B524" i="20"/>
  <c r="C524" i="20"/>
  <c r="D524" i="20"/>
  <c r="E524" i="20"/>
  <c r="A525" i="20"/>
  <c r="B525" i="20"/>
  <c r="C525" i="20"/>
  <c r="D525" i="20"/>
  <c r="E525" i="20"/>
  <c r="A526" i="20"/>
  <c r="B526" i="20"/>
  <c r="C526" i="20"/>
  <c r="D526" i="20"/>
  <c r="E526" i="20"/>
  <c r="A527" i="20"/>
  <c r="B527" i="20"/>
  <c r="C527" i="20"/>
  <c r="D527" i="20"/>
  <c r="E527" i="20"/>
  <c r="A528" i="20"/>
  <c r="B528" i="20"/>
  <c r="C528" i="20"/>
  <c r="D528" i="20"/>
  <c r="E528" i="20"/>
  <c r="A529" i="20"/>
  <c r="B529" i="20"/>
  <c r="C529" i="20"/>
  <c r="D529" i="20"/>
  <c r="E529" i="20"/>
  <c r="A530" i="20"/>
  <c r="B530" i="20"/>
  <c r="C530" i="20"/>
  <c r="D530" i="20"/>
  <c r="E530" i="20"/>
  <c r="A531" i="20"/>
  <c r="B531" i="20"/>
  <c r="C531" i="20"/>
  <c r="D531" i="20"/>
  <c r="E531" i="20"/>
  <c r="A532" i="20"/>
  <c r="B532" i="20"/>
  <c r="C532" i="20"/>
  <c r="D532" i="20"/>
  <c r="E532" i="20"/>
  <c r="A533" i="20"/>
  <c r="B533" i="20"/>
  <c r="C533" i="20"/>
  <c r="D533" i="20"/>
  <c r="E533" i="20"/>
  <c r="A534" i="20"/>
  <c r="B534" i="20"/>
  <c r="C534" i="20"/>
  <c r="D534" i="20"/>
  <c r="E534" i="20"/>
  <c r="A535" i="20"/>
  <c r="B535" i="20"/>
  <c r="C535" i="20"/>
  <c r="D535" i="20"/>
  <c r="E535" i="20"/>
  <c r="A536" i="20"/>
  <c r="B536" i="20"/>
  <c r="C536" i="20"/>
  <c r="D536" i="20"/>
  <c r="E536" i="20"/>
  <c r="A537" i="20"/>
  <c r="B537" i="20"/>
  <c r="C537" i="20"/>
  <c r="D537" i="20"/>
  <c r="E537" i="20"/>
  <c r="A538" i="20"/>
  <c r="B538" i="20"/>
  <c r="C538" i="20"/>
  <c r="D538" i="20"/>
  <c r="E538" i="20"/>
  <c r="A539" i="20"/>
  <c r="B539" i="20"/>
  <c r="C539" i="20"/>
  <c r="D539" i="20"/>
  <c r="E539" i="20"/>
  <c r="A540" i="20"/>
  <c r="B540" i="20"/>
  <c r="C540" i="20"/>
  <c r="D540" i="20"/>
  <c r="E540" i="20"/>
  <c r="A541" i="20"/>
  <c r="B541" i="20"/>
  <c r="C541" i="20"/>
  <c r="D541" i="20"/>
  <c r="E541" i="20"/>
  <c r="A542" i="20"/>
  <c r="B542" i="20"/>
  <c r="C542" i="20"/>
  <c r="D542" i="20"/>
  <c r="E542" i="20"/>
  <c r="A543" i="20"/>
  <c r="B543" i="20"/>
  <c r="C543" i="20"/>
  <c r="D543" i="20"/>
  <c r="E543" i="20"/>
  <c r="A544" i="20"/>
  <c r="B544" i="20"/>
  <c r="C544" i="20"/>
  <c r="D544" i="20"/>
  <c r="E544" i="20"/>
  <c r="A545" i="20"/>
  <c r="B545" i="20"/>
  <c r="C545" i="20"/>
  <c r="D545" i="20"/>
  <c r="E545" i="20"/>
  <c r="A546" i="20"/>
  <c r="B546" i="20"/>
  <c r="C546" i="20"/>
  <c r="D546" i="20"/>
  <c r="E546" i="20"/>
  <c r="A547" i="20"/>
  <c r="B547" i="20"/>
  <c r="C547" i="20"/>
  <c r="D547" i="20"/>
  <c r="E547" i="20"/>
  <c r="A548" i="20"/>
  <c r="B548" i="20"/>
  <c r="C548" i="20"/>
  <c r="D548" i="20"/>
  <c r="E548" i="20"/>
  <c r="A549" i="20"/>
  <c r="B549" i="20"/>
  <c r="C549" i="20"/>
  <c r="D549" i="20"/>
  <c r="E549" i="20"/>
  <c r="A550" i="20"/>
  <c r="B550" i="20"/>
  <c r="C550" i="20"/>
  <c r="D550" i="20"/>
  <c r="E550" i="20"/>
  <c r="A551" i="20"/>
  <c r="B551" i="20"/>
  <c r="C551" i="20"/>
  <c r="D551" i="20"/>
  <c r="E551" i="20"/>
  <c r="A552" i="20"/>
  <c r="B552" i="20"/>
  <c r="C552" i="20"/>
  <c r="D552" i="20"/>
  <c r="E552" i="20"/>
  <c r="A553" i="20"/>
  <c r="B553" i="20"/>
  <c r="C553" i="20"/>
  <c r="D553" i="20"/>
  <c r="E553" i="20"/>
  <c r="A554" i="20"/>
  <c r="B554" i="20"/>
  <c r="C554" i="20"/>
  <c r="D554" i="20"/>
  <c r="E554" i="20"/>
  <c r="A555" i="20"/>
  <c r="B555" i="20"/>
  <c r="C555" i="20"/>
  <c r="D555" i="20"/>
  <c r="E555" i="20"/>
  <c r="A556" i="20"/>
  <c r="B556" i="20"/>
  <c r="C556" i="20"/>
  <c r="D556" i="20"/>
  <c r="E556" i="20"/>
  <c r="A557" i="20"/>
  <c r="B557" i="20"/>
  <c r="C557" i="20"/>
  <c r="D557" i="20"/>
  <c r="E557" i="20"/>
  <c r="A558" i="20"/>
  <c r="B558" i="20"/>
  <c r="C558" i="20"/>
  <c r="D558" i="20"/>
  <c r="E558" i="20"/>
  <c r="A559" i="20"/>
  <c r="B559" i="20"/>
  <c r="C559" i="20"/>
  <c r="D559" i="20"/>
  <c r="E559" i="20"/>
  <c r="A560" i="20"/>
  <c r="B560" i="20"/>
  <c r="C560" i="20"/>
  <c r="D560" i="20"/>
  <c r="E560" i="20"/>
  <c r="A561" i="20"/>
  <c r="B561" i="20"/>
  <c r="C561" i="20"/>
  <c r="D561" i="20"/>
  <c r="E561" i="20"/>
  <c r="A562" i="20"/>
  <c r="B562" i="20"/>
  <c r="C562" i="20"/>
  <c r="D562" i="20"/>
  <c r="E562" i="20"/>
  <c r="A563" i="20"/>
  <c r="B563" i="20"/>
  <c r="C563" i="20"/>
  <c r="D563" i="20"/>
  <c r="E563" i="20"/>
  <c r="A564" i="20"/>
  <c r="B564" i="20"/>
  <c r="C564" i="20"/>
  <c r="D564" i="20"/>
  <c r="E564" i="20"/>
  <c r="A565" i="20"/>
  <c r="B565" i="20"/>
  <c r="C565" i="20"/>
  <c r="D565" i="20"/>
  <c r="E565" i="20"/>
  <c r="A566" i="20"/>
  <c r="B566" i="20"/>
  <c r="C566" i="20"/>
  <c r="D566" i="20"/>
  <c r="E566" i="20"/>
  <c r="A567" i="20"/>
  <c r="B567" i="20"/>
  <c r="C567" i="20"/>
  <c r="D567" i="20"/>
  <c r="E567" i="20"/>
  <c r="A568" i="20"/>
  <c r="B568" i="20"/>
  <c r="C568" i="20"/>
  <c r="D568" i="20"/>
  <c r="E568" i="20"/>
  <c r="A569" i="20"/>
  <c r="B569" i="20"/>
  <c r="C569" i="20"/>
  <c r="D569" i="20"/>
  <c r="E569" i="20"/>
  <c r="A570" i="20"/>
  <c r="B570" i="20"/>
  <c r="C570" i="20"/>
  <c r="D570" i="20"/>
  <c r="E570" i="20"/>
  <c r="A571" i="20"/>
  <c r="B571" i="20"/>
  <c r="C571" i="20"/>
  <c r="D571" i="20"/>
  <c r="E571" i="20"/>
  <c r="A572" i="20"/>
  <c r="B572" i="20"/>
  <c r="C572" i="20"/>
  <c r="D572" i="20"/>
  <c r="E572" i="20"/>
  <c r="A573" i="20"/>
  <c r="B573" i="20"/>
  <c r="C573" i="20"/>
  <c r="D573" i="20"/>
  <c r="E573" i="20"/>
  <c r="A574" i="20"/>
  <c r="B574" i="20"/>
  <c r="C574" i="20"/>
  <c r="D574" i="20"/>
  <c r="E574" i="20"/>
  <c r="A575" i="20"/>
  <c r="B575" i="20"/>
  <c r="C575" i="20"/>
  <c r="D575" i="20"/>
  <c r="E575" i="20"/>
  <c r="A576" i="20"/>
  <c r="B576" i="20"/>
  <c r="C576" i="20"/>
  <c r="D576" i="20"/>
  <c r="E576" i="20"/>
  <c r="A577" i="20"/>
  <c r="B577" i="20"/>
  <c r="C577" i="20"/>
  <c r="D577" i="20"/>
  <c r="E577" i="20"/>
  <c r="A578" i="20"/>
  <c r="B578" i="20"/>
  <c r="C578" i="20"/>
  <c r="D578" i="20"/>
  <c r="E578" i="20"/>
  <c r="A579" i="20"/>
  <c r="B579" i="20"/>
  <c r="C579" i="20"/>
  <c r="D579" i="20"/>
  <c r="E579" i="20"/>
  <c r="A580" i="20"/>
  <c r="B580" i="20"/>
  <c r="C580" i="20"/>
  <c r="D580" i="20"/>
  <c r="E580" i="20"/>
  <c r="A581" i="20"/>
  <c r="B581" i="20"/>
  <c r="C581" i="20"/>
  <c r="D581" i="20"/>
  <c r="E581" i="20"/>
  <c r="A582" i="20"/>
  <c r="B582" i="20"/>
  <c r="C582" i="20"/>
  <c r="D582" i="20"/>
  <c r="E582" i="20"/>
  <c r="A583" i="20"/>
  <c r="B583" i="20"/>
  <c r="C583" i="20"/>
  <c r="D583" i="20"/>
  <c r="E583" i="20"/>
  <c r="A584" i="20"/>
  <c r="B584" i="20"/>
  <c r="C584" i="20"/>
  <c r="D584" i="20"/>
  <c r="E584" i="20"/>
  <c r="A585" i="20"/>
  <c r="B585" i="20"/>
  <c r="C585" i="20"/>
  <c r="D585" i="20"/>
  <c r="E585" i="20"/>
  <c r="A586" i="20"/>
  <c r="B586" i="20"/>
  <c r="C586" i="20"/>
  <c r="D586" i="20"/>
  <c r="E586" i="20"/>
  <c r="A587" i="20"/>
  <c r="B587" i="20"/>
  <c r="C587" i="20"/>
  <c r="D587" i="20"/>
  <c r="E587" i="20"/>
  <c r="A588" i="20"/>
  <c r="B588" i="20"/>
  <c r="C588" i="20"/>
  <c r="D588" i="20"/>
  <c r="E588" i="20"/>
  <c r="A589" i="20"/>
  <c r="B589" i="20"/>
  <c r="C589" i="20"/>
  <c r="D589" i="20"/>
  <c r="E589" i="20"/>
  <c r="A590" i="20"/>
  <c r="B590" i="20"/>
  <c r="C590" i="20"/>
  <c r="D590" i="20"/>
  <c r="E590" i="20"/>
  <c r="A591" i="20"/>
  <c r="B591" i="20"/>
  <c r="C591" i="20"/>
  <c r="D591" i="20"/>
  <c r="E591" i="20"/>
  <c r="A592" i="20"/>
  <c r="B592" i="20"/>
  <c r="C592" i="20"/>
  <c r="D592" i="20"/>
  <c r="E592" i="20"/>
  <c r="A593" i="20"/>
  <c r="B593" i="20"/>
  <c r="C593" i="20"/>
  <c r="D593" i="20"/>
  <c r="E593" i="20"/>
  <c r="A594" i="20"/>
  <c r="B594" i="20"/>
  <c r="C594" i="20"/>
  <c r="D594" i="20"/>
  <c r="E594" i="20"/>
  <c r="A595" i="20"/>
  <c r="B595" i="20"/>
  <c r="C595" i="20"/>
  <c r="D595" i="20"/>
  <c r="E595" i="20"/>
  <c r="A596" i="20"/>
  <c r="B596" i="20"/>
  <c r="C596" i="20"/>
  <c r="D596" i="20"/>
  <c r="E596" i="20"/>
  <c r="A597" i="20"/>
  <c r="B597" i="20"/>
  <c r="C597" i="20"/>
  <c r="D597" i="20"/>
  <c r="E597" i="20"/>
  <c r="A598" i="20"/>
  <c r="B598" i="20"/>
  <c r="C598" i="20"/>
  <c r="D598" i="20"/>
  <c r="E598" i="20"/>
  <c r="A599" i="20"/>
  <c r="B599" i="20"/>
  <c r="C599" i="20"/>
  <c r="D599" i="20"/>
  <c r="E599" i="20"/>
  <c r="A600" i="20"/>
  <c r="B600" i="20"/>
  <c r="C600" i="20"/>
  <c r="D600" i="20"/>
  <c r="E600" i="20"/>
  <c r="A601" i="20"/>
  <c r="B601" i="20"/>
  <c r="C601" i="20"/>
  <c r="D601" i="20"/>
  <c r="E601" i="20"/>
  <c r="A602" i="20"/>
  <c r="B602" i="20"/>
  <c r="C602" i="20"/>
  <c r="D602" i="20"/>
  <c r="E602" i="20"/>
  <c r="A3" i="20"/>
  <c r="B3" i="20"/>
  <c r="C3" i="20"/>
  <c r="D3" i="20"/>
  <c r="E3" i="20"/>
  <c r="A4" i="20"/>
  <c r="B4" i="20"/>
  <c r="C4" i="20"/>
  <c r="D4" i="20"/>
  <c r="E4" i="20"/>
  <c r="A5" i="20"/>
  <c r="B5" i="20"/>
  <c r="C5" i="20"/>
  <c r="D5" i="20"/>
  <c r="E5" i="20"/>
  <c r="A6" i="20"/>
  <c r="B6" i="20"/>
  <c r="C6" i="20"/>
  <c r="D6" i="20"/>
  <c r="E6" i="20"/>
  <c r="A7" i="20"/>
  <c r="B7" i="20"/>
  <c r="C7" i="20"/>
  <c r="D7" i="20"/>
  <c r="E7" i="20"/>
  <c r="A8" i="20"/>
  <c r="B8" i="20"/>
  <c r="C8" i="20"/>
  <c r="D8" i="20"/>
  <c r="E8" i="20"/>
  <c r="A9" i="20"/>
  <c r="B9" i="20"/>
  <c r="C9" i="20"/>
  <c r="D9" i="20"/>
  <c r="E9" i="20"/>
  <c r="A10" i="20"/>
  <c r="B10" i="20"/>
  <c r="C10" i="20"/>
  <c r="D10" i="20"/>
  <c r="E10" i="20"/>
  <c r="A11" i="20"/>
  <c r="B11" i="20"/>
  <c r="C11" i="20"/>
  <c r="D11" i="20"/>
  <c r="E11" i="20"/>
  <c r="A12" i="20"/>
  <c r="B12" i="20"/>
  <c r="C12" i="20"/>
  <c r="D12" i="20"/>
  <c r="E12" i="20"/>
  <c r="A13" i="20"/>
  <c r="B13" i="20"/>
  <c r="C13" i="20"/>
  <c r="D13" i="20"/>
  <c r="E13" i="20"/>
  <c r="A14" i="20"/>
  <c r="B14" i="20"/>
  <c r="C14" i="20"/>
  <c r="D14" i="20"/>
  <c r="E14" i="20"/>
  <c r="A15" i="20"/>
  <c r="B15" i="20"/>
  <c r="C15" i="20"/>
  <c r="D15" i="20"/>
  <c r="E15" i="20"/>
  <c r="A16" i="20"/>
  <c r="B16" i="20"/>
  <c r="C16" i="20"/>
  <c r="D16" i="20"/>
  <c r="E16" i="20"/>
  <c r="A17" i="20"/>
  <c r="B17" i="20"/>
  <c r="C17" i="20"/>
  <c r="D17" i="20"/>
  <c r="E17" i="20"/>
  <c r="A18" i="20"/>
  <c r="B18" i="20"/>
  <c r="C18" i="20"/>
  <c r="D18" i="20"/>
  <c r="E18" i="20"/>
  <c r="A19" i="20"/>
  <c r="B19" i="20"/>
  <c r="C19" i="20"/>
  <c r="D19" i="20"/>
  <c r="E19" i="20"/>
  <c r="A20" i="20"/>
  <c r="B20" i="20"/>
  <c r="C20" i="20"/>
  <c r="D20" i="20"/>
  <c r="E20" i="20"/>
  <c r="A21" i="20"/>
  <c r="B21" i="20"/>
  <c r="C21" i="20"/>
  <c r="D21" i="20"/>
  <c r="E21" i="20"/>
  <c r="A22" i="20"/>
  <c r="B22" i="20"/>
  <c r="C22" i="20"/>
  <c r="D22" i="20"/>
  <c r="E22" i="20"/>
  <c r="A23" i="20"/>
  <c r="B23" i="20"/>
  <c r="C23" i="20"/>
  <c r="D23" i="20"/>
  <c r="E23" i="20"/>
  <c r="A24" i="20"/>
  <c r="B24" i="20"/>
  <c r="C24" i="20"/>
  <c r="D24" i="20"/>
  <c r="E24" i="20"/>
  <c r="A25" i="20"/>
  <c r="B25" i="20"/>
  <c r="C25" i="20"/>
  <c r="D25" i="20"/>
  <c r="E25" i="20"/>
  <c r="A26" i="20"/>
  <c r="B26" i="20"/>
  <c r="C26" i="20"/>
  <c r="D26" i="20"/>
  <c r="E26" i="20"/>
  <c r="A27" i="20"/>
  <c r="B27" i="20"/>
  <c r="C27" i="20"/>
  <c r="D27" i="20"/>
  <c r="E27" i="20"/>
  <c r="A28" i="20"/>
  <c r="B28" i="20"/>
  <c r="C28" i="20"/>
  <c r="D28" i="20"/>
  <c r="E28" i="20"/>
  <c r="A29" i="20"/>
  <c r="B29" i="20"/>
  <c r="C29" i="20"/>
  <c r="D29" i="20"/>
  <c r="E29" i="20"/>
  <c r="A30" i="20"/>
  <c r="B30" i="20"/>
  <c r="C30" i="20"/>
  <c r="D30" i="20"/>
  <c r="E30" i="20"/>
  <c r="A31" i="20"/>
  <c r="B31" i="20"/>
  <c r="C31" i="20"/>
  <c r="D31" i="20"/>
  <c r="E31" i="20"/>
  <c r="A32" i="20"/>
  <c r="B32" i="20"/>
  <c r="C32" i="20"/>
  <c r="D32" i="20"/>
  <c r="E32" i="20"/>
  <c r="A33" i="20"/>
  <c r="B33" i="20"/>
  <c r="C33" i="20"/>
  <c r="D33" i="20"/>
  <c r="E33" i="20"/>
  <c r="A34" i="20"/>
  <c r="B34" i="20"/>
  <c r="C34" i="20"/>
  <c r="D34" i="20"/>
  <c r="E34" i="20"/>
  <c r="A35" i="20"/>
  <c r="B35" i="20"/>
  <c r="C35" i="20"/>
  <c r="D35" i="20"/>
  <c r="E35" i="20"/>
  <c r="A36" i="20"/>
  <c r="B36" i="20"/>
  <c r="C36" i="20"/>
  <c r="D36" i="20"/>
  <c r="E36" i="20"/>
  <c r="A37" i="20"/>
  <c r="B37" i="20"/>
  <c r="C37" i="20"/>
  <c r="D37" i="20"/>
  <c r="E37" i="20"/>
  <c r="A38" i="20"/>
  <c r="B38" i="20"/>
  <c r="C38" i="20"/>
  <c r="D38" i="20"/>
  <c r="E38" i="20"/>
  <c r="A39" i="20"/>
  <c r="B39" i="20"/>
  <c r="C39" i="20"/>
  <c r="D39" i="20"/>
  <c r="E39" i="20"/>
  <c r="A40" i="20"/>
  <c r="B40" i="20"/>
  <c r="C40" i="20"/>
  <c r="D40" i="20"/>
  <c r="E40" i="20"/>
  <c r="A41" i="20"/>
  <c r="B41" i="20"/>
  <c r="C41" i="20"/>
  <c r="D41" i="20"/>
  <c r="E41" i="20"/>
  <c r="A42" i="20"/>
  <c r="B42" i="20"/>
  <c r="C42" i="20"/>
  <c r="D42" i="20"/>
  <c r="E42" i="20"/>
  <c r="A43" i="20"/>
  <c r="B43" i="20"/>
  <c r="C43" i="20"/>
  <c r="D43" i="20"/>
  <c r="E43" i="20"/>
  <c r="A44" i="20"/>
  <c r="B44" i="20"/>
  <c r="C44" i="20"/>
  <c r="D44" i="20"/>
  <c r="E44" i="20"/>
  <c r="A45" i="20"/>
  <c r="B45" i="20"/>
  <c r="C45" i="20"/>
  <c r="D45" i="20"/>
  <c r="E45" i="20"/>
  <c r="A46" i="20"/>
  <c r="B46" i="20"/>
  <c r="C46" i="20"/>
  <c r="D46" i="20"/>
  <c r="E46" i="20"/>
  <c r="A47" i="20"/>
  <c r="B47" i="20"/>
  <c r="C47" i="20"/>
  <c r="D47" i="20"/>
  <c r="E47" i="20"/>
  <c r="A48" i="20"/>
  <c r="B48" i="20"/>
  <c r="C48" i="20"/>
  <c r="D48" i="20"/>
  <c r="E48" i="20"/>
  <c r="A49" i="20"/>
  <c r="B49" i="20"/>
  <c r="C49" i="20"/>
  <c r="D49" i="20"/>
  <c r="E49" i="20"/>
  <c r="A50" i="20"/>
  <c r="B50" i="20"/>
  <c r="C50" i="20"/>
  <c r="D50" i="20"/>
  <c r="E50" i="20"/>
  <c r="A51" i="20"/>
  <c r="B51" i="20"/>
  <c r="C51" i="20"/>
  <c r="D51" i="20"/>
  <c r="E51" i="20"/>
  <c r="A52" i="20"/>
  <c r="B52" i="20"/>
  <c r="C52" i="20"/>
  <c r="D52" i="20"/>
  <c r="E52" i="20"/>
  <c r="A53" i="20"/>
  <c r="B53" i="20"/>
  <c r="C53" i="20"/>
  <c r="D53" i="20"/>
  <c r="E53" i="20"/>
  <c r="A54" i="20"/>
  <c r="B54" i="20"/>
  <c r="C54" i="20"/>
  <c r="D54" i="20"/>
  <c r="E54" i="20"/>
  <c r="A55" i="20"/>
  <c r="B55" i="20"/>
  <c r="C55" i="20"/>
  <c r="D55" i="20"/>
  <c r="E55" i="20"/>
  <c r="A56" i="20"/>
  <c r="B56" i="20"/>
  <c r="C56" i="20"/>
  <c r="D56" i="20"/>
  <c r="E56" i="20"/>
  <c r="A57" i="20"/>
  <c r="B57" i="20"/>
  <c r="C57" i="20"/>
  <c r="D57" i="20"/>
  <c r="E57" i="20"/>
  <c r="A58" i="20"/>
  <c r="B58" i="20"/>
  <c r="C58" i="20"/>
  <c r="D58" i="20"/>
  <c r="E58" i="20"/>
  <c r="A59" i="20"/>
  <c r="B59" i="20"/>
  <c r="C59" i="20"/>
  <c r="D59" i="20"/>
  <c r="E59" i="20"/>
  <c r="A60" i="20"/>
  <c r="B60" i="20"/>
  <c r="C60" i="20"/>
  <c r="D60" i="20"/>
  <c r="E60" i="20"/>
  <c r="A61" i="20"/>
  <c r="B61" i="20"/>
  <c r="C61" i="20"/>
  <c r="D61" i="20"/>
  <c r="E61" i="20"/>
  <c r="A62" i="20"/>
  <c r="B62" i="20"/>
  <c r="C62" i="20"/>
  <c r="D62" i="20"/>
  <c r="E62" i="20"/>
  <c r="A63" i="20"/>
  <c r="B63" i="20"/>
  <c r="C63" i="20"/>
  <c r="D63" i="20"/>
  <c r="E63" i="20"/>
  <c r="A64" i="20"/>
  <c r="B64" i="20"/>
  <c r="C64" i="20"/>
  <c r="D64" i="20"/>
  <c r="E64" i="20"/>
  <c r="A65" i="20"/>
  <c r="B65" i="20"/>
  <c r="C65" i="20"/>
  <c r="D65" i="20"/>
  <c r="E65" i="20"/>
  <c r="A66" i="20"/>
  <c r="B66" i="20"/>
  <c r="C66" i="20"/>
  <c r="D66" i="20"/>
  <c r="E66" i="20"/>
  <c r="A67" i="20"/>
  <c r="B67" i="20"/>
  <c r="C67" i="20"/>
  <c r="D67" i="20"/>
  <c r="E67" i="20"/>
  <c r="A68" i="20"/>
  <c r="B68" i="20"/>
  <c r="C68" i="20"/>
  <c r="D68" i="20"/>
  <c r="E68" i="20"/>
  <c r="A69" i="20"/>
  <c r="B69" i="20"/>
  <c r="C69" i="20"/>
  <c r="D69" i="20"/>
  <c r="E69" i="20"/>
  <c r="A70" i="20"/>
  <c r="B70" i="20"/>
  <c r="C70" i="20"/>
  <c r="D70" i="20"/>
  <c r="E70" i="20"/>
  <c r="A71" i="20"/>
  <c r="B71" i="20"/>
  <c r="C71" i="20"/>
  <c r="D71" i="20"/>
  <c r="E71" i="20"/>
  <c r="A72" i="20"/>
  <c r="B72" i="20"/>
  <c r="C72" i="20"/>
  <c r="D72" i="20"/>
  <c r="E72" i="20"/>
  <c r="A73" i="20"/>
  <c r="B73" i="20"/>
  <c r="C73" i="20"/>
  <c r="D73" i="20"/>
  <c r="E73" i="20"/>
  <c r="A74" i="20"/>
  <c r="B74" i="20"/>
  <c r="C74" i="20"/>
  <c r="D74" i="20"/>
  <c r="E74" i="20"/>
  <c r="A75" i="20"/>
  <c r="B75" i="20"/>
  <c r="C75" i="20"/>
  <c r="D75" i="20"/>
  <c r="E75" i="20"/>
  <c r="A76" i="20"/>
  <c r="B76" i="20"/>
  <c r="C76" i="20"/>
  <c r="D76" i="20"/>
  <c r="E76" i="20"/>
  <c r="A77" i="20"/>
  <c r="B77" i="20"/>
  <c r="C77" i="20"/>
  <c r="D77" i="20"/>
  <c r="E77" i="20"/>
  <c r="A78" i="20"/>
  <c r="B78" i="20"/>
  <c r="C78" i="20"/>
  <c r="D78" i="20"/>
  <c r="E78" i="20"/>
  <c r="A79" i="20"/>
  <c r="B79" i="20"/>
  <c r="C79" i="20"/>
  <c r="D79" i="20"/>
  <c r="E79" i="20"/>
  <c r="A80" i="20"/>
  <c r="B80" i="20"/>
  <c r="C80" i="20"/>
  <c r="D80" i="20"/>
  <c r="E80" i="20"/>
  <c r="A81" i="20"/>
  <c r="B81" i="20"/>
  <c r="C81" i="20"/>
  <c r="D81" i="20"/>
  <c r="E81" i="20"/>
  <c r="A82" i="20"/>
  <c r="B82" i="20"/>
  <c r="C82" i="20"/>
  <c r="D82" i="20"/>
  <c r="E82" i="20"/>
  <c r="A83" i="20"/>
  <c r="B83" i="20"/>
  <c r="C83" i="20"/>
  <c r="D83" i="20"/>
  <c r="E83" i="20"/>
  <c r="A84" i="20"/>
  <c r="B84" i="20"/>
  <c r="C84" i="20"/>
  <c r="D84" i="20"/>
  <c r="E84" i="20"/>
  <c r="A85" i="20"/>
  <c r="B85" i="20"/>
  <c r="C85" i="20"/>
  <c r="D85" i="20"/>
  <c r="E85" i="20"/>
  <c r="A86" i="20"/>
  <c r="B86" i="20"/>
  <c r="C86" i="20"/>
  <c r="D86" i="20"/>
  <c r="E86" i="20"/>
  <c r="A87" i="20"/>
  <c r="B87" i="20"/>
  <c r="C87" i="20"/>
  <c r="D87" i="20"/>
  <c r="E87" i="20"/>
  <c r="A88" i="20"/>
  <c r="B88" i="20"/>
  <c r="C88" i="20"/>
  <c r="D88" i="20"/>
  <c r="E88" i="20"/>
  <c r="A89" i="20"/>
  <c r="B89" i="20"/>
  <c r="C89" i="20"/>
  <c r="D89" i="20"/>
  <c r="E89" i="20"/>
  <c r="A90" i="20"/>
  <c r="B90" i="20"/>
  <c r="C90" i="20"/>
  <c r="D90" i="20"/>
  <c r="E90" i="20"/>
  <c r="A91" i="20"/>
  <c r="B91" i="20"/>
  <c r="C91" i="20"/>
  <c r="D91" i="20"/>
  <c r="E91" i="20"/>
  <c r="A92" i="20"/>
  <c r="B92" i="20"/>
  <c r="C92" i="20"/>
  <c r="D92" i="20"/>
  <c r="E92" i="20"/>
  <c r="A93" i="20"/>
  <c r="B93" i="20"/>
  <c r="C93" i="20"/>
  <c r="D93" i="20"/>
  <c r="E93" i="20"/>
  <c r="A94" i="20"/>
  <c r="B94" i="20"/>
  <c r="C94" i="20"/>
  <c r="D94" i="20"/>
  <c r="E94" i="20"/>
  <c r="A95" i="20"/>
  <c r="B95" i="20"/>
  <c r="C95" i="20"/>
  <c r="D95" i="20"/>
  <c r="E95" i="20"/>
  <c r="A96" i="20"/>
  <c r="B96" i="20"/>
  <c r="C96" i="20"/>
  <c r="D96" i="20"/>
  <c r="E96" i="20"/>
  <c r="A97" i="20"/>
  <c r="B97" i="20"/>
  <c r="C97" i="20"/>
  <c r="D97" i="20"/>
  <c r="E97" i="20"/>
  <c r="A98" i="20"/>
  <c r="B98" i="20"/>
  <c r="C98" i="20"/>
  <c r="D98" i="20"/>
  <c r="E98" i="20"/>
  <c r="A99" i="20"/>
  <c r="B99" i="20"/>
  <c r="C99" i="20"/>
  <c r="D99" i="20"/>
  <c r="E99" i="20"/>
  <c r="A100" i="20"/>
  <c r="B100" i="20"/>
  <c r="C100" i="20"/>
  <c r="D100" i="20"/>
  <c r="E100" i="20"/>
  <c r="A101" i="20"/>
  <c r="B101" i="20"/>
  <c r="C101" i="20"/>
  <c r="D101" i="20"/>
  <c r="E101" i="20"/>
  <c r="A102" i="20"/>
  <c r="B102" i="20"/>
  <c r="C102" i="20"/>
  <c r="D102" i="20"/>
  <c r="E102" i="20"/>
  <c r="A103" i="20"/>
  <c r="B103" i="20"/>
  <c r="C103" i="20"/>
  <c r="D103" i="20"/>
  <c r="E103" i="20"/>
  <c r="A104" i="20"/>
  <c r="B104" i="20"/>
  <c r="C104" i="20"/>
  <c r="D104" i="20"/>
  <c r="E104" i="20"/>
  <c r="A105" i="20"/>
  <c r="B105" i="20"/>
  <c r="C105" i="20"/>
  <c r="D105" i="20"/>
  <c r="E105" i="20"/>
  <c r="A106" i="20"/>
  <c r="B106" i="20"/>
  <c r="C106" i="20"/>
  <c r="D106" i="20"/>
  <c r="E106" i="20"/>
  <c r="A107" i="20"/>
  <c r="B107" i="20"/>
  <c r="C107" i="20"/>
  <c r="D107" i="20"/>
  <c r="E107" i="20"/>
  <c r="A108" i="20"/>
  <c r="B108" i="20"/>
  <c r="C108" i="20"/>
  <c r="D108" i="20"/>
  <c r="E108" i="20"/>
  <c r="A109" i="20"/>
  <c r="B109" i="20"/>
  <c r="C109" i="20"/>
  <c r="D109" i="20"/>
  <c r="E109" i="20"/>
  <c r="A110" i="20"/>
  <c r="B110" i="20"/>
  <c r="C110" i="20"/>
  <c r="D110" i="20"/>
  <c r="E110" i="20"/>
  <c r="A111" i="20"/>
  <c r="B111" i="20"/>
  <c r="C111" i="20"/>
  <c r="D111" i="20"/>
  <c r="E111" i="20"/>
  <c r="A112" i="20"/>
  <c r="B112" i="20"/>
  <c r="C112" i="20"/>
  <c r="D112" i="20"/>
  <c r="E112" i="20"/>
  <c r="A113" i="20"/>
  <c r="B113" i="20"/>
  <c r="C113" i="20"/>
  <c r="D113" i="20"/>
  <c r="E113" i="20"/>
  <c r="A114" i="20"/>
  <c r="B114" i="20"/>
  <c r="C114" i="20"/>
  <c r="D114" i="20"/>
  <c r="E114" i="20"/>
  <c r="A115" i="20"/>
  <c r="B115" i="20"/>
  <c r="C115" i="20"/>
  <c r="D115" i="20"/>
  <c r="E115" i="20"/>
  <c r="A116" i="20"/>
  <c r="B116" i="20"/>
  <c r="C116" i="20"/>
  <c r="D116" i="20"/>
  <c r="E116" i="20"/>
  <c r="A117" i="20"/>
  <c r="B117" i="20"/>
  <c r="C117" i="20"/>
  <c r="D117" i="20"/>
  <c r="E117" i="20"/>
  <c r="A118" i="20"/>
  <c r="B118" i="20"/>
  <c r="C118" i="20"/>
  <c r="D118" i="20"/>
  <c r="E118" i="20"/>
  <c r="A119" i="20"/>
  <c r="B119" i="20"/>
  <c r="C119" i="20"/>
  <c r="D119" i="20"/>
  <c r="E119" i="20"/>
  <c r="A120" i="20"/>
  <c r="B120" i="20"/>
  <c r="C120" i="20"/>
  <c r="D120" i="20"/>
  <c r="E120" i="20"/>
  <c r="A121" i="20"/>
  <c r="B121" i="20"/>
  <c r="C121" i="20"/>
  <c r="D121" i="20"/>
  <c r="E121" i="20"/>
  <c r="A122" i="20"/>
  <c r="B122" i="20"/>
  <c r="C122" i="20"/>
  <c r="D122" i="20"/>
  <c r="E122" i="20"/>
  <c r="A123" i="20"/>
  <c r="B123" i="20"/>
  <c r="C123" i="20"/>
  <c r="D123" i="20"/>
  <c r="E123" i="20"/>
  <c r="A124" i="20"/>
  <c r="B124" i="20"/>
  <c r="C124" i="20"/>
  <c r="D124" i="20"/>
  <c r="E124" i="20"/>
  <c r="A125" i="20"/>
  <c r="B125" i="20"/>
  <c r="C125" i="20"/>
  <c r="D125" i="20"/>
  <c r="E125" i="20"/>
  <c r="A126" i="20"/>
  <c r="B126" i="20"/>
  <c r="C126" i="20"/>
  <c r="D126" i="20"/>
  <c r="E126" i="20"/>
  <c r="A127" i="20"/>
  <c r="B127" i="20"/>
  <c r="C127" i="20"/>
  <c r="D127" i="20"/>
  <c r="E127" i="20"/>
  <c r="A128" i="20"/>
  <c r="B128" i="20"/>
  <c r="C128" i="20"/>
  <c r="D128" i="20"/>
  <c r="E128" i="20"/>
  <c r="A129" i="20"/>
  <c r="B129" i="20"/>
  <c r="C129" i="20"/>
  <c r="D129" i="20"/>
  <c r="E129" i="20"/>
  <c r="A130" i="20"/>
  <c r="B130" i="20"/>
  <c r="C130" i="20"/>
  <c r="D130" i="20"/>
  <c r="E130" i="20"/>
  <c r="A131" i="20"/>
  <c r="B131" i="20"/>
  <c r="C131" i="20"/>
  <c r="D131" i="20"/>
  <c r="E131" i="20"/>
  <c r="A132" i="20"/>
  <c r="B132" i="20"/>
  <c r="C132" i="20"/>
  <c r="D132" i="20"/>
  <c r="E132" i="20"/>
  <c r="A133" i="20"/>
  <c r="B133" i="20"/>
  <c r="C133" i="20"/>
  <c r="D133" i="20"/>
  <c r="E133" i="20"/>
  <c r="A134" i="20"/>
  <c r="B134" i="20"/>
  <c r="C134" i="20"/>
  <c r="D134" i="20"/>
  <c r="E134" i="20"/>
  <c r="A135" i="20"/>
  <c r="B135" i="20"/>
  <c r="C135" i="20"/>
  <c r="D135" i="20"/>
  <c r="E135" i="20"/>
  <c r="A136" i="20"/>
  <c r="B136" i="20"/>
  <c r="C136" i="20"/>
  <c r="D136" i="20"/>
  <c r="E136" i="20"/>
  <c r="A137" i="20"/>
  <c r="B137" i="20"/>
  <c r="C137" i="20"/>
  <c r="D137" i="20"/>
  <c r="E137" i="20"/>
  <c r="A138" i="20"/>
  <c r="B138" i="20"/>
  <c r="C138" i="20"/>
  <c r="D138" i="20"/>
  <c r="E138" i="20"/>
  <c r="A139" i="20"/>
  <c r="B139" i="20"/>
  <c r="C139" i="20"/>
  <c r="D139" i="20"/>
  <c r="E139" i="20"/>
  <c r="A140" i="20"/>
  <c r="B140" i="20"/>
  <c r="C140" i="20"/>
  <c r="D140" i="20"/>
  <c r="E140" i="20"/>
  <c r="A141" i="20"/>
  <c r="B141" i="20"/>
  <c r="C141" i="20"/>
  <c r="D141" i="20"/>
  <c r="E141" i="20"/>
  <c r="A142" i="20"/>
  <c r="B142" i="20"/>
  <c r="C142" i="20"/>
  <c r="D142" i="20"/>
  <c r="E142" i="20"/>
  <c r="A143" i="20"/>
  <c r="B143" i="20"/>
  <c r="C143" i="20"/>
  <c r="D143" i="20"/>
  <c r="E143" i="20"/>
  <c r="A144" i="20"/>
  <c r="B144" i="20"/>
  <c r="C144" i="20"/>
  <c r="D144" i="20"/>
  <c r="E144" i="20"/>
  <c r="A145" i="20"/>
  <c r="B145" i="20"/>
  <c r="C145" i="20"/>
  <c r="D145" i="20"/>
  <c r="E145" i="20"/>
  <c r="A146" i="20"/>
  <c r="B146" i="20"/>
  <c r="C146" i="20"/>
  <c r="D146" i="20"/>
  <c r="E146" i="20"/>
  <c r="A147" i="20"/>
  <c r="B147" i="20"/>
  <c r="C147" i="20"/>
  <c r="D147" i="20"/>
  <c r="E147" i="20"/>
  <c r="A148" i="20"/>
  <c r="B148" i="20"/>
  <c r="C148" i="20"/>
  <c r="D148" i="20"/>
  <c r="E148" i="20"/>
  <c r="A149" i="20"/>
  <c r="B149" i="20"/>
  <c r="C149" i="20"/>
  <c r="D149" i="20"/>
  <c r="E149" i="20"/>
  <c r="A150" i="20"/>
  <c r="B150" i="20"/>
  <c r="C150" i="20"/>
  <c r="D150" i="20"/>
  <c r="E150" i="20"/>
  <c r="A151" i="20"/>
  <c r="B151" i="20"/>
  <c r="C151" i="20"/>
  <c r="D151" i="20"/>
  <c r="E151" i="20"/>
  <c r="A152" i="20"/>
  <c r="B152" i="20"/>
  <c r="C152" i="20"/>
  <c r="D152" i="20"/>
  <c r="E152" i="20"/>
  <c r="A153" i="20"/>
  <c r="B153" i="20"/>
  <c r="C153" i="20"/>
  <c r="D153" i="20"/>
  <c r="E153" i="20"/>
  <c r="A154" i="20"/>
  <c r="B154" i="20"/>
  <c r="C154" i="20"/>
  <c r="D154" i="20"/>
  <c r="E154" i="20"/>
  <c r="A155" i="20"/>
  <c r="B155" i="20"/>
  <c r="C155" i="20"/>
  <c r="D155" i="20"/>
  <c r="E155" i="20"/>
  <c r="A156" i="20"/>
  <c r="B156" i="20"/>
  <c r="C156" i="20"/>
  <c r="D156" i="20"/>
  <c r="E156" i="20"/>
  <c r="A157" i="20"/>
  <c r="B157" i="20"/>
  <c r="C157" i="20"/>
  <c r="D157" i="20"/>
  <c r="E157" i="20"/>
  <c r="A158" i="20"/>
  <c r="B158" i="20"/>
  <c r="C158" i="20"/>
  <c r="D158" i="20"/>
  <c r="E158" i="20"/>
  <c r="A159" i="20"/>
  <c r="B159" i="20"/>
  <c r="C159" i="20"/>
  <c r="D159" i="20"/>
  <c r="E159" i="20"/>
  <c r="A160" i="20"/>
  <c r="B160" i="20"/>
  <c r="C160" i="20"/>
  <c r="D160" i="20"/>
  <c r="E160" i="20"/>
  <c r="A161" i="20"/>
  <c r="B161" i="20"/>
  <c r="C161" i="20"/>
  <c r="D161" i="20"/>
  <c r="E161" i="20"/>
  <c r="A162" i="20"/>
  <c r="B162" i="20"/>
  <c r="C162" i="20"/>
  <c r="D162" i="20"/>
  <c r="E162" i="20"/>
  <c r="A163" i="20"/>
  <c r="B163" i="20"/>
  <c r="C163" i="20"/>
  <c r="D163" i="20"/>
  <c r="E163" i="20"/>
  <c r="A164" i="20"/>
  <c r="B164" i="20"/>
  <c r="C164" i="20"/>
  <c r="D164" i="20"/>
  <c r="E164" i="20"/>
  <c r="A165" i="20"/>
  <c r="B165" i="20"/>
  <c r="C165" i="20"/>
  <c r="D165" i="20"/>
  <c r="E165" i="20"/>
  <c r="A166" i="20"/>
  <c r="B166" i="20"/>
  <c r="C166" i="20"/>
  <c r="D166" i="20"/>
  <c r="E166" i="20"/>
  <c r="A167" i="20"/>
  <c r="B167" i="20"/>
  <c r="C167" i="20"/>
  <c r="D167" i="20"/>
  <c r="E167" i="20"/>
  <c r="A168" i="20"/>
  <c r="B168" i="20"/>
  <c r="C168" i="20"/>
  <c r="D168" i="20"/>
  <c r="E168" i="20"/>
  <c r="A169" i="20"/>
  <c r="B169" i="20"/>
  <c r="C169" i="20"/>
  <c r="D169" i="20"/>
  <c r="E169" i="20"/>
  <c r="A170" i="20"/>
  <c r="B170" i="20"/>
  <c r="C170" i="20"/>
  <c r="D170" i="20"/>
  <c r="E170" i="20"/>
  <c r="A171" i="20"/>
  <c r="B171" i="20"/>
  <c r="C171" i="20"/>
  <c r="D171" i="20"/>
  <c r="E171" i="20"/>
  <c r="A172" i="20"/>
  <c r="B172" i="20"/>
  <c r="C172" i="20"/>
  <c r="D172" i="20"/>
  <c r="E172" i="20"/>
  <c r="A173" i="20"/>
  <c r="B173" i="20"/>
  <c r="C173" i="20"/>
  <c r="D173" i="20"/>
  <c r="E173" i="20"/>
  <c r="A174" i="20"/>
  <c r="B174" i="20"/>
  <c r="C174" i="20"/>
  <c r="D174" i="20"/>
  <c r="E174" i="20"/>
  <c r="A175" i="20"/>
  <c r="B175" i="20"/>
  <c r="C175" i="20"/>
  <c r="D175" i="20"/>
  <c r="E175" i="20"/>
  <c r="A176" i="20"/>
  <c r="B176" i="20"/>
  <c r="C176" i="20"/>
  <c r="D176" i="20"/>
  <c r="E176" i="20"/>
  <c r="A177" i="20"/>
  <c r="B177" i="20"/>
  <c r="C177" i="20"/>
  <c r="D177" i="20"/>
  <c r="E177" i="20"/>
  <c r="A178" i="20"/>
  <c r="B178" i="20"/>
  <c r="C178" i="20"/>
  <c r="D178" i="20"/>
  <c r="E178" i="20"/>
  <c r="A179" i="20"/>
  <c r="B179" i="20"/>
  <c r="C179" i="20"/>
  <c r="D179" i="20"/>
  <c r="E179" i="20"/>
  <c r="A180" i="20"/>
  <c r="B180" i="20"/>
  <c r="C180" i="20"/>
  <c r="D180" i="20"/>
  <c r="E180" i="20"/>
  <c r="A181" i="20"/>
  <c r="B181" i="20"/>
  <c r="C181" i="20"/>
  <c r="D181" i="20"/>
  <c r="E181" i="20"/>
  <c r="A182" i="20"/>
  <c r="B182" i="20"/>
  <c r="C182" i="20"/>
  <c r="D182" i="20"/>
  <c r="E182" i="20"/>
  <c r="A183" i="20"/>
  <c r="B183" i="20"/>
  <c r="C183" i="20"/>
  <c r="D183" i="20"/>
  <c r="E183" i="20"/>
  <c r="A184" i="20"/>
  <c r="B184" i="20"/>
  <c r="C184" i="20"/>
  <c r="D184" i="20"/>
  <c r="E184" i="20"/>
  <c r="A185" i="20"/>
  <c r="B185" i="20"/>
  <c r="C185" i="20"/>
  <c r="D185" i="20"/>
  <c r="E185" i="20"/>
  <c r="A186" i="20"/>
  <c r="B186" i="20"/>
  <c r="C186" i="20"/>
  <c r="D186" i="20"/>
  <c r="E186" i="20"/>
  <c r="A187" i="20"/>
  <c r="B187" i="20"/>
  <c r="C187" i="20"/>
  <c r="D187" i="20"/>
  <c r="E187" i="20"/>
  <c r="A188" i="20"/>
  <c r="B188" i="20"/>
  <c r="C188" i="20"/>
  <c r="D188" i="20"/>
  <c r="E188" i="20"/>
  <c r="A189" i="20"/>
  <c r="B189" i="20"/>
  <c r="C189" i="20"/>
  <c r="D189" i="20"/>
  <c r="E189" i="20"/>
  <c r="A190" i="20"/>
  <c r="B190" i="20"/>
  <c r="C190" i="20"/>
  <c r="D190" i="20"/>
  <c r="E190" i="20"/>
  <c r="A191" i="20"/>
  <c r="B191" i="20"/>
  <c r="C191" i="20"/>
  <c r="D191" i="20"/>
  <c r="E191" i="20"/>
  <c r="A192" i="20"/>
  <c r="B192" i="20"/>
  <c r="C192" i="20"/>
  <c r="D192" i="20"/>
  <c r="E192" i="20"/>
  <c r="A193" i="20"/>
  <c r="B193" i="20"/>
  <c r="C193" i="20"/>
  <c r="D193" i="20"/>
  <c r="E193" i="20"/>
  <c r="A194" i="20"/>
  <c r="B194" i="20"/>
  <c r="C194" i="20"/>
  <c r="D194" i="20"/>
  <c r="E194" i="20"/>
  <c r="A195" i="20"/>
  <c r="B195" i="20"/>
  <c r="C195" i="20"/>
  <c r="D195" i="20"/>
  <c r="E195" i="20"/>
  <c r="A196" i="20"/>
  <c r="B196" i="20"/>
  <c r="C196" i="20"/>
  <c r="D196" i="20"/>
  <c r="E196" i="20"/>
  <c r="A197" i="20"/>
  <c r="B197" i="20"/>
  <c r="C197" i="20"/>
  <c r="D197" i="20"/>
  <c r="E197" i="20"/>
  <c r="A198" i="20"/>
  <c r="B198" i="20"/>
  <c r="C198" i="20"/>
  <c r="D198" i="20"/>
  <c r="E198" i="20"/>
  <c r="A199" i="20"/>
  <c r="B199" i="20"/>
  <c r="C199" i="20"/>
  <c r="D199" i="20"/>
  <c r="E199" i="20"/>
  <c r="A200" i="20"/>
  <c r="B200" i="20"/>
  <c r="C200" i="20"/>
  <c r="D200" i="20"/>
  <c r="E200" i="20"/>
  <c r="A201" i="20"/>
  <c r="B201" i="20"/>
  <c r="C201" i="20"/>
  <c r="D201" i="20"/>
  <c r="E201" i="20"/>
  <c r="A202" i="20"/>
  <c r="B202" i="20"/>
  <c r="C202" i="20"/>
  <c r="D202" i="20"/>
  <c r="E202" i="20"/>
  <c r="A203" i="20"/>
  <c r="B203" i="20"/>
  <c r="C203" i="20"/>
  <c r="D203" i="20"/>
  <c r="E203" i="20"/>
  <c r="A204" i="20"/>
  <c r="B204" i="20"/>
  <c r="C204" i="20"/>
  <c r="D204" i="20"/>
  <c r="E204" i="20"/>
  <c r="A205" i="20"/>
  <c r="B205" i="20"/>
  <c r="C205" i="20"/>
  <c r="D205" i="20"/>
  <c r="E205" i="20"/>
  <c r="A206" i="20"/>
  <c r="B206" i="20"/>
  <c r="C206" i="20"/>
  <c r="D206" i="20"/>
  <c r="E206" i="20"/>
  <c r="A207" i="20"/>
  <c r="B207" i="20"/>
  <c r="C207" i="20"/>
  <c r="D207" i="20"/>
  <c r="E207" i="20"/>
  <c r="A208" i="20"/>
  <c r="B208" i="20"/>
  <c r="C208" i="20"/>
  <c r="D208" i="20"/>
  <c r="E208" i="20"/>
  <c r="A209" i="20"/>
  <c r="B209" i="20"/>
  <c r="C209" i="20"/>
  <c r="D209" i="20"/>
  <c r="E209" i="20"/>
  <c r="A210" i="20"/>
  <c r="B210" i="20"/>
  <c r="C210" i="20"/>
  <c r="D210" i="20"/>
  <c r="E210" i="20"/>
  <c r="A211" i="20"/>
  <c r="B211" i="20"/>
  <c r="C211" i="20"/>
  <c r="D211" i="20"/>
  <c r="E211" i="20"/>
  <c r="A212" i="20"/>
  <c r="B212" i="20"/>
  <c r="C212" i="20"/>
  <c r="D212" i="20"/>
  <c r="E212" i="20"/>
  <c r="A213" i="20"/>
  <c r="B213" i="20"/>
  <c r="C213" i="20"/>
  <c r="D213" i="20"/>
  <c r="E213" i="20"/>
  <c r="A214" i="20"/>
  <c r="B214" i="20"/>
  <c r="C214" i="20"/>
  <c r="D214" i="20"/>
  <c r="E214" i="20"/>
  <c r="A215" i="20"/>
  <c r="B215" i="20"/>
  <c r="C215" i="20"/>
  <c r="D215" i="20"/>
  <c r="E215" i="20"/>
  <c r="A216" i="20"/>
  <c r="B216" i="20"/>
  <c r="C216" i="20"/>
  <c r="D216" i="20"/>
  <c r="E216" i="20"/>
  <c r="A217" i="20"/>
  <c r="B217" i="20"/>
  <c r="C217" i="20"/>
  <c r="D217" i="20"/>
  <c r="E217" i="20"/>
  <c r="A218" i="20"/>
  <c r="B218" i="20"/>
  <c r="C218" i="20"/>
  <c r="D218" i="20"/>
  <c r="E218" i="20"/>
  <c r="A219" i="20"/>
  <c r="B219" i="20"/>
  <c r="C219" i="20"/>
  <c r="D219" i="20"/>
  <c r="E219" i="20"/>
  <c r="A220" i="20"/>
  <c r="B220" i="20"/>
  <c r="C220" i="20"/>
  <c r="D220" i="20"/>
  <c r="E220" i="20"/>
  <c r="A221" i="20"/>
  <c r="B221" i="20"/>
  <c r="C221" i="20"/>
  <c r="D221" i="20"/>
  <c r="E221" i="20"/>
  <c r="A222" i="20"/>
  <c r="B222" i="20"/>
  <c r="C222" i="20"/>
  <c r="D222" i="20"/>
  <c r="E222" i="20"/>
  <c r="A223" i="20"/>
  <c r="B223" i="20"/>
  <c r="C223" i="20"/>
  <c r="D223" i="20"/>
  <c r="E223" i="20"/>
  <c r="A224" i="20"/>
  <c r="B224" i="20"/>
  <c r="C224" i="20"/>
  <c r="D224" i="20"/>
  <c r="E224" i="20"/>
  <c r="A225" i="20"/>
  <c r="B225" i="20"/>
  <c r="C225" i="20"/>
  <c r="D225" i="20"/>
  <c r="E225" i="20"/>
  <c r="A226" i="20"/>
  <c r="B226" i="20"/>
  <c r="C226" i="20"/>
  <c r="D226" i="20"/>
  <c r="E226" i="20"/>
  <c r="A227" i="20"/>
  <c r="B227" i="20"/>
  <c r="C227" i="20"/>
  <c r="D227" i="20"/>
  <c r="E227" i="20"/>
  <c r="A228" i="20"/>
  <c r="B228" i="20"/>
  <c r="C228" i="20"/>
  <c r="D228" i="20"/>
  <c r="E228" i="20"/>
  <c r="A229" i="20"/>
  <c r="B229" i="20"/>
  <c r="C229" i="20"/>
  <c r="D229" i="20"/>
  <c r="E229" i="20"/>
  <c r="A230" i="20"/>
  <c r="B230" i="20"/>
  <c r="C230" i="20"/>
  <c r="D230" i="20"/>
  <c r="E230" i="20"/>
  <c r="A231" i="20"/>
  <c r="B231" i="20"/>
  <c r="C231" i="20"/>
  <c r="D231" i="20"/>
  <c r="E231" i="20"/>
  <c r="A232" i="20"/>
  <c r="B232" i="20"/>
  <c r="C232" i="20"/>
  <c r="D232" i="20"/>
  <c r="E232" i="20"/>
  <c r="A233" i="20"/>
  <c r="B233" i="20"/>
  <c r="C233" i="20"/>
  <c r="D233" i="20"/>
  <c r="E233" i="20"/>
  <c r="A234" i="20"/>
  <c r="B234" i="20"/>
  <c r="C234" i="20"/>
  <c r="D234" i="20"/>
  <c r="E234" i="20"/>
  <c r="A235" i="20"/>
  <c r="B235" i="20"/>
  <c r="C235" i="20"/>
  <c r="D235" i="20"/>
  <c r="E235" i="20"/>
  <c r="A236" i="20"/>
  <c r="B236" i="20"/>
  <c r="C236" i="20"/>
  <c r="D236" i="20"/>
  <c r="E236" i="20"/>
  <c r="A237" i="20"/>
  <c r="B237" i="20"/>
  <c r="C237" i="20"/>
  <c r="D237" i="20"/>
  <c r="E237" i="20"/>
  <c r="A238" i="20"/>
  <c r="B238" i="20"/>
  <c r="C238" i="20"/>
  <c r="D238" i="20"/>
  <c r="E238" i="20"/>
  <c r="A239" i="20"/>
  <c r="B239" i="20"/>
  <c r="C239" i="20"/>
  <c r="D239" i="20"/>
  <c r="E239" i="20"/>
  <c r="A240" i="20"/>
  <c r="B240" i="20"/>
  <c r="C240" i="20"/>
  <c r="D240" i="20"/>
  <c r="E240" i="20"/>
  <c r="A241" i="20"/>
  <c r="B241" i="20"/>
  <c r="C241" i="20"/>
  <c r="D241" i="20"/>
  <c r="E241" i="20"/>
  <c r="A242" i="20"/>
  <c r="B242" i="20"/>
  <c r="C242" i="20"/>
  <c r="D242" i="20"/>
  <c r="E242" i="20"/>
  <c r="A243" i="20"/>
  <c r="B243" i="20"/>
  <c r="C243" i="20"/>
  <c r="D243" i="20"/>
  <c r="E243" i="20"/>
  <c r="A244" i="20"/>
  <c r="B244" i="20"/>
  <c r="C244" i="20"/>
  <c r="D244" i="20"/>
  <c r="E244" i="20"/>
  <c r="A245" i="20"/>
  <c r="B245" i="20"/>
  <c r="C245" i="20"/>
  <c r="D245" i="20"/>
  <c r="E245" i="20"/>
  <c r="A246" i="20"/>
  <c r="B246" i="20"/>
  <c r="C246" i="20"/>
  <c r="D246" i="20"/>
  <c r="E246" i="20"/>
  <c r="A247" i="20"/>
  <c r="B247" i="20"/>
  <c r="C247" i="20"/>
  <c r="D247" i="20"/>
  <c r="E247" i="20"/>
  <c r="A248" i="20"/>
  <c r="B248" i="20"/>
  <c r="C248" i="20"/>
  <c r="D248" i="20"/>
  <c r="E248" i="20"/>
  <c r="A249" i="20"/>
  <c r="B249" i="20"/>
  <c r="C249" i="20"/>
  <c r="D249" i="20"/>
  <c r="E249" i="20"/>
  <c r="A250" i="20"/>
  <c r="B250" i="20"/>
  <c r="C250" i="20"/>
  <c r="D250" i="20"/>
  <c r="E250" i="20"/>
  <c r="A251" i="20"/>
  <c r="B251" i="20"/>
  <c r="C251" i="20"/>
  <c r="D251" i="20"/>
  <c r="E251" i="20"/>
  <c r="A252" i="20"/>
  <c r="B252" i="20"/>
  <c r="C252" i="20"/>
  <c r="D252" i="20"/>
  <c r="E252" i="20"/>
  <c r="A253" i="20"/>
  <c r="B253" i="20"/>
  <c r="C253" i="20"/>
  <c r="D253" i="20"/>
  <c r="E253" i="20"/>
  <c r="A254" i="20"/>
  <c r="B254" i="20"/>
  <c r="C254" i="20"/>
  <c r="D254" i="20"/>
  <c r="E254" i="20"/>
  <c r="A255" i="20"/>
  <c r="B255" i="20"/>
  <c r="C255" i="20"/>
  <c r="D255" i="20"/>
  <c r="E255" i="20"/>
  <c r="A256" i="20"/>
  <c r="B256" i="20"/>
  <c r="C256" i="20"/>
  <c r="D256" i="20"/>
  <c r="E256" i="20"/>
  <c r="A257" i="20"/>
  <c r="B257" i="20"/>
  <c r="C257" i="20"/>
  <c r="D257" i="20"/>
  <c r="E257" i="20"/>
  <c r="A258" i="20"/>
  <c r="B258" i="20"/>
  <c r="C258" i="20"/>
  <c r="D258" i="20"/>
  <c r="E258" i="20"/>
  <c r="A259" i="20"/>
  <c r="B259" i="20"/>
  <c r="C259" i="20"/>
  <c r="D259" i="20"/>
  <c r="E259" i="20"/>
  <c r="A260" i="20"/>
  <c r="B260" i="20"/>
  <c r="C260" i="20"/>
  <c r="D260" i="20"/>
  <c r="E260" i="20"/>
  <c r="A261" i="20"/>
  <c r="B261" i="20"/>
  <c r="C261" i="20"/>
  <c r="D261" i="20"/>
  <c r="E261" i="20"/>
  <c r="A262" i="20"/>
  <c r="B262" i="20"/>
  <c r="C262" i="20"/>
  <c r="D262" i="20"/>
  <c r="E262" i="20"/>
  <c r="A263" i="20"/>
  <c r="B263" i="20"/>
  <c r="C263" i="20"/>
  <c r="D263" i="20"/>
  <c r="E263" i="20"/>
  <c r="A264" i="20"/>
  <c r="B264" i="20"/>
  <c r="C264" i="20"/>
  <c r="D264" i="20"/>
  <c r="E264" i="20"/>
  <c r="A265" i="20"/>
  <c r="B265" i="20"/>
  <c r="C265" i="20"/>
  <c r="D265" i="20"/>
  <c r="E265" i="20"/>
  <c r="A266" i="20"/>
  <c r="B266" i="20"/>
  <c r="C266" i="20"/>
  <c r="D266" i="20"/>
  <c r="E266" i="20"/>
  <c r="A267" i="20"/>
  <c r="B267" i="20"/>
  <c r="C267" i="20"/>
  <c r="D267" i="20"/>
  <c r="E267" i="20"/>
  <c r="A268" i="20"/>
  <c r="B268" i="20"/>
  <c r="C268" i="20"/>
  <c r="D268" i="20"/>
  <c r="E268" i="20"/>
  <c r="A269" i="20"/>
  <c r="B269" i="20"/>
  <c r="C269" i="20"/>
  <c r="D269" i="20"/>
  <c r="E269" i="20"/>
  <c r="A270" i="20"/>
  <c r="B270" i="20"/>
  <c r="C270" i="20"/>
  <c r="D270" i="20"/>
  <c r="E270" i="20"/>
  <c r="A271" i="20"/>
  <c r="B271" i="20"/>
  <c r="C271" i="20"/>
  <c r="D271" i="20"/>
  <c r="E271" i="20"/>
  <c r="A272" i="20"/>
  <c r="B272" i="20"/>
  <c r="C272" i="20"/>
  <c r="D272" i="20"/>
  <c r="E272" i="20"/>
  <c r="A273" i="20"/>
  <c r="B273" i="20"/>
  <c r="C273" i="20"/>
  <c r="D273" i="20"/>
  <c r="E273" i="20"/>
  <c r="A274" i="20"/>
  <c r="B274" i="20"/>
  <c r="C274" i="20"/>
  <c r="D274" i="20"/>
  <c r="E274" i="20"/>
  <c r="A275" i="20"/>
  <c r="B275" i="20"/>
  <c r="C275" i="20"/>
  <c r="D275" i="20"/>
  <c r="E275" i="20"/>
  <c r="A276" i="20"/>
  <c r="B276" i="20"/>
  <c r="C276" i="20"/>
  <c r="D276" i="20"/>
  <c r="E276" i="20"/>
  <c r="A277" i="20"/>
  <c r="B277" i="20"/>
  <c r="C277" i="20"/>
  <c r="D277" i="20"/>
  <c r="E277" i="20"/>
  <c r="A278" i="20"/>
  <c r="B278" i="20"/>
  <c r="C278" i="20"/>
  <c r="D278" i="20"/>
  <c r="E278" i="20"/>
  <c r="A279" i="20"/>
  <c r="B279" i="20"/>
  <c r="C279" i="20"/>
  <c r="D279" i="20"/>
  <c r="E279" i="20"/>
  <c r="A280" i="20"/>
  <c r="B280" i="20"/>
  <c r="C280" i="20"/>
  <c r="D280" i="20"/>
  <c r="E280" i="20"/>
  <c r="A281" i="20"/>
  <c r="B281" i="20"/>
  <c r="C281" i="20"/>
  <c r="D281" i="20"/>
  <c r="E281" i="20"/>
  <c r="A282" i="20"/>
  <c r="B282" i="20"/>
  <c r="C282" i="20"/>
  <c r="D282" i="20"/>
  <c r="E282" i="20"/>
  <c r="A283" i="20"/>
  <c r="B283" i="20"/>
  <c r="C283" i="20"/>
  <c r="D283" i="20"/>
  <c r="E283" i="20"/>
  <c r="A284" i="20"/>
  <c r="B284" i="20"/>
  <c r="C284" i="20"/>
  <c r="D284" i="20"/>
  <c r="E284" i="20"/>
  <c r="A285" i="20"/>
  <c r="B285" i="20"/>
  <c r="C285" i="20"/>
  <c r="D285" i="20"/>
  <c r="E285" i="20"/>
  <c r="A286" i="20"/>
  <c r="B286" i="20"/>
  <c r="C286" i="20"/>
  <c r="D286" i="20"/>
  <c r="E286" i="20"/>
  <c r="A287" i="20"/>
  <c r="B287" i="20"/>
  <c r="C287" i="20"/>
  <c r="D287" i="20"/>
  <c r="E287" i="20"/>
  <c r="A288" i="20"/>
  <c r="B288" i="20"/>
  <c r="C288" i="20"/>
  <c r="D288" i="20"/>
  <c r="E288" i="20"/>
  <c r="A289" i="20"/>
  <c r="B289" i="20"/>
  <c r="C289" i="20"/>
  <c r="D289" i="20"/>
  <c r="E289" i="20"/>
  <c r="A290" i="20"/>
  <c r="B290" i="20"/>
  <c r="C290" i="20"/>
  <c r="D290" i="20"/>
  <c r="E290" i="20"/>
  <c r="A291" i="20"/>
  <c r="B291" i="20"/>
  <c r="C291" i="20"/>
  <c r="D291" i="20"/>
  <c r="E291" i="20"/>
  <c r="A292" i="20"/>
  <c r="B292" i="20"/>
  <c r="C292" i="20"/>
  <c r="D292" i="20"/>
  <c r="E292" i="20"/>
  <c r="A293" i="20"/>
  <c r="B293" i="20"/>
  <c r="C293" i="20"/>
  <c r="D293" i="20"/>
  <c r="E293" i="20"/>
  <c r="A294" i="20"/>
  <c r="B294" i="20"/>
  <c r="C294" i="20"/>
  <c r="D294" i="20"/>
  <c r="E294" i="20"/>
  <c r="A295" i="20"/>
  <c r="B295" i="20"/>
  <c r="C295" i="20"/>
  <c r="D295" i="20"/>
  <c r="E295" i="20"/>
  <c r="A296" i="20"/>
  <c r="B296" i="20"/>
  <c r="C296" i="20"/>
  <c r="D296" i="20"/>
  <c r="E296" i="20"/>
  <c r="A297" i="20"/>
  <c r="B297" i="20"/>
  <c r="C297" i="20"/>
  <c r="D297" i="20"/>
  <c r="E297" i="20"/>
  <c r="A298" i="20"/>
  <c r="B298" i="20"/>
  <c r="C298" i="20"/>
  <c r="D298" i="20"/>
  <c r="E298" i="20"/>
  <c r="A299" i="20"/>
  <c r="B299" i="20"/>
  <c r="C299" i="20"/>
  <c r="D299" i="20"/>
  <c r="E299" i="20"/>
  <c r="A300" i="20"/>
  <c r="B300" i="20"/>
  <c r="C300" i="20"/>
  <c r="D300" i="20"/>
  <c r="E300" i="20"/>
  <c r="A301" i="20"/>
  <c r="B301" i="20"/>
  <c r="C301" i="20"/>
  <c r="D301" i="20"/>
  <c r="E301" i="20"/>
  <c r="A302" i="20"/>
  <c r="B302" i="20"/>
  <c r="C302" i="20"/>
  <c r="D302" i="20"/>
  <c r="E302" i="20"/>
  <c r="B46" i="19"/>
  <c r="D46" i="19" s="1"/>
  <c r="C46" i="19"/>
  <c r="E46" i="19"/>
  <c r="B26" i="19"/>
  <c r="D26" i="19" s="1"/>
  <c r="C26" i="19"/>
  <c r="E26" i="19"/>
  <c r="B36" i="19"/>
  <c r="D36" i="19" s="1"/>
  <c r="C36" i="19"/>
  <c r="E36" i="19"/>
  <c r="B32" i="19"/>
  <c r="C32" i="19"/>
  <c r="E32" i="19"/>
  <c r="B21" i="19"/>
  <c r="D21" i="19" s="1"/>
  <c r="C21" i="19"/>
  <c r="E21" i="19"/>
  <c r="B47" i="19"/>
  <c r="D47" i="19" s="1"/>
  <c r="C47" i="19"/>
  <c r="E47" i="19"/>
  <c r="B65" i="19"/>
  <c r="C65" i="19"/>
  <c r="E65" i="19"/>
  <c r="B50" i="19"/>
  <c r="C50" i="19"/>
  <c r="E50" i="19"/>
  <c r="B39" i="19"/>
  <c r="D39" i="19" s="1"/>
  <c r="C39" i="19"/>
  <c r="E39" i="19"/>
  <c r="B15" i="19"/>
  <c r="D15" i="19" s="1"/>
  <c r="C15" i="19"/>
  <c r="E15" i="19"/>
  <c r="B55" i="19"/>
  <c r="D55" i="19" s="1"/>
  <c r="C55" i="19"/>
  <c r="E55" i="19"/>
  <c r="B34" i="19"/>
  <c r="D34" i="19" s="1"/>
  <c r="C34" i="19"/>
  <c r="E34" i="19"/>
  <c r="B24" i="19"/>
  <c r="D24" i="19" s="1"/>
  <c r="C24" i="19"/>
  <c r="E24" i="19"/>
  <c r="B17" i="19"/>
  <c r="C17" i="19"/>
  <c r="E17" i="19"/>
  <c r="B16" i="19"/>
  <c r="C16" i="19"/>
  <c r="E16" i="19"/>
  <c r="B58" i="19"/>
  <c r="C58" i="19"/>
  <c r="E58" i="19"/>
  <c r="B13" i="19"/>
  <c r="C13" i="19"/>
  <c r="E13" i="19"/>
  <c r="B41" i="19"/>
  <c r="C41" i="19"/>
  <c r="E41" i="19"/>
  <c r="B51" i="19"/>
  <c r="C51" i="19"/>
  <c r="E51" i="19"/>
  <c r="B6" i="19"/>
  <c r="C6" i="19"/>
  <c r="E6" i="19"/>
  <c r="B70" i="19"/>
  <c r="C70" i="19"/>
  <c r="E70" i="19"/>
  <c r="B69" i="19"/>
  <c r="C69" i="19"/>
  <c r="E69" i="19"/>
  <c r="B68" i="19"/>
  <c r="D68" i="19" s="1"/>
  <c r="C68" i="19"/>
  <c r="E68" i="19"/>
  <c r="B45" i="19"/>
  <c r="D45" i="19" s="1"/>
  <c r="C45" i="19"/>
  <c r="E45" i="19"/>
  <c r="B49" i="19"/>
  <c r="C49" i="19"/>
  <c r="E49" i="19"/>
  <c r="B11" i="19"/>
  <c r="C11" i="19"/>
  <c r="E11" i="19"/>
  <c r="B44" i="19"/>
  <c r="D44" i="19" s="1"/>
  <c r="C44" i="19"/>
  <c r="E44" i="19"/>
  <c r="B40" i="19"/>
  <c r="C40" i="19"/>
  <c r="E40" i="19"/>
  <c r="B5" i="19"/>
  <c r="C5" i="19"/>
  <c r="E5" i="19"/>
  <c r="B27" i="19"/>
  <c r="C27" i="19"/>
  <c r="E27" i="19"/>
  <c r="B31" i="19"/>
  <c r="C31" i="19"/>
  <c r="E31" i="19"/>
  <c r="B7" i="19"/>
  <c r="C7" i="19"/>
  <c r="E7" i="19"/>
  <c r="B42" i="19"/>
  <c r="C42" i="19"/>
  <c r="E42" i="19"/>
  <c r="B30" i="19"/>
  <c r="D30" i="19" s="1"/>
  <c r="C30" i="19"/>
  <c r="E30" i="19"/>
  <c r="B38" i="19"/>
  <c r="C38" i="19"/>
  <c r="E38" i="19"/>
  <c r="B57" i="19"/>
  <c r="C57" i="19"/>
  <c r="E57" i="19"/>
  <c r="B23" i="19"/>
  <c r="C23" i="19"/>
  <c r="E23" i="19"/>
  <c r="B22" i="19"/>
  <c r="C22" i="19"/>
  <c r="E22" i="19"/>
  <c r="B43" i="19"/>
  <c r="D43" i="19" s="1"/>
  <c r="C43" i="19"/>
  <c r="E43" i="19"/>
  <c r="B52" i="19"/>
  <c r="C52" i="19"/>
  <c r="E52" i="19"/>
  <c r="B8" i="19"/>
  <c r="C8" i="19"/>
  <c r="E8" i="19"/>
  <c r="B64" i="19"/>
  <c r="D64" i="19" s="1"/>
  <c r="C64" i="19"/>
  <c r="E64" i="19"/>
  <c r="B10" i="19"/>
  <c r="C10" i="19"/>
  <c r="E10" i="19"/>
  <c r="B66" i="19"/>
  <c r="C66" i="19"/>
  <c r="E66" i="19"/>
  <c r="B67" i="19"/>
  <c r="C67" i="19"/>
  <c r="E67" i="19"/>
  <c r="B61" i="19"/>
  <c r="C61" i="19"/>
  <c r="E61" i="19"/>
  <c r="B12" i="19"/>
  <c r="D12" i="19" s="1"/>
  <c r="C12" i="19"/>
  <c r="E12" i="19"/>
  <c r="B53" i="19"/>
  <c r="C53" i="19"/>
  <c r="E53" i="19"/>
  <c r="B59" i="19"/>
  <c r="C59" i="19"/>
  <c r="E59" i="19"/>
  <c r="B18" i="19"/>
  <c r="D18" i="19" s="1"/>
  <c r="C18" i="19"/>
  <c r="E18" i="19"/>
  <c r="B9" i="19"/>
  <c r="C9" i="19"/>
  <c r="E9" i="19"/>
  <c r="B35" i="19"/>
  <c r="C35" i="19"/>
  <c r="E35" i="19"/>
  <c r="B14" i="19"/>
  <c r="D14" i="19" s="1"/>
  <c r="C14" i="19"/>
  <c r="E14" i="19"/>
  <c r="B37" i="19"/>
  <c r="D37" i="19" s="1"/>
  <c r="C37" i="19"/>
  <c r="E37" i="19"/>
  <c r="B4" i="19"/>
  <c r="C4" i="19"/>
  <c r="E4" i="19"/>
  <c r="B29" i="19"/>
  <c r="D29" i="19" s="1"/>
  <c r="C29" i="19"/>
  <c r="E29" i="19"/>
  <c r="B19" i="19"/>
  <c r="C19" i="19"/>
  <c r="E19" i="19"/>
  <c r="B25" i="19"/>
  <c r="C25" i="19"/>
  <c r="E25" i="19"/>
  <c r="B3" i="19"/>
  <c r="D3" i="19" s="1"/>
  <c r="C3" i="19"/>
  <c r="E3" i="19"/>
  <c r="B56" i="19"/>
  <c r="C56" i="19"/>
  <c r="E56" i="19"/>
  <c r="B33" i="19"/>
  <c r="C33" i="19"/>
  <c r="E33" i="19"/>
  <c r="B54" i="19"/>
  <c r="C54" i="19"/>
  <c r="E54" i="19"/>
  <c r="B60" i="19"/>
  <c r="C60" i="19"/>
  <c r="E60" i="19"/>
  <c r="B62" i="19"/>
  <c r="C62" i="19"/>
  <c r="E62" i="19"/>
  <c r="B28" i="19"/>
  <c r="C28" i="19"/>
  <c r="E28" i="19"/>
  <c r="B63" i="19"/>
  <c r="C63" i="19"/>
  <c r="E63" i="19"/>
  <c r="B48" i="19"/>
  <c r="C48" i="19"/>
  <c r="E48" i="19"/>
  <c r="B20" i="19"/>
  <c r="D20" i="19" s="1"/>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D51" i="19" l="1"/>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<sst xmlns="http://schemas.openxmlformats.org/spreadsheetml/2006/main" count="62666" uniqueCount="4039">
  <si>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</si>
  <si>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</si>
  <si>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</si>
  <si>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</si>
  <si>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</si>
  <si>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</si>
  <si>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</si>
  <si>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</si>
  <si>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</si>
  <si>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</si>
  <si>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</si>
  <si>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</si>
  <si>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</si>
  <si>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</si>
  <si>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</si>
  <si>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</si>
  <si>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</si>
  <si>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</si>
  <si>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</si>
  <si>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</si>
  <si>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</si>
  <si>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</si>
  <si>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</si>
  <si>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</si>
  <si>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</si>
  <si>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</si>
  <si>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</si>
  <si>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</si>
  <si>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</si>
  <si>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</si>
  <si>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</si>
  <si>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</si>
  <si>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</si>
  <si>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</si>
  <si>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</si>
  <si>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</si>
  <si>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</si>
  <si>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</si>
  <si>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</si>
  <si>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</si>
  <si>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</si>
  <si>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</si>
  <si>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</si>
  <si>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</si>
  <si>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</si>
  <si>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</si>
  <si>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</si>
  <si>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</si>
  <si>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</si>
  <si>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</si>
  <si>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</si>
  <si>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</si>
  <si>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</si>
  <si>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</si>
  <si>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</si>
  <si>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</si>
  <si>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</si>
  <si>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</si>
  <si>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</si>
  <si>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</si>
  <si>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</si>
  <si>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</si>
  <si>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</si>
  <si>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</si>
  <si>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</si>
  <si>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</si>
  <si>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</si>
  <si>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</si>
  <si>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</si>
  <si>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</si>
  <si>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</si>
  <si>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</si>
  <si>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</si>
  <si>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</si>
  <si>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</si>
  <si>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</si>
  <si>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</si>
  <si>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</si>
  <si>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</si>
  <si>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</si>
  <si>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</si>
  <si>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</si>
  <si>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</si>
  <si>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</si>
  <si>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</si>
  <si>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</si>
  <si>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</si>
  <si>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</si>
  <si>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</si>
  <si>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</si>
  <si>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</si>
  <si>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</si>
  <si>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</si>
  <si>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</si>
  <si>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</si>
  <si>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</si>
  <si>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</si>
  <si>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</si>
  <si>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</si>
  <si>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</si>
  <si>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</si>
  <si>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</si>
  <si>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</si>
  <si>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</si>
  <si>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</si>
  <si>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</si>
  <si>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</si>
  <si>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</si>
  <si>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</si>
  <si>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</si>
  <si>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</si>
  <si>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</si>
  <si>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</si>
  <si>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</si>
  <si>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</si>
  <si>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</si>
  <si>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</si>
  <si>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</si>
  <si>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</si>
  <si>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</si>
  <si>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</si>
  <si>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</si>
  <si>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</si>
  <si>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</si>
  <si>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</si>
  <si>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</si>
  <si>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</si>
  <si>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</si>
  <si>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</si>
  <si>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</si>
  <si>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</si>
  <si>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</si>
  <si>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</si>
  <si>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</si>
  <si>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</si>
  <si>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</si>
  <si>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</si>
  <si>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</si>
  <si>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</si>
  <si>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</si>
  <si>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</si>
  <si>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</si>
  <si>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</si>
  <si>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</si>
  <si>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</si>
  <si>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</si>
  <si>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</si>
  <si>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</si>
  <si>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</si>
  <si>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</si>
  <si>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</si>
  <si>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</si>
  <si>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</si>
  <si>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</si>
  <si>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</si>
  <si>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</si>
  <si>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</si>
  <si>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</si>
  <si>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</si>
  <si>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</si>
  <si>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</si>
  <si>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</si>
  <si>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</si>
  <si>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</si>
  <si>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</si>
  <si>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</si>
  <si>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</si>
  <si>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</si>
  <si>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</si>
  <si>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</si>
  <si>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</si>
  <si>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</si>
  <si>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</si>
  <si>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</si>
  <si>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</si>
  <si>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</si>
  <si>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</si>
  <si>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</si>
  <si>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</si>
  <si>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</si>
  <si>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</si>
  <si>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</si>
  <si>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</si>
  <si>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</si>
  <si>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</si>
  <si>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</si>
  <si>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</si>
  <si>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</si>
  <si>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</si>
  <si>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</si>
  <si>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</si>
  <si>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</si>
  <si>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</si>
  <si>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</si>
  <si>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</si>
  <si>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</si>
  <si>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</si>
  <si>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</si>
  <si>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</si>
  <si>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</si>
  <si>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</si>
  <si>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</si>
  <si>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</si>
  <si>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</si>
  <si>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</si>
  <si>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</si>
  <si>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</si>
  <si>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</si>
  <si>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</si>
  <si>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</si>
  <si>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</si>
  <si>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</si>
  <si>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</si>
  <si>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</si>
  <si>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</si>
  <si>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</si>
  <si>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</si>
  <si>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</si>
  <si>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</si>
  <si>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</si>
  <si>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</si>
  <si>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</si>
  <si>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</si>
  <si>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</si>
  <si>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</si>
  <si>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</si>
  <si>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</si>
  <si>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</si>
  <si>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</si>
  <si>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</si>
  <si>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</si>
  <si>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</si>
  <si>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</si>
  <si>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</si>
  <si>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</si>
  <si>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</si>
  <si>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</si>
  <si>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</si>
  <si>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</si>
  <si>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</si>
  <si>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</si>
  <si>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</si>
  <si>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</si>
  <si>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</si>
  <si>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</si>
  <si>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</si>
  <si>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</si>
  <si>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</si>
  <si>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</si>
  <si>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</si>
  <si>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</si>
  <si>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</si>
  <si>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</si>
  <si>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</si>
  <si>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</si>
  <si>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</si>
  <si>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</si>
  <si>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</si>
  <si>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</si>
  <si>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</si>
  <si>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</si>
  <si>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</si>
  <si>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</si>
  <si>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</si>
  <si>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</si>
  <si>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</si>
  <si>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</si>
  <si>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</si>
  <si>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</si>
  <si>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</si>
  <si>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</si>
  <si>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</si>
  <si>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</si>
  <si>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</si>
  <si>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</si>
  <si>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</si>
  <si>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</si>
  <si>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</si>
  <si>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</si>
  <si>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</si>
  <si>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</si>
  <si>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</si>
  <si>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</si>
  <si>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</si>
  <si>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</si>
  <si>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</si>
  <si>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</si>
  <si>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</si>
  <si>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</si>
  <si>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</si>
  <si>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</si>
  <si>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</si>
  <si>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</si>
  <si>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</si>
  <si>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</si>
  <si>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</si>
  <si>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</si>
  <si>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</si>
  <si>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</si>
  <si>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</si>
  <si>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</si>
  <si>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</si>
  <si>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</si>
  <si>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</si>
  <si>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</si>
  <si>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</si>
  <si>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</si>
  <si>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</si>
  <si>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</si>
  <si>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</si>
  <si>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</si>
  <si>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</si>
  <si>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</si>
  <si>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</si>
  <si>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</si>
  <si>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</si>
  <si>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</si>
  <si>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</si>
  <si>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</si>
  <si>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</si>
  <si>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</si>
  <si>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</si>
  <si>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</si>
  <si>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</si>
  <si>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</si>
  <si>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</si>
  <si>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</si>
  <si>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</si>
  <si>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</si>
  <si>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</si>
  <si>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</si>
  <si>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</si>
  <si>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</si>
  <si>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</si>
  <si>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</si>
  <si>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</si>
  <si>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</si>
  <si>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</si>
  <si>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</si>
  <si>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</si>
  <si>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</si>
  <si>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</si>
  <si>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</si>
  <si>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</si>
  <si>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</si>
  <si>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</si>
  <si>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</si>
  <si>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</si>
  <si>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</si>
  <si>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</si>
  <si>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</si>
  <si>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</si>
  <si>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</si>
  <si>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</si>
  <si>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</si>
  <si>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</si>
  <si>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</si>
  <si>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</si>
  <si>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</si>
  <si>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</si>
  <si>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</si>
  <si>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</si>
  <si>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</si>
  <si>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</si>
  <si>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</si>
  <si>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</si>
  <si>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</si>
  <si>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</si>
  <si>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</si>
  <si>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</si>
  <si>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</si>
  <si>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</si>
  <si>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</si>
  <si>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</si>
  <si>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</si>
  <si>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</si>
  <si>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</si>
  <si>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</si>
  <si>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</si>
  <si>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</si>
  <si>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</si>
  <si>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</si>
  <si>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</si>
  <si>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</si>
  <si>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</si>
  <si>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</si>
  <si>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</si>
  <si>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</si>
  <si>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</si>
  <si>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</si>
  <si>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</si>
  <si>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</si>
  <si>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</si>
  <si>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</si>
  <si>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</si>
  <si>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</si>
  <si>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</si>
  <si>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</si>
  <si>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</si>
  <si>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</si>
  <si>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</si>
  <si>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</si>
  <si>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</si>
  <si>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</si>
  <si>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</si>
  <si>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</si>
  <si>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</si>
  <si>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</si>
  <si>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</si>
  <si>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</si>
  <si>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</si>
  <si>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</si>
  <si>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</si>
  <si>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</si>
  <si>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</si>
  <si>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</si>
  <si>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</si>
  <si>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</si>
  <si>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</si>
  <si>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</si>
  <si>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</si>
  <si>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</si>
  <si>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</si>
  <si>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</si>
  <si>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</si>
  <si>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</si>
  <si>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</si>
  <si>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</si>
  <si>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</si>
  <si>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</si>
  <si>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</si>
  <si>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</si>
  <si>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</si>
  <si>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</si>
  <si>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</si>
  <si>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</si>
  <si>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</si>
  <si>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</si>
  <si>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</si>
  <si>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</si>
  <si>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</si>
  <si>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</si>
  <si>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</si>
  <si>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</si>
  <si>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</si>
  <si>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</si>
  <si>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</si>
  <si>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</si>
  <si>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</si>
  <si>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</si>
  <si>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</si>
  <si>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</si>
  <si>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</si>
  <si>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</si>
  <si>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</si>
  <si>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</si>
  <si>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</si>
  <si>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</si>
  <si>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</si>
  <si>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</si>
  <si>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</si>
  <si>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</si>
  <si>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</si>
  <si>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</si>
  <si>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</si>
  <si>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</si>
  <si>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</si>
  <si>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</si>
  <si>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</si>
  <si>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</si>
  <si>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</si>
  <si>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</si>
  <si>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</si>
  <si>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</si>
  <si>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</si>
  <si>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</si>
  <si>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</si>
  <si>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</si>
  <si>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</si>
  <si>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</si>
  <si>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</si>
  <si>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</si>
  <si>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</si>
  <si>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</si>
  <si>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</si>
  <si>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</si>
  <si>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</si>
  <si>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</si>
  <si>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</si>
  <si>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</si>
  <si>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</si>
  <si>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</si>
  <si>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</si>
  <si>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</si>
  <si>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</si>
  <si>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</si>
  <si>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</si>
  <si>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</si>
  <si>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</si>
  <si>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</si>
  <si>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</si>
  <si>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</si>
  <si>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</si>
  <si>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</si>
  <si>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</si>
  <si>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</si>
  <si>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</si>
  <si>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</si>
  <si>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</si>
  <si>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</si>
  <si>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</si>
  <si>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</si>
  <si>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</si>
  <si>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</si>
  <si>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</si>
  <si>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</si>
  <si>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</si>
  <si>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</si>
  <si>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</si>
  <si>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</si>
  <si>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</si>
  <si>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</si>
  <si>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</si>
  <si>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</si>
  <si>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</si>
  <si>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</si>
  <si>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</si>
  <si>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</si>
  <si>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</si>
  <si>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</si>
  <si>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</si>
  <si>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</si>
  <si>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</si>
  <si>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</si>
  <si>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</si>
  <si>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</si>
  <si>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</si>
  <si>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</si>
  <si>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</si>
  <si>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</si>
  <si>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</si>
  <si>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</si>
  <si>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</si>
  <si>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</si>
  <si>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</si>
  <si>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</si>
  <si>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</si>
  <si>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</si>
  <si>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</si>
  <si>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</si>
  <si>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</si>
  <si>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</si>
  <si>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</si>
  <si>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</si>
  <si>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</si>
  <si>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</si>
  <si>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</si>
  <si>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</si>
  <si>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</si>
  <si>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</si>
  <si>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</si>
  <si>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</si>
  <si>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</si>
  <si>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</si>
  <si>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</si>
  <si>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</si>
  <si>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</si>
  <si>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</si>
  <si>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</si>
  <si>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</si>
  <si>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</si>
  <si>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</si>
  <si>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</si>
  <si>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</si>
  <si>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</si>
  <si>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</si>
  <si>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</si>
  <si>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</si>
  <si>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</si>
  <si>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</si>
  <si>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</si>
  <si>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</si>
  <si>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</si>
  <si>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</si>
  <si>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</si>
  <si>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</si>
  <si>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</si>
  <si>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</si>
  <si>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</si>
  <si>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</si>
  <si>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</si>
  <si>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</si>
  <si>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</si>
  <si>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</si>
  <si>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</si>
  <si>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</si>
  <si>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</si>
  <si>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</si>
  <si>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</si>
  <si>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</si>
  <si>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</si>
  <si>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</si>
  <si>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</si>
  <si>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</si>
  <si>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</si>
  <si>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</si>
  <si>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</si>
  <si>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</si>
  <si>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</si>
  <si>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</si>
  <si>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</si>
  <si>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</si>
  <si>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</si>
  <si>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</si>
  <si>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</si>
  <si>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</si>
  <si>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</si>
  <si>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</si>
  <si>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</si>
  <si>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</si>
  <si>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</si>
  <si>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</si>
  <si>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</si>
  <si>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</si>
  <si>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</si>
  <si>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</si>
  <si>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</si>
  <si>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</si>
  <si>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</si>
  <si>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</si>
  <si>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</si>
  <si>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</si>
  <si>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</si>
  <si>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</si>
  <si>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</si>
  <si>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</si>
  <si>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</si>
  <si>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</si>
  <si>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</si>
  <si>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</si>
  <si>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</si>
  <si>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</si>
  <si>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</si>
  <si>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</si>
  <si>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</si>
  <si>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</si>
  <si>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</si>
  <si>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</si>
  <si>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</si>
  <si>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</si>
  <si>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</si>
  <si>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</si>
  <si>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</si>
  <si>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</si>
  <si>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</si>
  <si>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</si>
  <si>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</si>
  <si>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</si>
  <si>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</si>
  <si>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</si>
  <si>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</si>
  <si>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</si>
  <si>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</si>
  <si>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</si>
  <si>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</si>
  <si>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</si>
  <si>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</si>
  <si>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</si>
  <si>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</si>
  <si>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</si>
  <si>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</si>
  <si>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</si>
  <si>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</si>
  <si>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</si>
  <si>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</si>
  <si>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</si>
  <si>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</si>
  <si>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</si>
  <si>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</si>
  <si>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</si>
  <si>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</si>
  <si>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</si>
  <si>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</si>
  <si>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</si>
  <si>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</si>
  <si>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</si>
  <si>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</si>
  <si>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</si>
  <si>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</si>
  <si>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</si>
  <si>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</si>
  <si>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</si>
  <si>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</si>
  <si>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</si>
  <si>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</si>
  <si>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</si>
  <si>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</si>
  <si>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</si>
  <si>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</si>
  <si>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</si>
  <si>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</si>
  <si>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</si>
  <si>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</si>
  <si>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</si>
  <si>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</si>
  <si>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</si>
  <si>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</si>
  <si>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</si>
  <si>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</si>
  <si>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</si>
  <si>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</si>
  <si>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</si>
  <si>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</si>
  <si>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</si>
  <si>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</si>
  <si>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</si>
  <si>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</si>
  <si>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</si>
  <si>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</si>
  <si>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</si>
  <si>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</si>
  <si>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</si>
  <si>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</si>
  <si>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</si>
  <si>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</si>
  <si>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</si>
  <si>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</si>
  <si>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</si>
  <si>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</si>
  <si>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</si>
  <si>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</si>
  <si>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</si>
  <si>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</si>
  <si>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</si>
  <si>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</si>
  <si>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</si>
  <si>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</si>
  <si>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</si>
  <si>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</si>
  <si>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</si>
  <si>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</si>
  <si>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</si>
  <si>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</si>
  <si>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</si>
  <si>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</si>
  <si>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</si>
  <si>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</si>
  <si>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</si>
  <si>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</si>
  <si>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</si>
  <si>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</si>
  <si>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</si>
  <si>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</si>
  <si>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</si>
  <si>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</si>
  <si>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</si>
  <si>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</si>
  <si>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</si>
  <si>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</si>
  <si>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</si>
  <si>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</si>
  <si>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</si>
  <si>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</si>
  <si>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</si>
  <si>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</si>
  <si>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</si>
  <si>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</si>
  <si>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</si>
  <si>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</si>
  <si>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</si>
  <si>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</si>
  <si>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</si>
  <si>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</si>
  <si>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</si>
  <si>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</si>
  <si>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</si>
  <si>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</si>
  <si>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</si>
  <si>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</si>
  <si>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</si>
  <si>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</si>
  <si>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</si>
  <si>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</si>
  <si>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</si>
  <si>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</si>
  <si>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</si>
  <si>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</si>
  <si>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</si>
  <si>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</si>
  <si>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</si>
  <si>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</si>
  <si>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</si>
  <si>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</si>
  <si>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</si>
  <si>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</si>
  <si>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</si>
  <si>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</si>
  <si>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</si>
  <si>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</si>
  <si>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</si>
  <si>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</si>
  <si>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</si>
  <si>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</si>
  <si>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</si>
  <si>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</si>
  <si>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</si>
  <si>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</si>
  <si>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</si>
  <si>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</si>
  <si>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</si>
  <si>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</si>
  <si>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</si>
  <si>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</si>
  <si>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</si>
  <si>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</si>
  <si>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</si>
  <si>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</si>
  <si>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</si>
  <si>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</si>
  <si>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</si>
  <si>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</si>
  <si>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</si>
  <si>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</si>
  <si>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</si>
  <si>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</si>
  <si>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</si>
  <si>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</si>
  <si>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</si>
  <si>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</si>
  <si>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</si>
  <si>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</si>
  <si>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</si>
  <si>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</si>
  <si>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</si>
  <si>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</si>
  <si>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</si>
  <si>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</si>
  <si>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</si>
  <si>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</si>
  <si>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</si>
  <si>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</si>
  <si>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</si>
  <si>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</si>
  <si>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</si>
  <si>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</si>
  <si>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</si>
  <si>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</si>
  <si>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</si>
  <si>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</si>
  <si>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</si>
  <si>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</si>
  <si>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</si>
  <si>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</si>
  <si>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</si>
  <si>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</si>
  <si>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</si>
  <si>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</si>
  <si>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</si>
  <si>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</si>
  <si>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</si>
  <si>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</si>
  <si>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</si>
  <si>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</si>
  <si>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</si>
  <si>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</si>
  <si>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</si>
  <si>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</si>
  <si>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</si>
  <si>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</si>
  <si>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</si>
  <si>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</si>
  <si>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</si>
  <si>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</si>
  <si>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</si>
  <si>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</si>
  <si>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</si>
  <si>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</si>
  <si>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</si>
  <si>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</si>
  <si>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</si>
  <si>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</si>
  <si>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</si>
  <si>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</si>
  <si>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</si>
  <si>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</si>
  <si>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</si>
  <si>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</si>
  <si>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</si>
  <si>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</si>
  <si>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</si>
  <si>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</si>
  <si>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</si>
  <si>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</si>
  <si>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</si>
  <si>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</si>
  <si>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</si>
  <si>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</si>
  <si>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</si>
  <si>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</si>
  <si>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</si>
  <si>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</si>
  <si>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</si>
  <si>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</si>
  <si>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</si>
  <si>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</si>
  <si>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</si>
  <si>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</si>
  <si>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</si>
  <si>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</si>
  <si>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</si>
  <si>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</si>
  <si>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</si>
  <si>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</si>
  <si>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</si>
  <si>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</si>
  <si>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</si>
  <si>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</si>
  <si>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</si>
  <si>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</si>
  <si>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</si>
  <si>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</si>
  <si>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</si>
  <si>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</si>
  <si>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</si>
  <si>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</si>
  <si>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</si>
  <si>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</si>
  <si>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</si>
  <si>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</si>
  <si>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</si>
  <si>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</si>
  <si>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</si>
  <si>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</si>
  <si>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</si>
  <si>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</si>
  <si>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</si>
  <si>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</si>
  <si>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</si>
  <si>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</si>
  <si>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</si>
  <si>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</si>
  <si>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</si>
  <si>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</si>
  <si>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</si>
  <si>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</si>
  <si>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</si>
  <si>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</si>
  <si>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</si>
  <si>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</si>
  <si>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</si>
  <si>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</si>
  <si>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</si>
  <si>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</si>
  <si>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</si>
  <si>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</si>
  <si>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</si>
  <si>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</si>
  <si>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</si>
  <si>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</si>
  <si>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</si>
  <si>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</si>
  <si>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</si>
  <si>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</si>
  <si>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</si>
  <si>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</si>
  <si>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</si>
  <si>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</si>
  <si>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</si>
  <si>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</si>
  <si>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</si>
  <si>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</si>
  <si>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</si>
  <si>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</si>
  <si>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</si>
  <si>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</si>
  <si>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</si>
  <si>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</si>
  <si>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</si>
  <si>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</si>
  <si>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</si>
  <si>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</si>
  <si>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</si>
  <si>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</si>
  <si>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</si>
  <si>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</si>
  <si>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</si>
  <si>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</si>
  <si>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</si>
  <si>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</si>
  <si>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</si>
  <si>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</si>
  <si>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</si>
  <si>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</si>
  <si>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</si>
  <si>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</si>
  <si>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</si>
  <si>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</si>
  <si>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</si>
  <si>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</si>
  <si>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</si>
  <si>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</si>
  <si>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</si>
  <si>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</si>
  <si>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</si>
  <si>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</si>
  <si>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</si>
  <si>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</si>
  <si>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</si>
  <si>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</si>
  <si>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</si>
  <si>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</si>
  <si>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</si>
  <si>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</si>
  <si>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</si>
  <si>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</si>
  <si>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</si>
  <si>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</si>
  <si>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</si>
  <si>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</si>
  <si>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</si>
  <si>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</si>
  <si>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</si>
  <si>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</si>
  <si>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</si>
  <si>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</si>
  <si>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</si>
  <si>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</si>
  <si>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</si>
  <si>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</si>
  <si>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</si>
  <si>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</si>
  <si>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</si>
  <si>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</si>
  <si>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</si>
  <si>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</si>
  <si>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</si>
  <si>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</si>
  <si>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</si>
  <si>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</si>
  <si>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</si>
  <si>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</si>
  <si>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</si>
  <si>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</si>
  <si>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</si>
  <si>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</si>
  <si>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</si>
  <si>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</si>
  <si>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</si>
  <si>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</si>
  <si>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</si>
  <si>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</si>
  <si>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</si>
  <si>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</si>
  <si>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</si>
  <si>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</si>
  <si>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</si>
  <si>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</si>
  <si>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</si>
  <si>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</si>
  <si>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</si>
  <si>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</si>
  <si>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</si>
  <si>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</si>
  <si>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</si>
  <si>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</si>
  <si>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</si>
  <si>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</si>
  <si>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</si>
  <si>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</si>
  <si>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</si>
  <si>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</si>
  <si>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</si>
  <si>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</si>
  <si>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</si>
  <si>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</si>
  <si>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</si>
  <si>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</si>
  <si>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</si>
  <si>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</si>
  <si>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</si>
  <si>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</si>
  <si>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</si>
  <si>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</si>
  <si>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</si>
  <si>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</si>
  <si>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</si>
  <si>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</si>
  <si>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</si>
  <si>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</si>
  <si>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</si>
  <si>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</si>
  <si>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</si>
  <si>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</si>
  <si>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</si>
  <si>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</si>
  <si>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</si>
  <si>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</si>
  <si>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</si>
  <si>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</si>
  <si>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</si>
  <si>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</si>
  <si>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</si>
  <si>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</si>
  <si>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</si>
  <si>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</si>
  <si>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</si>
  <si>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</si>
  <si>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</si>
  <si>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</si>
  <si>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</si>
  <si>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</si>
  <si>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</si>
  <si>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</si>
  <si>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</si>
  <si>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</si>
  <si>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</si>
  <si>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</si>
  <si>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</si>
  <si>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</si>
  <si>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</si>
  <si>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</si>
  <si>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</si>
  <si>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</si>
  <si>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</si>
  <si>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</si>
  <si>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</si>
  <si>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</si>
  <si>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</si>
  <si>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</si>
  <si>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</si>
  <si>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</si>
  <si>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</si>
  <si>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</si>
  <si>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</si>
  <si>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</si>
  <si>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</si>
  <si>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</si>
  <si>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</si>
  <si>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</si>
  <si>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</si>
  <si>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</si>
  <si>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</si>
  <si>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</si>
  <si>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</si>
  <si>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</si>
  <si>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</si>
  <si>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</si>
  <si>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</si>
  <si>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</si>
  <si>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</si>
  <si>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</si>
  <si>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</si>
  <si>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</si>
  <si>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</si>
  <si>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</si>
  <si>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</si>
  <si>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</si>
  <si>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</si>
  <si>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</si>
  <si>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</si>
  <si>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</si>
  <si>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</si>
  <si>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</si>
  <si>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</si>
  <si>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</si>
  <si>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</si>
  <si>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</si>
  <si>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</si>
  <si>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</si>
  <si>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</si>
  <si>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</si>
  <si>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</si>
  <si>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</si>
  <si>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</si>
  <si>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</si>
  <si>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</si>
  <si>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</si>
  <si>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</si>
  <si>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</si>
  <si>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</si>
  <si>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</si>
  <si>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</si>
  <si>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</si>
  <si>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</si>
  <si>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</si>
  <si>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</si>
  <si>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</si>
  <si>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</si>
  <si>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</si>
  <si>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</si>
  <si>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</si>
  <si>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</si>
  <si>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</si>
  <si>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</si>
  <si>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</si>
  <si>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</si>
  <si>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</si>
  <si>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</si>
  <si>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</si>
  <si>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</si>
  <si>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</si>
  <si>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</si>
  <si>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</si>
  <si>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</si>
  <si>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</si>
  <si>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</si>
  <si>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</si>
  <si>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</si>
  <si>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</si>
  <si>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</si>
  <si>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</si>
  <si>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</si>
  <si>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</si>
  <si>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</si>
  <si>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</si>
  <si>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</si>
  <si>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</si>
  <si>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</si>
  <si>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</si>
  <si>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</si>
  <si>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</si>
  <si>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</si>
  <si>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</si>
  <si>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</si>
  <si>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</si>
  <si>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</si>
  <si>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</si>
  <si>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</si>
  <si>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</si>
  <si>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</si>
  <si>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</si>
  <si>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</si>
  <si>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</si>
  <si>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</si>
  <si>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</si>
  <si>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</si>
  <si>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</si>
  <si>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</si>
  <si>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</si>
  <si>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</si>
  <si>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</si>
  <si>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</si>
  <si>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</si>
  <si>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</si>
  <si>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</si>
  <si>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</si>
  <si>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</si>
  <si>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</si>
  <si>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</si>
  <si>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</si>
  <si>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</si>
  <si>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</si>
  <si>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</si>
  <si>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</si>
  <si>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</si>
  <si>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</si>
  <si>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</si>
  <si>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</si>
  <si>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</si>
  <si>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</si>
  <si>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</si>
  <si>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</si>
  <si>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</si>
  <si>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</si>
  <si>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</si>
  <si>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</si>
  <si>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</si>
  <si>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</si>
  <si>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</si>
  <si>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</si>
  <si>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</si>
  <si>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</si>
  <si>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</si>
  <si>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</si>
  <si>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</si>
  <si>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</si>
  <si>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</si>
  <si>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</si>
  <si>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</si>
  <si>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</si>
  <si>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</si>
  <si>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</si>
  <si>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</si>
  <si>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</si>
  <si>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</si>
  <si>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</si>
  <si>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</si>
  <si>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</si>
  <si>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</si>
  <si>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</si>
  <si>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</si>
  <si>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</si>
  <si>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</si>
  <si>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</si>
  <si>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</si>
  <si>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</si>
  <si>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</si>
  <si>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</si>
  <si>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</si>
  <si>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</si>
  <si>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</si>
  <si>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</si>
  <si>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</si>
  <si>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</si>
  <si>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</si>
  <si>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</si>
  <si>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</si>
  <si>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</si>
  <si>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</si>
  <si>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</si>
  <si>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</si>
  <si>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</si>
  <si>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</si>
  <si>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</si>
  <si>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</si>
  <si>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</si>
  <si>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</si>
  <si>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</si>
  <si>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</si>
  <si>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</si>
  <si>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</si>
  <si>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</si>
  <si>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</si>
  <si>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</si>
  <si>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</si>
  <si>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</si>
  <si>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</si>
  <si>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</si>
  <si>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</si>
  <si>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</si>
  <si>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</si>
  <si>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</si>
  <si>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</si>
  <si>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</si>
  <si>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</si>
  <si>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</si>
  <si>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</si>
  <si>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</si>
  <si>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</si>
  <si>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</si>
  <si>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</si>
  <si>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</si>
  <si>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</si>
  <si>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</si>
  <si>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</si>
  <si>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</si>
  <si>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</si>
  <si>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</si>
  <si>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</si>
  <si>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</si>
  <si>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</si>
  <si>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</si>
  <si>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</si>
  <si>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</si>
  <si>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</si>
  <si>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</si>
  <si>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</si>
  <si>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</si>
  <si>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</si>
  <si>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</si>
  <si>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</si>
  <si>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</si>
  <si>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</si>
  <si>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</si>
  <si>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</si>
  <si>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</si>
  <si>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</si>
  <si>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</si>
  <si>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</si>
  <si>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</si>
  <si>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</si>
  <si>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</si>
  <si>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</si>
  <si>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</si>
  <si>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</si>
  <si>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</si>
  <si>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</si>
  <si>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</si>
  <si>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</si>
  <si>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</si>
  <si>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</si>
  <si>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</si>
  <si>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</si>
  <si>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</si>
  <si>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</si>
  <si>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</si>
  <si>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</si>
  <si>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</si>
  <si>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</si>
  <si>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</si>
  <si>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</si>
  <si>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</si>
  <si>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</si>
  <si>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</si>
  <si>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</si>
  <si>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</si>
  <si>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</si>
  <si>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</si>
  <si>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</si>
  <si>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</si>
  <si>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</si>
  <si>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</si>
  <si>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</si>
  <si>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</si>
  <si>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</si>
  <si>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</si>
  <si>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</si>
  <si>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</si>
  <si>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</si>
  <si>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</si>
  <si>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</si>
  <si>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</si>
  <si>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</si>
  <si>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</si>
  <si>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</si>
  <si>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</si>
  <si>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</si>
  <si>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</si>
  <si>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</si>
  <si>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</si>
  <si>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</si>
  <si>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</si>
  <si>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</si>
  <si>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</si>
  <si>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</si>
  <si>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</si>
  <si>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</si>
  <si>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</si>
  <si>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</si>
  <si>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</si>
  <si>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</si>
  <si>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</si>
  <si>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</si>
  <si>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</si>
  <si>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</si>
  <si>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</si>
  <si>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</si>
  <si>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</si>
  <si>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</si>
  <si>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</si>
  <si>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</si>
  <si>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</si>
  <si>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</si>
  <si>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</si>
  <si>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</si>
  <si>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</si>
  <si>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</si>
  <si>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</si>
  <si>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</si>
  <si>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</si>
  <si>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</si>
  <si>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</si>
  <si>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</si>
  <si>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</si>
  <si>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</si>
  <si>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</si>
  <si>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</si>
  <si>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</si>
  <si>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</si>
  <si>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</si>
  <si>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</si>
  <si>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</si>
  <si>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</si>
  <si>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</si>
  <si>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</si>
  <si>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</si>
  <si>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</si>
  <si>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</si>
  <si>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</si>
  <si>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</si>
  <si>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</si>
  <si>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</si>
  <si>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</si>
  <si>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</si>
  <si>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</si>
  <si>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</si>
  <si>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</si>
  <si>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</si>
  <si>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</si>
  <si>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</si>
  <si>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</si>
  <si>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</si>
  <si>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</si>
  <si>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</si>
  <si>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</si>
  <si>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</si>
  <si>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</si>
  <si>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</si>
  <si>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</si>
  <si>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</si>
  <si>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</si>
  <si>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</si>
  <si>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</si>
  <si>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</si>
  <si>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</si>
  <si>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</si>
  <si>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</si>
  <si>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</si>
  <si>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</si>
  <si>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</si>
  <si>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</si>
  <si>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</si>
  <si>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</si>
  <si>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</si>
  <si>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</si>
  <si>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</si>
  <si>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</si>
  <si>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</si>
  <si>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</si>
  <si>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</si>
  <si>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</si>
  <si>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</si>
  <si>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</si>
  <si>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</si>
  <si>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</si>
  <si>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</si>
  <si>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</si>
  <si>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</si>
  <si>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</si>
  <si>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</si>
  <si>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</si>
  <si>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</si>
  <si>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</si>
  <si>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</si>
  <si>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</si>
  <si>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</si>
  <si>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</si>
  <si>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</si>
  <si>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</si>
  <si>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</si>
  <si>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</si>
  <si>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</si>
  <si>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</si>
  <si>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</si>
  <si>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</si>
  <si>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</si>
  <si>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</si>
  <si>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</si>
  <si>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</si>
  <si>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</si>
  <si>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</si>
  <si>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</si>
  <si>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</si>
  <si>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</si>
  <si>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</si>
  <si>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</si>
  <si>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</si>
  <si>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</si>
  <si>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</si>
  <si>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</si>
  <si>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</si>
  <si>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</si>
  <si>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</si>
  <si>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</si>
  <si>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</si>
  <si>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</si>
  <si>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</si>
  <si>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</si>
  <si>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</si>
  <si>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</si>
  <si>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</si>
  <si>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</si>
  <si>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</si>
  <si>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</si>
  <si>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</si>
  <si>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</si>
  <si>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</si>
  <si>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</si>
  <si>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</si>
  <si>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</si>
  <si>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</si>
  <si>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</si>
  <si>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</si>
  <si>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</si>
  <si>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</si>
  <si>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</si>
  <si>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</si>
  <si>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</si>
  <si>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</si>
  <si>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</si>
  <si>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</si>
  <si>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</si>
  <si>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</si>
  <si>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</si>
  <si>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</si>
  <si>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</si>
  <si>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</si>
  <si>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</si>
  <si>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</si>
  <si>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</si>
  <si>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</si>
  <si>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</si>
  <si>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</si>
  <si>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</si>
  <si>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</si>
  <si>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</si>
  <si>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</si>
  <si>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</si>
  <si>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</si>
  <si>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</si>
  <si>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</si>
  <si>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</si>
  <si>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</si>
  <si>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</si>
  <si>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</si>
  <si>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</si>
  <si>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</si>
  <si>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</si>
  <si>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</si>
  <si>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</si>
  <si>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</si>
  <si>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</si>
  <si>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</si>
  <si>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</si>
  <si>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</si>
  <si>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</si>
  <si>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</si>
  <si>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</si>
  <si>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</si>
  <si>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</si>
  <si>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</si>
  <si>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</si>
  <si>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</si>
  <si>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</si>
  <si>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</si>
  <si>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</si>
  <si>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</si>
  <si>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</si>
  <si>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</si>
  <si>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</si>
  <si>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</si>
  <si>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</si>
  <si>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</si>
  <si>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</si>
  <si>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</si>
  <si>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</si>
  <si>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</si>
  <si>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</si>
  <si>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</si>
  <si>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</si>
  <si>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</si>
  <si>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</si>
  <si>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</si>
  <si>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</si>
  <si>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</si>
  <si>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</si>
  <si>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</si>
  <si>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</si>
  <si>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</si>
  <si>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</si>
  <si>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</si>
  <si>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</si>
  <si>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</si>
  <si>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</si>
  <si>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</si>
  <si>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</si>
  <si>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</si>
  <si>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</si>
  <si>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</si>
  <si>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</si>
  <si>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</si>
  <si>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</si>
  <si>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</si>
  <si>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</si>
  <si>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</si>
  <si>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</si>
  <si>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</si>
  <si>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</si>
  <si>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</si>
  <si>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</si>
  <si>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</si>
  <si>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</si>
  <si>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</si>
  <si>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</si>
  <si>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</si>
  <si>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</si>
  <si>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</si>
  <si>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</si>
  <si>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</si>
  <si>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</si>
  <si>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</si>
  <si>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</si>
  <si>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</si>
  <si>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</si>
  <si>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</si>
  <si>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</si>
  <si>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</si>
  <si>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</si>
  <si>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</si>
  <si>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</si>
  <si>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</si>
  <si>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</si>
  <si>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</si>
  <si>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</si>
  <si>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</si>
  <si>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</si>
  <si>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</si>
  <si>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</si>
  <si>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</si>
  <si>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</si>
  <si>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</si>
  <si>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</si>
  <si>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</si>
  <si>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</si>
  <si>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</si>
  <si>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</si>
  <si>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</si>
  <si>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</si>
  <si>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</si>
  <si>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</si>
  <si>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</si>
  <si>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</si>
  <si>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</si>
  <si>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</si>
  <si>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</si>
  <si>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</si>
  <si>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</si>
  <si>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</si>
  <si>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</si>
  <si>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</si>
  <si>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</si>
  <si>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</si>
  <si>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</si>
  <si>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</si>
  <si>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</si>
  <si>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</si>
  <si>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</si>
  <si>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</si>
  <si>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</si>
  <si>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</si>
  <si>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</si>
  <si>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</si>
  <si>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</si>
  <si>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</si>
  <si>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</si>
  <si>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</si>
  <si>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</si>
  <si>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</si>
  <si>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</si>
  <si>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</si>
  <si>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</si>
  <si>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</si>
  <si>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</si>
  <si>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</si>
  <si>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</si>
  <si>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</si>
  <si>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</si>
  <si>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</si>
  <si>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</si>
  <si>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</si>
  <si>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</si>
  <si>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</si>
  <si>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</si>
  <si>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</si>
  <si>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</si>
  <si>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</si>
  <si>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</si>
  <si>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</si>
  <si>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</si>
  <si>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</si>
  <si>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</si>
  <si>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</si>
  <si>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</si>
  <si>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</si>
  <si>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</si>
  <si>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</si>
  <si>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</si>
  <si>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</si>
  <si>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</si>
  <si>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</si>
  <si>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</si>
  <si>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</si>
  <si>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</si>
  <si>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</si>
  <si>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</si>
  <si>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</si>
  <si>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</si>
  <si>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</si>
  <si>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</si>
  <si>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</si>
  <si>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</si>
  <si>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</si>
  <si>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</si>
  <si>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</si>
  <si>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</si>
  <si>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</si>
  <si>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</si>
  <si>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</si>
  <si>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</si>
  <si>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</si>
  <si>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</si>
  <si>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</si>
  <si>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</si>
  <si>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</si>
  <si>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</si>
  <si>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</si>
  <si>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</si>
  <si>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</si>
  <si>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</si>
  <si>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</si>
  <si>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</si>
  <si>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</si>
  <si>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</si>
  <si>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</si>
  <si>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</si>
  <si>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</si>
  <si>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</si>
  <si>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</si>
  <si>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</si>
  <si>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</si>
  <si>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</si>
  <si>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</si>
  <si>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</si>
  <si>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</si>
  <si>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</si>
  <si>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</si>
  <si>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</si>
  <si>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</si>
  <si>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</si>
  <si>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</si>
  <si>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</si>
  <si>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</si>
  <si>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</si>
  <si>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</si>
  <si>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</si>
  <si>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</si>
  <si>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</si>
  <si>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</si>
  <si>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</si>
  <si>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</si>
  <si>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</si>
  <si>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</si>
  <si>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</si>
  <si>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</si>
  <si>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</si>
  <si>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</si>
  <si>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</si>
  <si>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</si>
  <si>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</si>
  <si>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</si>
  <si>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</si>
  <si>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</si>
  <si>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</si>
  <si>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</si>
  <si>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</si>
  <si>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</si>
  <si>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</si>
  <si>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</si>
  <si>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</si>
  <si>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</si>
  <si>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</si>
  <si>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</si>
  <si>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</si>
  <si>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</si>
  <si>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</si>
  <si>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</si>
  <si>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</si>
  <si>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</si>
  <si>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</si>
  <si>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</si>
  <si>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</si>
  <si>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</si>
  <si>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</si>
  <si>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</si>
  <si>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</si>
  <si>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</si>
  <si>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</si>
  <si>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</si>
  <si>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</si>
  <si>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</si>
  <si>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</si>
  <si>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</si>
  <si>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</si>
  <si>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</si>
  <si>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</si>
  <si>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</si>
  <si>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</si>
  <si>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</si>
  <si>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</si>
  <si>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</si>
  <si>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</si>
  <si>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</si>
  <si>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</si>
  <si>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</si>
  <si>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</si>
  <si>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</si>
  <si>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</si>
  <si>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</si>
  <si>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</si>
  <si>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</si>
  <si>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</si>
  <si>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</si>
  <si>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</si>
  <si>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</si>
  <si>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</si>
  <si>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</si>
  <si>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</si>
  <si>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</si>
  <si>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</si>
  <si>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</si>
  <si>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</si>
  <si>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</si>
  <si>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</si>
  <si>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</si>
  <si>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</si>
  <si>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</si>
  <si>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</si>
  <si>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</si>
  <si>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</si>
  <si>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</si>
  <si>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</si>
  <si>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</si>
  <si>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</si>
  <si>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</si>
  <si>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</si>
  <si>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</si>
  <si>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</si>
  <si>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</si>
  <si>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</si>
  <si>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</si>
  <si>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</si>
  <si>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</si>
  <si>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</si>
  <si>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</si>
  <si>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</si>
  <si>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</si>
  <si>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</si>
  <si>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</si>
  <si>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</si>
  <si>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</si>
  <si>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</si>
  <si>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</si>
  <si>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</si>
  <si>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</si>
  <si>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</si>
  <si>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</si>
  <si>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</si>
  <si>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</si>
  <si>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</si>
  <si>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</si>
  <si>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</si>
  <si>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</si>
  <si>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</si>
  <si>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</si>
  <si>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</si>
  <si>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</si>
  <si>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</si>
  <si>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</si>
  <si>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</si>
  <si>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</si>
  <si>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</si>
  <si>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</si>
  <si>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</si>
  <si>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</si>
  <si>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</si>
  <si>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</si>
  <si>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</si>
  <si>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</si>
  <si>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</si>
  <si>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</si>
  <si>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</si>
  <si>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</si>
  <si>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</si>
  <si>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</si>
  <si>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</si>
  <si>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</si>
  <si>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</si>
  <si>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</si>
  <si>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</si>
  <si>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</si>
  <si>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</si>
  <si>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</si>
  <si>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</si>
  <si>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</si>
  <si>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</si>
  <si>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</si>
  <si>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</si>
  <si>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</si>
  <si>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</si>
  <si>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</si>
  <si>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</si>
  <si>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</si>
  <si>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</si>
  <si>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</si>
  <si>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</si>
  <si>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</si>
  <si>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</si>
  <si>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</si>
  <si>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</si>
  <si>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</si>
  <si>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</si>
  <si>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</si>
  <si>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</si>
  <si>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</si>
  <si>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</si>
  <si>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</si>
  <si>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</si>
  <si>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</si>
  <si>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</si>
  <si>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</si>
  <si>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</si>
  <si>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</si>
  <si>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</si>
  <si>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</si>
  <si>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</si>
  <si>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</si>
  <si>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</si>
  <si>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</si>
  <si>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</si>
  <si>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</si>
  <si>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</si>
  <si>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</si>
  <si>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</si>
  <si>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</si>
  <si>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</si>
  <si>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</si>
  <si>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</si>
  <si>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</si>
  <si>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</si>
  <si>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</si>
  <si>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</si>
  <si>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</si>
  <si>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</si>
  <si>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</si>
  <si>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</si>
  <si>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</si>
  <si>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</si>
  <si>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</si>
  <si>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</si>
  <si>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</si>
  <si>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</si>
  <si>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</si>
  <si>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</si>
  <si>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</si>
  <si>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</si>
  <si>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</si>
  <si>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</si>
  <si>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</si>
  <si>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</si>
  <si>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</si>
  <si>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</si>
  <si>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</si>
  <si>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</si>
  <si>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</si>
  <si>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</si>
  <si>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</si>
  <si>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</si>
  <si>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</si>
  <si>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</si>
  <si>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</si>
  <si>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</si>
  <si>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</si>
  <si>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</si>
  <si>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</si>
  <si>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</si>
  <si>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</si>
  <si>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</si>
  <si>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</si>
  <si>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</si>
  <si>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</si>
  <si>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</si>
  <si>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</si>
  <si>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</si>
  <si>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</si>
  <si>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</si>
  <si>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</si>
  <si>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</si>
  <si>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</si>
  <si>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</si>
  <si>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</si>
  <si>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</si>
  <si>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</si>
  <si>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</si>
  <si>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</si>
  <si>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</si>
  <si>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</si>
  <si>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</si>
  <si>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</si>
  <si>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</si>
  <si>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</si>
  <si>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</si>
  <si>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</si>
  <si>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</si>
  <si>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</si>
  <si>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</si>
  <si>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</si>
  <si>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</si>
  <si>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</si>
  <si>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</si>
  <si>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</si>
  <si>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</si>
  <si>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</si>
  <si>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</si>
  <si>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</si>
  <si>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</si>
  <si>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</si>
  <si>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</si>
  <si>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</si>
  <si>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</si>
  <si>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</si>
  <si>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</si>
  <si>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</si>
  <si>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</si>
  <si>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</si>
  <si>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</si>
  <si>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</si>
  <si>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</si>
  <si>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</si>
  <si>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</si>
  <si>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</si>
  <si>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</si>
  <si>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</si>
  <si>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</si>
  <si>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</si>
  <si>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</si>
  <si>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</si>
  <si>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</si>
  <si>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</si>
  <si>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</si>
  <si>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</si>
  <si>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</si>
  <si>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</si>
  <si>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</si>
  <si>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</si>
  <si>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</si>
  <si>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</si>
  <si>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</si>
  <si>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</si>
  <si>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</si>
  <si>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</si>
  <si>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</si>
  <si>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</si>
  <si>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</si>
  <si>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</si>
  <si>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</si>
  <si>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</si>
  <si>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</si>
  <si>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</si>
  <si>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</si>
  <si>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</si>
  <si>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</si>
  <si>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</si>
  <si>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</si>
  <si>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</si>
  <si>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</si>
  <si>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</si>
  <si>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</si>
  <si>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</si>
  <si>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</si>
  <si>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</si>
  <si>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</si>
  <si>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</si>
  <si>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</si>
  <si>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</si>
  <si>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</si>
  <si>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</si>
  <si>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</si>
  <si>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</si>
  <si>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</si>
  <si>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</si>
  <si>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</si>
  <si>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</si>
  <si>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</si>
  <si>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</si>
  <si>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</si>
  <si>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</si>
  <si>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</si>
  <si>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</si>
  <si>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</si>
  <si>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</si>
  <si>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</si>
  <si>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</si>
  <si>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</si>
  <si>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</si>
  <si>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</si>
  <si>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</si>
  <si>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</si>
  <si>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</si>
  <si>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</si>
  <si>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</si>
  <si>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</si>
  <si>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</si>
  <si>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</si>
  <si>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</si>
  <si>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</si>
  <si>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</si>
  <si>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</si>
  <si>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</si>
  <si>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</si>
  <si>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</si>
  <si>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</si>
  <si>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</si>
  <si>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</si>
  <si>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</si>
  <si>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</si>
  <si>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</si>
  <si>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</si>
  <si>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</si>
  <si>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</si>
  <si>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</si>
  <si>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</si>
  <si>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</si>
  <si>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</si>
  <si>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</si>
  <si>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</si>
  <si>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</si>
  <si>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</si>
  <si>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</si>
  <si>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</si>
  <si>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</si>
  <si>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</si>
  <si>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</si>
  <si>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</si>
  <si>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</si>
  <si>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</si>
  <si>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</si>
  <si>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</si>
  <si>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</si>
  <si>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</si>
  <si>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</si>
  <si>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</si>
  <si>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</si>
  <si>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</si>
  <si>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</si>
  <si>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</si>
  <si>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</si>
  <si>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</si>
  <si>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</si>
  <si>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</si>
  <si>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</si>
  <si>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</si>
  <si>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</si>
  <si>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</si>
  <si>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</si>
  <si>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</si>
  <si>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</si>
  <si>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</si>
  <si>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</si>
  <si>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</si>
  <si>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</si>
  <si>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</si>
  <si>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</si>
  <si>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</si>
  <si>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</si>
  <si>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</si>
  <si>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</si>
  <si>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</si>
  <si>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</si>
  <si>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</si>
  <si>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</si>
  <si>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</si>
  <si>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</si>
  <si>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</si>
  <si>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</si>
  <si>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</si>
  <si>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</si>
  <si>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</si>
  <si>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</si>
  <si>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</si>
  <si>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</si>
  <si>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</si>
  <si>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</si>
  <si>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</si>
  <si>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</si>
  <si>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</si>
  <si>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</si>
  <si>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</si>
  <si>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</si>
  <si>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</si>
  <si>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</si>
  <si>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</si>
  <si>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</si>
  <si>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</si>
  <si>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</si>
  <si>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</si>
  <si>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</si>
  <si>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</si>
  <si>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</si>
  <si>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</si>
  <si>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</si>
  <si>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</si>
  <si>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</si>
  <si>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</si>
  <si>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</si>
  <si>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</si>
  <si>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</si>
  <si>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</si>
  <si>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</si>
  <si>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</si>
  <si>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</si>
  <si>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</si>
  <si>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</si>
  <si>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</si>
  <si>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</si>
  <si>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</si>
  <si>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</si>
  <si>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</si>
  <si>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</si>
  <si>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</si>
  <si>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</si>
  <si>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</si>
  <si>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</si>
  <si>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</si>
  <si>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</si>
  <si>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</si>
  <si>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</si>
  <si>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</si>
  <si>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</si>
  <si>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</si>
  <si>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</si>
  <si>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</si>
  <si>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</si>
  <si>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</si>
  <si>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</si>
  <si>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</si>
  <si>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</si>
  <si>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</si>
  <si>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</si>
  <si>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</si>
  <si>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</si>
  <si>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</si>
  <si>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</si>
  <si>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</si>
  <si>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</si>
  <si>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</si>
  <si>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</si>
  <si>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</si>
  <si>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</si>
  <si>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</si>
  <si>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</si>
  <si>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</si>
  <si>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</si>
  <si>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</si>
  <si>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</si>
  <si>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</si>
  <si>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</si>
  <si>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</si>
  <si>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</si>
  <si>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</si>
  <si>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</si>
  <si>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</si>
  <si>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</si>
  <si>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</si>
  <si>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</si>
  <si>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</si>
  <si>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</si>
  <si>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</si>
  <si>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</si>
  <si>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</si>
  <si>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</si>
  <si>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</si>
  <si>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</si>
  <si>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</si>
  <si>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</si>
  <si>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</si>
  <si>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</si>
  <si>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</si>
  <si>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</si>
  <si>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</si>
  <si>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</si>
  <si>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</si>
  <si>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</si>
  <si>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</si>
  <si>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</si>
  <si>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</si>
  <si>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</si>
  <si>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</si>
  <si>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</si>
  <si>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</si>
  <si>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</si>
  <si>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</si>
  <si>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</si>
  <si>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</si>
  <si>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</si>
  <si>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</si>
  <si>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</si>
  <si>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</si>
  <si>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</si>
  <si>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</si>
  <si>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</si>
  <si>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</si>
  <si>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</si>
  <si>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</si>
  <si>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</si>
  <si>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</si>
  <si>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</si>
  <si>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</si>
  <si>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</si>
  <si>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</si>
  <si>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</si>
  <si>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</si>
  <si>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</si>
  <si>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</si>
  <si>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</si>
  <si>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</si>
  <si>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</si>
  <si>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</si>
  <si>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</si>
  <si>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</si>
  <si>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</si>
  <si>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</si>
  <si>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</si>
  <si>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</si>
  <si>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</si>
  <si>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</si>
  <si>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</si>
  <si>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</si>
  <si>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</si>
  <si>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</si>
  <si>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</si>
  <si>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</si>
  <si>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</si>
  <si>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</si>
  <si>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</si>
  <si>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</si>
  <si>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</si>
  <si>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</si>
  <si>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</si>
  <si>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</si>
  <si>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</si>
  <si>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</si>
  <si>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</si>
  <si>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</si>
  <si>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</si>
  <si>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</si>
  <si>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</si>
  <si>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</si>
  <si>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</si>
  <si>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</si>
  <si>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</si>
  <si>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</si>
  <si>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</si>
  <si>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</si>
  <si>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</si>
  <si>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</si>
  <si>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</si>
  <si>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</si>
  <si>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</si>
  <si>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</si>
  <si>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</si>
  <si>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</si>
  <si>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</si>
  <si>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</si>
  <si>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</si>
  <si>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</si>
  <si>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</si>
  <si>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</si>
  <si>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</si>
  <si>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</si>
  <si>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</si>
  <si>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</si>
  <si>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</si>
  <si>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</si>
  <si>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</si>
  <si>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</si>
  <si>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</si>
  <si>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</si>
  <si>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</si>
  <si>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</si>
  <si>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</si>
  <si>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</si>
  <si>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</si>
  <si>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</si>
  <si>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</si>
  <si>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</si>
  <si>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</si>
  <si>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</si>
  <si>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</si>
  <si>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</si>
  <si>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</si>
  <si>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</si>
  <si>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</si>
  <si>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</si>
  <si>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</si>
  <si>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</si>
  <si>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</si>
  <si>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</si>
  <si>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</si>
  <si>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</si>
  <si>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</si>
  <si>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</si>
  <si>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</si>
  <si>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</si>
  <si>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</si>
  <si>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</si>
  <si>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</si>
  <si>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</si>
  <si>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</si>
  <si>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</si>
  <si>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</si>
  <si>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</si>
  <si>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</si>
  <si>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</si>
  <si>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</si>
  <si>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</si>
  <si>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</si>
  <si>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</si>
  <si>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</si>
  <si>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</si>
  <si>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</si>
  <si>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</si>
  <si>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</si>
  <si>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</si>
  <si>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</si>
  <si>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</si>
  <si>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</si>
  <si>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</si>
  <si>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</si>
  <si>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</si>
  <si>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</si>
  <si>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</si>
  <si>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</si>
  <si>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</si>
  <si>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</si>
  <si>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</si>
  <si>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</si>
  <si>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</si>
  <si>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</si>
  <si>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</si>
  <si>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</si>
  <si>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</si>
  <si>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</si>
  <si>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</si>
  <si>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</si>
  <si>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</si>
  <si>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</si>
  <si>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</si>
  <si>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</si>
  <si>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</si>
  <si>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</si>
  <si>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</si>
  <si>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</si>
  <si>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</si>
  <si>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</si>
  <si>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</si>
  <si>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</si>
  <si>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</si>
  <si>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</si>
  <si>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</si>
  <si>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</si>
  <si>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</si>
  <si>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</si>
  <si>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</si>
  <si>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</si>
  <si>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</si>
  <si>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</si>
  <si>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</si>
  <si>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</si>
  <si>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</si>
  <si>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</si>
  <si>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</si>
  <si>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</si>
  <si>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</si>
  <si>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</si>
  <si>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</si>
  <si>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</si>
  <si>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</si>
  <si>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</si>
  <si>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</si>
  <si>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</si>
  <si>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</si>
  <si>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</si>
  <si>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</si>
  <si>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</si>
  <si>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</si>
  <si>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</si>
  <si>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</si>
  <si>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</si>
  <si>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</si>
  <si>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</si>
  <si>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</si>
  <si>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</si>
  <si>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</si>
  <si>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</si>
  <si>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</si>
  <si>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</si>
  <si>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</si>
  <si>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</si>
  <si>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</si>
  <si>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</si>
  <si>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</si>
  <si>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</si>
  <si>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</si>
  <si>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</si>
  <si>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</si>
  <si>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</si>
  <si>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</si>
  <si>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</si>
  <si>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</si>
  <si>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</si>
  <si>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</si>
  <si>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</si>
  <si>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</si>
  <si>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</si>
  <si>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</si>
  <si>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</si>
  <si>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</si>
  <si>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</si>
  <si>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</si>
  <si>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</si>
  <si>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</si>
  <si>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</si>
  <si>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</si>
  <si>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</si>
  <si>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</si>
  <si>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</si>
  <si>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</si>
  <si>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</si>
  <si>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</si>
  <si>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</si>
  <si>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</si>
  <si>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</si>
  <si>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</si>
  <si>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</si>
  <si>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</si>
  <si>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</si>
  <si>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</si>
  <si>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</si>
  <si>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</si>
  <si>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</si>
  <si>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</si>
  <si>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</si>
  <si>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</si>
  <si>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</si>
  <si>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</si>
  <si>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</si>
  <si>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</si>
  <si>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</si>
  <si>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</si>
  <si>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</si>
  <si>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</si>
  <si>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</si>
  <si>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</si>
  <si>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</si>
  <si>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</si>
  <si>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</si>
  <si>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</si>
  <si>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</si>
  <si>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</si>
  <si>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</si>
  <si>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</si>
  <si>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</si>
  <si>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</si>
  <si>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</si>
  <si>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</si>
  <si>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</si>
  <si>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</si>
  <si>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</si>
  <si>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</si>
  <si>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</si>
  <si>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</si>
  <si>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</si>
  <si>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</si>
  <si>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</si>
  <si>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</si>
  <si>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</si>
  <si>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</si>
  <si>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</si>
  <si>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</si>
  <si>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</si>
  <si>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</si>
  <si>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</si>
  <si>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</si>
  <si>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</si>
  <si>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</si>
  <si>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</si>
  <si>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</si>
  <si>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</si>
  <si>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</si>
  <si>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</si>
  <si>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</si>
  <si>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</si>
  <si>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</si>
  <si>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</si>
  <si>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</si>
  <si>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</si>
  <si>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</si>
  <si>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</si>
  <si>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</si>
  <si>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</si>
  <si>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</si>
  <si>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</si>
  <si>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</si>
  <si>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</si>
  <si>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</si>
  <si>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</si>
  <si>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</si>
  <si>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</si>
  <si>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</si>
  <si>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</si>
  <si>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</si>
  <si>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</si>
  <si>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</si>
  <si>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</si>
  <si>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</si>
  <si>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</si>
  <si>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</si>
  <si>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</si>
  <si>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</si>
  <si>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</si>
  <si>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</si>
  <si>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</si>
  <si>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</si>
  <si>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</si>
  <si>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</si>
  <si>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</si>
  <si>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</si>
  <si>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</si>
  <si>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</si>
  <si>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</si>
  <si>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</si>
  <si>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</si>
  <si>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</si>
  <si>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</si>
  <si>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</si>
  <si>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</si>
  <si>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</si>
  <si>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</si>
  <si>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</si>
  <si>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</si>
  <si>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</si>
  <si>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</si>
  <si>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</si>
  <si>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</si>
  <si>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</si>
  <si>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</si>
  <si>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</si>
  <si>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</si>
  <si>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</si>
  <si>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</si>
  <si>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</si>
  <si>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</si>
  <si>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</si>
  <si>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</si>
  <si>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</si>
  <si>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</si>
  <si>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</si>
  <si>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</si>
  <si>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</si>
  <si>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</si>
  <si>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</si>
  <si>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</si>
  <si>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</si>
  <si>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</si>
  <si>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</si>
  <si>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</si>
  <si>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</si>
  <si>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</si>
  <si>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</si>
  <si>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</si>
  <si>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</si>
  <si>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</si>
  <si>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</si>
  <si>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</si>
  <si>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</si>
  <si>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</si>
  <si>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</si>
  <si>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</si>
  <si>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</si>
  <si>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</si>
  <si>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</si>
  <si>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</si>
  <si>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</si>
  <si>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</si>
  <si>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</si>
  <si>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</si>
  <si>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</si>
  <si>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</si>
  <si>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</si>
  <si>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</si>
  <si>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</si>
  <si>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</si>
  <si>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</si>
  <si>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</si>
  <si>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</si>
  <si>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</si>
  <si>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</si>
  <si>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</si>
  <si>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</si>
  <si>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</si>
  <si>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</si>
  <si>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</si>
  <si>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</si>
  <si>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</si>
  <si>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</si>
  <si>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</si>
  <si>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</si>
  <si>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</si>
  <si>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</si>
  <si>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</si>
  <si>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</si>
  <si>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</si>
  <si>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</si>
  <si>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</si>
  <si>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</si>
  <si>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</si>
  <si>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</si>
  <si>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</si>
  <si>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</si>
  <si>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</si>
  <si>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</si>
  <si>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</si>
  <si>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</si>
  <si>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</si>
  <si>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</si>
  <si>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</si>
  <si>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</si>
  <si>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</si>
  <si>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</si>
  <si>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</si>
  <si>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</si>
  <si>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</si>
  <si>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</si>
  <si>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</si>
  <si>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</si>
  <si>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</si>
  <si>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</si>
  <si>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</si>
  <si>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</si>
  <si>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</si>
  <si>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</si>
  <si>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</si>
  <si>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</si>
  <si>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</si>
  <si>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</si>
  <si>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</si>
  <si>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</si>
  <si>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</si>
  <si>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</si>
  <si>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</si>
  <si>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</si>
  <si>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</si>
  <si>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</si>
  <si>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</si>
  <si>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</si>
  <si>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</si>
  <si>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</si>
  <si>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</si>
  <si>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</si>
  <si>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</si>
  <si>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</si>
  <si>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</si>
  <si>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</si>
  <si>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</si>
  <si>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</si>
  <si>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</si>
  <si>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</si>
  <si>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</si>
  <si>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</si>
  <si>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</si>
  <si>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</si>
  <si>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</si>
  <si>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</si>
  <si>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</si>
  <si>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</si>
  <si>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</si>
  <si>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</si>
  <si>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</si>
  <si>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</si>
  <si>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</si>
  <si>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</si>
  <si>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</si>
  <si>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</si>
  <si>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</si>
  <si>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</si>
  <si>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</si>
  <si>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</si>
  <si>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</si>
  <si>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</si>
  <si>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</si>
  <si>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</si>
  <si>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</si>
  <si>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</si>
  <si>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</si>
  <si>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</si>
  <si>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</si>
  <si>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</si>
  <si>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</si>
  <si>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</si>
  <si>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</si>
  <si>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</si>
  <si>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</si>
  <si>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</si>
  <si>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</si>
  <si>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</si>
  <si>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</si>
  <si>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</si>
  <si>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</si>
  <si>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</si>
  <si>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</si>
  <si>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</si>
  <si>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</si>
  <si>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</si>
  <si>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</si>
  <si>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</si>
  <si>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</si>
  <si>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</si>
  <si>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</si>
  <si>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</si>
  <si>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</si>
  <si>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</si>
  <si>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</si>
  <si>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</si>
  <si>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</si>
  <si>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</si>
  <si>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</si>
  <si>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</si>
  <si>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</si>
  <si>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</si>
  <si>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</si>
  <si>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</si>
  <si>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</si>
  <si>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</si>
  <si>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</si>
  <si>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</si>
  <si>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</si>
  <si>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</si>
  <si>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</si>
  <si>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</si>
  <si>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</si>
  <si>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</si>
  <si>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</si>
  <si>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</si>
  <si>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</si>
  <si>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</si>
  <si>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</si>
  <si>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</si>
  <si>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</si>
  <si>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</si>
  <si>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</si>
  <si>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</si>
  <si>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</si>
  <si>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</si>
  <si>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</si>
  <si>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</si>
  <si>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</si>
  <si>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</si>
  <si>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</si>
  <si>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</si>
  <si>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</si>
  <si>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</si>
  <si>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</si>
  <si>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</si>
  <si>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</si>
  <si>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</si>
  <si>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</si>
  <si>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</si>
  <si>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</si>
  <si>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</si>
  <si>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</si>
  <si>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</si>
  <si>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</si>
  <si>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</si>
  <si>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</si>
  <si>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</si>
  <si>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</si>
  <si>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</si>
  <si>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</si>
  <si>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</si>
  <si>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</si>
  <si>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</si>
  <si>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</si>
  <si>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</si>
  <si>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</si>
  <si>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</si>
  <si>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</si>
  <si>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</si>
  <si>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</si>
  <si>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</si>
  <si>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</si>
  <si>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</si>
  <si>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</si>
  <si>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</si>
  <si>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</si>
  <si>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</si>
  <si>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</si>
  <si>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</si>
  <si>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</si>
  <si>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</si>
  <si>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</si>
  <si>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</si>
  <si>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</si>
  <si>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</si>
  <si>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</si>
  <si>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</si>
  <si>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</si>
  <si>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</si>
  <si>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</si>
  <si>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</si>
  <si>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</si>
  <si>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</si>
  <si>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</si>
  <si>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</si>
  <si>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</si>
  <si>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</si>
  <si>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</si>
  <si>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</si>
  <si>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</si>
  <si>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</si>
  <si>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</si>
  <si>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</si>
  <si>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</si>
  <si>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</si>
  <si>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</si>
  <si>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</si>
  <si>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</si>
  <si>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</si>
  <si>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</si>
  <si>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</si>
  <si>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</si>
  <si>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</si>
  <si>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</si>
  <si>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</si>
  <si>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</si>
  <si>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</si>
  <si>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</si>
  <si>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</si>
  <si>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</si>
  <si>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</si>
  <si>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</si>
  <si>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</si>
  <si>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</si>
  <si>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</si>
  <si>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</si>
  <si>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</si>
  <si>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</si>
  <si>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</si>
  <si>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</si>
  <si>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</si>
  <si>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</si>
  <si>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</si>
  <si>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</si>
  <si>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</si>
  <si>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</si>
  <si>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</si>
  <si>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</si>
  <si>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</si>
  <si>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</si>
  <si>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</si>
  <si>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</si>
  <si>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</si>
  <si>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</si>
  <si>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</si>
  <si>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</si>
  <si>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</si>
  <si>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</si>
  <si>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</si>
  <si>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</si>
  <si>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</si>
  <si>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</si>
  <si>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</si>
  <si>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</si>
  <si>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</si>
  <si>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</si>
  <si>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</si>
  <si>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</si>
  <si>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</si>
  <si>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</si>
  <si>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</si>
  <si>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</si>
  <si>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</si>
  <si>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</si>
  <si>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</si>
  <si>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</si>
  <si>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</si>
  <si>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</si>
  <si>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</si>
  <si>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</si>
  <si>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</si>
  <si>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</si>
  <si>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</si>
  <si>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</si>
  <si>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</si>
  <si>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</si>
  <si>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</si>
  <si>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</si>
  <si>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</si>
  <si>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</si>
  <si>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</si>
  <si>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</si>
  <si>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</si>
  <si>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</si>
  <si>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</si>
  <si>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</si>
  <si>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</si>
  <si>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</si>
  <si>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</si>
  <si>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</si>
  <si>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</si>
  <si>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</si>
  <si>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</si>
  <si>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</si>
  <si>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</si>
  <si>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</si>
  <si>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</si>
  <si>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</si>
  <si>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</si>
  <si>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</si>
  <si>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</si>
  <si>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</si>
  <si>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</si>
  <si>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</si>
  <si>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</si>
  <si>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</si>
  <si>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</si>
  <si>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</si>
  <si>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</si>
  <si>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</si>
  <si>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</si>
  <si>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</si>
  <si>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</si>
  <si>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</si>
  <si>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</si>
  <si>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</si>
  <si>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</si>
  <si>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</si>
  <si>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</si>
  <si>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</si>
  <si>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</si>
  <si>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</si>
  <si>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</si>
  <si>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</si>
  <si>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</si>
  <si>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</si>
  <si>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</si>
  <si>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</si>
  <si>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</si>
  <si>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</si>
  <si>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</si>
  <si>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</si>
  <si>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</si>
  <si>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</si>
  <si>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</si>
  <si>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</si>
  <si>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</si>
  <si>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</si>
  <si>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</si>
  <si>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</si>
  <si>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</si>
  <si>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</si>
  <si>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</si>
  <si>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</si>
  <si>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</si>
  <si>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</si>
  <si>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</si>
  <si>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</si>
  <si>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</si>
  <si>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</si>
  <si>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</si>
  <si>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</si>
  <si>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</si>
  <si>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</si>
  <si>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</si>
  <si>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</si>
  <si>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</si>
  <si>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</si>
  <si>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</si>
  <si>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</si>
  <si>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</si>
  <si>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</si>
  <si>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</si>
  <si>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</si>
  <si>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</si>
  <si>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</si>
  <si>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</si>
  <si>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</si>
  <si>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</si>
  <si>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</si>
  <si>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</si>
  <si>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</si>
  <si>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</si>
  <si>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</si>
  <si>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</si>
  <si>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</si>
  <si>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</si>
  <si>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</si>
  <si>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</si>
  <si>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</si>
  <si>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</si>
  <si>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</si>
  <si>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</si>
  <si>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</si>
  <si>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</si>
  <si>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</si>
  <si>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</si>
  <si>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</si>
  <si>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</si>
  <si>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</si>
  <si>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</si>
  <si>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</si>
  <si>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</si>
  <si>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</si>
  <si>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</si>
  <si>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</si>
  <si>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</si>
  <si>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</si>
  <si>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</si>
  <si>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</si>
  <si>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</si>
  <si>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</si>
  <si>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</si>
  <si>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</si>
  <si>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</si>
  <si>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</si>
  <si>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</si>
  <si>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</si>
  <si>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</si>
  <si>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</si>
  <si>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</si>
  <si>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</si>
  <si>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</si>
  <si>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</si>
  <si>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</si>
  <si>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</si>
  <si>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</si>
  <si>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</si>
  <si>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</si>
  <si>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</si>
  <si>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</si>
  <si>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</si>
  <si>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</si>
  <si>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</si>
  <si>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</si>
  <si>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</si>
  <si>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</si>
  <si>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</si>
  <si>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</si>
  <si>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</si>
  <si>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</si>
  <si>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</si>
  <si>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</si>
  <si>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</si>
  <si>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</si>
  <si>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</si>
  <si>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</si>
  <si>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</si>
  <si>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</si>
  <si>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</si>
  <si>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</si>
  <si>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</si>
  <si>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</si>
  <si>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</si>
  <si>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</si>
  <si>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</si>
  <si>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</si>
  <si>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</si>
  <si>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</si>
  <si>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</si>
  <si>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</si>
  <si>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</si>
  <si>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</si>
  <si>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</si>
  <si>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</si>
  <si>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</si>
  <si>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</si>
  <si>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</si>
  <si>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</si>
  <si>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</si>
  <si>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</si>
  <si>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</si>
  <si>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</si>
  <si>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</si>
  <si>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</si>
  <si>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</si>
  <si>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</si>
  <si>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</si>
  <si>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</si>
  <si>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</si>
  <si>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</si>
  <si>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</si>
  <si>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</si>
  <si>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</si>
  <si>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</si>
  <si>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</si>
  <si>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</si>
  <si>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</si>
  <si>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</si>
  <si>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</si>
  <si>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</si>
  <si>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</si>
  <si>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</si>
  <si>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</si>
  <si>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</si>
  <si>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</si>
  <si>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</si>
  <si>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</si>
  <si>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</si>
  <si>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</si>
  <si>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</si>
  <si>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</si>
  <si>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</si>
  <si>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</si>
  <si>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</si>
  <si>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</si>
  <si>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</si>
  <si>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</si>
  <si>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</si>
  <si>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</si>
  <si>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</si>
  <si>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</si>
  <si>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</si>
  <si>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</si>
  <si>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</si>
  <si>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</si>
  <si>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</si>
  <si>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</si>
  <si>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</si>
  <si>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</si>
  <si>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</si>
  <si>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</si>
  <si>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</si>
  <si>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</si>
  <si>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</si>
  <si>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</si>
  <si>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</si>
  <si>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</si>
  <si>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</si>
  <si>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</si>
  <si>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</si>
  <si>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</si>
  <si>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</si>
  <si>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</si>
  <si>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</si>
  <si>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</si>
  <si>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</si>
  <si>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</si>
  <si>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</si>
  <si>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</si>
  <si>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</si>
  <si>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</si>
  <si>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</si>
  <si>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</si>
  <si>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</si>
  <si>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</si>
  <si>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</si>
  <si>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</si>
  <si>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</si>
  <si>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</si>
  <si>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</si>
  <si>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</si>
  <si>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</si>
  <si>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</si>
  <si>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</si>
  <si>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</si>
  <si>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</si>
  <si>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</si>
  <si>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</si>
  <si>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</si>
  <si>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</si>
  <si>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</si>
  <si>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</si>
  <si>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</si>
  <si>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</si>
  <si>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</si>
  <si>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</si>
  <si>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</si>
  <si>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</si>
  <si>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</si>
  <si>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</si>
  <si>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</si>
  <si>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</si>
  <si>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</si>
  <si>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</si>
  <si>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</si>
  <si>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</si>
  <si>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</si>
  <si>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</si>
  <si>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</si>
  <si>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</si>
  <si>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</si>
  <si>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</si>
  <si>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</si>
  <si>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</si>
  <si>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</si>
  <si>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</si>
  <si>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</si>
  <si>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</si>
  <si>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</si>
  <si>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</si>
  <si>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</si>
  <si>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</si>
  <si>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</si>
  <si>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</si>
  <si>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</si>
  <si>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</si>
  <si>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</si>
  <si>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</si>
  <si>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</si>
  <si>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</si>
  <si>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</si>
  <si>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</si>
  <si>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</si>
  <si>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</si>
  <si>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</si>
  <si>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</si>
  <si>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</si>
  <si>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</si>
  <si>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</si>
  <si>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</si>
  <si>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</si>
  <si>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</si>
  <si>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</si>
  <si>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</si>
  <si>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</si>
  <si>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</si>
  <si>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</si>
  <si>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</si>
  <si>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</si>
  <si>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</si>
  <si>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</si>
  <si>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</si>
  <si>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</si>
  <si>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</si>
  <si>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</si>
  <si>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</si>
  <si>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</si>
  <si>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</si>
  <si>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</si>
  <si>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</si>
  <si>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</si>
  <si>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</si>
  <si>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</si>
  <si>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</si>
  <si>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</si>
  <si>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</si>
  <si>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</si>
  <si>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</si>
  <si>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</si>
  <si>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</si>
  <si>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</si>
  <si>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</si>
  <si>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</si>
  <si>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</si>
  <si>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</si>
  <si>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</si>
  <si>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</si>
  <si>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</si>
  <si>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</si>
  <si>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</si>
  <si>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</si>
  <si>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</si>
  <si>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</si>
  <si>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</si>
  <si>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</si>
  <si>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</si>
  <si>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</si>
  <si>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</si>
  <si>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</si>
  <si>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</si>
  <si>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</si>
  <si>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</si>
  <si>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</si>
  <si>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</si>
  <si>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</si>
  <si>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</si>
  <si>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</si>
  <si>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</si>
  <si>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</si>
  <si>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</si>
  <si>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</si>
  <si>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</si>
  <si>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</si>
  <si>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</si>
  <si>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</si>
  <si>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</si>
  <si>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</si>
  <si>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</si>
  <si>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</si>
  <si>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</si>
  <si>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</si>
  <si>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</si>
  <si>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</si>
  <si>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</si>
  <si>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</si>
  <si>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</si>
  <si>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</si>
  <si>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</si>
  <si>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</si>
  <si>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</si>
  <si>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</si>
  <si>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</si>
  <si>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</si>
  <si>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</si>
  <si>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</si>
  <si>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</si>
  <si>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</si>
  <si>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</si>
  <si>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</si>
  <si>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</si>
  <si>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</si>
  <si>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</si>
  <si>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</si>
  <si>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</si>
  <si>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</si>
  <si>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</si>
  <si>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</si>
  <si>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</si>
  <si>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</si>
  <si>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</si>
  <si>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</si>
  <si>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</si>
  <si>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</si>
  <si>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</si>
  <si>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</si>
  <si>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</si>
  <si>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</si>
  <si>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</si>
  <si>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</si>
  <si>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</si>
  <si>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</si>
  <si>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</si>
  <si>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</si>
  <si>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</si>
  <si>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</si>
  <si>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</si>
  <si>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</si>
  <si>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</si>
  <si>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</si>
  <si>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</si>
  <si>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</si>
  <si>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</si>
  <si>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</si>
  <si>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</si>
  <si>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</si>
  <si>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</si>
  <si>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</si>
  <si>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</si>
  <si>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</si>
  <si>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</si>
  <si>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</si>
  <si>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</si>
  <si>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</si>
  <si>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</si>
  <si>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</si>
  <si>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</si>
  <si>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</si>
  <si>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</si>
  <si>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</si>
  <si>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</si>
  <si>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</si>
  <si>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</si>
  <si>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</si>
  <si>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</si>
  <si>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</si>
  <si>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</si>
  <si>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</si>
  <si>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</si>
  <si>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</si>
  <si>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</si>
  <si>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</si>
  <si>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</si>
  <si>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</si>
  <si>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</si>
  <si>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</si>
  <si>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</si>
  <si>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</si>
  <si>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</si>
  <si>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</si>
  <si>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</si>
  <si>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</si>
  <si>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</si>
  <si>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</si>
  <si>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</si>
  <si>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</si>
  <si>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</si>
  <si>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</si>
  <si>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</si>
  <si>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</si>
  <si>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</si>
  <si>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</si>
  <si>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</si>
  <si>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</si>
  <si>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</si>
  <si>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</si>
  <si>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</si>
  <si>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</si>
  <si>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</si>
  <si>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</si>
  <si>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</si>
  <si>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</si>
  <si>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</si>
  <si>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</si>
  <si>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</si>
  <si>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</si>
  <si>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</si>
  <si>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</si>
  <si>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</si>
  <si>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</si>
  <si>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</si>
  <si>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</si>
  <si>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</si>
  <si>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</si>
  <si>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</si>
  <si>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</si>
  <si>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</si>
  <si>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</si>
  <si>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</si>
  <si>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</si>
  <si>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</si>
  <si>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</si>
  <si>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</si>
  <si>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</si>
  <si>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</si>
  <si>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</si>
  <si>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</si>
  <si>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</si>
  <si>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</si>
  <si>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</si>
  <si>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</si>
  <si>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</si>
  <si>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</si>
  <si>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</si>
  <si>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</si>
  <si>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</si>
  <si>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</si>
  <si>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</si>
  <si>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</si>
  <si>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</si>
  <si>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</si>
  <si>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</si>
  <si>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</si>
  <si>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</si>
  <si>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</si>
  <si>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</si>
  <si>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</si>
  <si>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</si>
  <si>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</si>
  <si>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</si>
  <si>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</si>
  <si>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</si>
  <si>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</si>
  <si>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</si>
  <si>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</si>
  <si>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</si>
  <si>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</si>
  <si>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</si>
  <si>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</si>
  <si>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</si>
  <si>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</si>
  <si>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</si>
  <si>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</si>
  <si>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</si>
  <si>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</si>
  <si>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</si>
  <si>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</si>
  <si>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</si>
  <si>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</si>
  <si>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</si>
  <si>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</si>
  <si>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</si>
  <si>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</si>
  <si>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</si>
  <si>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</si>
  <si>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</si>
  <si>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</si>
  <si>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</si>
  <si>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</si>
  <si>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</si>
  <si>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</si>
  <si>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</si>
  <si>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</si>
  <si>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</si>
  <si>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</si>
  <si>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</si>
  <si>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</si>
  <si>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</si>
  <si>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</si>
  <si>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</si>
  <si>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</si>
  <si>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</si>
  <si>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</si>
  <si>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</si>
  <si>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</si>
  <si>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</si>
  <si>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</si>
  <si>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</si>
  <si>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</si>
  <si>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</si>
  <si>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</si>
  <si>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</si>
  <si>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</si>
  <si>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</si>
  <si>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</si>
  <si>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</si>
  <si>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</si>
  <si>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</si>
  <si>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</si>
  <si>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</si>
  <si>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</si>
  <si>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</si>
  <si>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</si>
  <si>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</si>
  <si>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</si>
  <si>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</si>
  <si>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</si>
  <si>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</si>
  <si>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</si>
  <si>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</si>
  <si>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</si>
  <si>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</si>
  <si>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</si>
  <si>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</si>
  <si>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</si>
  <si>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</si>
  <si>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</si>
  <si>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</si>
  <si>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</si>
  <si>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</si>
  <si>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</si>
  <si>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</si>
  <si>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</si>
  <si>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</si>
  <si>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</si>
  <si>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</si>
  <si>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</si>
  <si>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</si>
  <si>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</si>
  <si>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</si>
  <si>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</si>
  <si>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</si>
  <si>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</si>
  <si>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</si>
  <si>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</si>
  <si>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</si>
  <si>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</si>
  <si>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</si>
  <si>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</si>
  <si>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</si>
  <si>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</si>
  <si>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</si>
  <si>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</si>
  <si>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</si>
  <si>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</si>
  <si>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</si>
  <si>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</si>
  <si>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</si>
  <si>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</si>
  <si>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</si>
  <si>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</si>
  <si>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</si>
  <si>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</si>
  <si>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</si>
  <si>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</si>
  <si>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</si>
  <si>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</si>
  <si>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</si>
  <si>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</si>
  <si>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</si>
  <si>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</si>
  <si>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</si>
  <si>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</si>
  <si>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</si>
  <si>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</si>
  <si>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</si>
  <si>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</si>
  <si>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</si>
  <si>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</si>
  <si>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</si>
  <si>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</si>
  <si>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</si>
  <si>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</si>
  <si>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</si>
  <si>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</si>
  <si>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</si>
  <si>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</si>
  <si>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</si>
  <si>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</si>
  <si>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</si>
  <si>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</si>
  <si>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</si>
  <si>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</si>
  <si>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</si>
  <si>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</si>
  <si>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</si>
  <si>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</si>
  <si>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</si>
  <si>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</si>
  <si>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</si>
  <si>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</si>
  <si>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</si>
  <si>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</si>
  <si>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</si>
  <si>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</si>
  <si>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</si>
  <si>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</si>
  <si>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</si>
  <si>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</si>
  <si>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</si>
  <si>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</si>
  <si>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</si>
  <si>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</si>
  <si>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</si>
  <si>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</si>
  <si>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</si>
  <si>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</si>
  <si>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</si>
  <si>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</si>
  <si>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</si>
  <si>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</si>
  <si>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</si>
  <si>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</si>
  <si>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</si>
  <si>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</si>
  <si>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</si>
  <si>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</si>
  <si>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</si>
  <si>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</si>
  <si>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</si>
  <si>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</si>
  <si>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</si>
  <si>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</si>
  <si>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</si>
  <si>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</si>
  <si>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</si>
  <si>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</si>
  <si>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</si>
  <si>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</si>
  <si>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</si>
  <si>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</si>
  <si>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</si>
  <si>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</si>
  <si>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</si>
  <si>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</si>
  <si>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</si>
  <si>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</si>
  <si>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</si>
  <si>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</si>
  <si>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</si>
  <si>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</si>
  <si>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</si>
  <si>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</si>
  <si>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</si>
  <si>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</si>
  <si>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</si>
  <si>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</si>
  <si>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</si>
  <si>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</si>
  <si>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</si>
  <si>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</si>
  <si>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</si>
  <si>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</si>
  <si>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</si>
  <si>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</si>
  <si>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</si>
  <si>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</si>
  <si>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</si>
  <si>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</si>
  <si>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</si>
  <si>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</si>
  <si>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</si>
  <si>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</si>
  <si>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</si>
  <si>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</si>
  <si>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</si>
  <si>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</si>
  <si>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</si>
  <si>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</si>
  <si>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</si>
  <si>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</si>
  <si>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</si>
  <si>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</si>
  <si>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</si>
  <si>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</si>
  <si>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</si>
  <si>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</si>
  <si>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</si>
  <si>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</si>
  <si>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</si>
  <si>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</si>
  <si>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</si>
  <si>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</si>
  <si>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</si>
  <si>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</si>
  <si>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</si>
  <si>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</si>
  <si>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</si>
  <si>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</si>
  <si>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</si>
  <si>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</si>
  <si>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</si>
  <si>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</si>
  <si>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</si>
  <si>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</si>
  <si>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</si>
  <si>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</si>
  <si>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</si>
  <si>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</si>
  <si>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</si>
  <si>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</si>
  <si>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</si>
  <si>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</si>
  <si>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</si>
  <si>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</si>
  <si>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</si>
  <si>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</si>
  <si>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</si>
  <si>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</si>
  <si>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</si>
  <si>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</si>
  <si>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</si>
  <si>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</si>
  <si>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</si>
  <si>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</si>
  <si>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</si>
  <si>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</si>
  <si>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</si>
  <si>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</si>
  <si>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</si>
  <si>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</si>
  <si>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</si>
  <si>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</si>
  <si>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</si>
  <si>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</si>
  <si>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</si>
  <si>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</si>
  <si>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</si>
  <si>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</si>
  <si>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</si>
  <si>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</si>
  <si>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</si>
  <si>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</si>
  <si>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</si>
  <si>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</si>
  <si>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</si>
  <si>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</si>
  <si>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</si>
  <si>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</si>
  <si>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</si>
  <si>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</si>
  <si>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</si>
  <si>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</si>
  <si>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</si>
  <si>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</si>
  <si>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</si>
  <si>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</si>
  <si>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</si>
  <si>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</si>
  <si>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</si>
  <si>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</si>
  <si>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</si>
  <si>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</si>
  <si>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</si>
  <si>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</si>
  <si>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</si>
  <si>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</si>
  <si>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</si>
  <si>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</si>
  <si>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</si>
  <si>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</si>
  <si>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</si>
  <si>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</si>
  <si>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</si>
  <si>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</si>
  <si>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</si>
  <si>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</si>
  <si>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</si>
  <si>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</si>
  <si>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</si>
  <si>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</si>
  <si>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</si>
  <si>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</si>
  <si>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</si>
  <si>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</si>
  <si>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</si>
  <si>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</si>
  <si>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</si>
  <si>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</si>
  <si>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</si>
  <si>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</si>
  <si>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</si>
  <si>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</si>
  <si>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</si>
  <si>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</si>
  <si>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</si>
  <si>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</si>
  <si>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</si>
  <si>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</si>
  <si>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</si>
  <si>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</si>
  <si>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</si>
  <si>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</si>
  <si>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</si>
  <si>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</si>
  <si>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</si>
  <si>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</si>
  <si>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</si>
  <si>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</si>
  <si>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</si>
  <si>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</si>
  <si>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</si>
  <si>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</si>
  <si>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</si>
  <si>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</si>
  <si>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</si>
  <si>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</si>
  <si>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</si>
  <si>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</si>
  <si>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</si>
  <si>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</si>
  <si>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</si>
  <si>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</si>
  <si>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</si>
  <si>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</si>
  <si>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</si>
  <si>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</si>
  <si>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</si>
  <si>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</si>
  <si>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</si>
  <si>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</si>
  <si>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</si>
  <si>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</si>
  <si>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</si>
  <si>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</si>
  <si>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</si>
  <si>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</si>
  <si>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</si>
  <si>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</si>
  <si>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</si>
  <si>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</si>
  <si>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</si>
  <si>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</si>
  <si>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</si>
  <si>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</si>
  <si>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</si>
  <si>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</si>
  <si>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</si>
  <si>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</si>
  <si>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</si>
  <si>
    <t>Foodcost hámark hlutfall</t>
  </si>
  <si>
    <t>Foodcost hámark (kr/skammt)</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</si>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</sst>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7">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cellXfs>
  <cellStyles count="3">
    <cellStyle name="Hyperlink" xfId="2" builtinId="8"/>
    <cellStyle name="Normal" xfId="0" builtinId="0"/>
    <cellStyle name="Normal 2" xfId="1" xr:uid="{39394BF1-9A01-447D-A284-E78C9B153B2F}"/>
  </cellStyles>
  <dxfs count="9">
    <dxf>
      <numFmt numFmtId="1" formatCode="0"/>
    </dxf>
    <dxf>
      <font>
        <b/>
        <i val="0"/>
        <color rgb="FFFF0000"/>
      </font>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0"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12"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t="s">
        <v>4028</v>
      </c>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306">
        <v>0.3</v>
      </c>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4029</v>
      </c>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B18" s="263">
        <f>AB10*AB16</f>
        <v>330</v>
      </c>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1"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tabSelected="1" workbookViewId="0">
      <pane ySplit="2" topLeftCell="A36" activePane="bottomLeft" state="frozen"/>
      <selection pane="bottomLeft" activeCell="T98" sqref="T98"/>
    </sheetView>
  </sheetViews>
  <sheetFormatPr defaultRowHeight="14.5"/>
  <cols>
    <col min="1" max="1" width="61.81640625" customWidth="1"/>
    <col min="2" max="5" width="20" customWidth="1"/>
  </cols>
  <sheetData>
    <row r="1" spans="1:5" ht="18.5">
      <c r="A1" s="309" t="s">
        <v>4030</v>
      </c>
      <c r="B1" s="310"/>
      <c r="C1" s="310"/>
      <c r="D1" s="310"/>
      <c r="E1" s="310"/>
    </row>
    <row r="2" spans="1:5">
      <c r="A2" t="s">
        <v>1351</v>
      </c>
      <c r="B2" t="s">
        <v>4031</v>
      </c>
      <c r="C2" t="s">
        <v>4032</v>
      </c>
      <c r="D2" t="s">
        <v>4033</v>
      </c>
      <c r="E2" t="s">
        <v>4034</v>
      </c>
    </row>
    <row r="3" spans="1:5">
      <c r="A3" t="s">
        <v>1618</v>
      </c>
      <c r="B3" s="263">
        <f>SUMIFS(Réttabanki!$T:$T,Réttabanki!$W:$W,$A3)</f>
        <v>49966</v>
      </c>
      <c r="C3" s="307">
        <f>SUMIFS(Réttabanki!$C:$C,Réttabanki!$W:$W,$A3)/1000</f>
        <v>100</v>
      </c>
      <c r="D3" s="264">
        <f>IFERROR(B3/C3,"")</f>
        <v>499.66</v>
      </c>
      <c r="E3" s="308">
        <f>COUNTIFS(Réttabanki!$W:$W,$A3,Réttabanki!$B:$B,"&lt;&gt;")</f>
        <v>9</v>
      </c>
    </row>
    <row r="4" spans="1:5">
      <c r="A4" t="s">
        <v>1602</v>
      </c>
      <c r="B4" s="263">
        <f>SUMIFS(Réttabanki!$T:$T,Réttabanki!$W:$W,$A4)</f>
        <v>60005.48</v>
      </c>
      <c r="C4" s="307">
        <f>SUMIFS(Réttabanki!$C:$C,Réttabanki!$W:$W,$A4)/1000</f>
        <v>100</v>
      </c>
      <c r="D4" s="264">
        <f>IFERROR(B4/C4,"")</f>
        <v>600.0548</v>
      </c>
      <c r="E4" s="308">
        <f>COUNTIFS(Réttabanki!$W:$W,$A4,Réttabanki!$B:$B,"&lt;&gt;")</f>
        <v>8</v>
      </c>
    </row>
    <row r="5" spans="1:5">
      <c r="A5" t="s">
        <v>1484</v>
      </c>
      <c r="B5" s="263">
        <f>SUMIFS(Réttabanki!$T:$T,Réttabanki!$W:$W,$A5)</f>
        <v>125465.552</v>
      </c>
      <c r="C5" s="307">
        <f>SUMIFS(Réttabanki!$C:$C,Réttabanki!$W:$W,$A5)/1000</f>
        <v>109.89700000000001</v>
      </c>
      <c r="D5" s="264">
        <f>IFERROR(B5/C5,"")</f>
        <v>1141.6649408082112</v>
      </c>
      <c r="E5" s="308">
        <f>COUNTIFS(Réttabanki!$W:$W,$A5,Réttabanki!$B:$B,"&lt;&gt;")</f>
        <v>16</v>
      </c>
    </row>
    <row r="6" spans="1:5">
      <c r="A6" t="s">
        <v>1446</v>
      </c>
      <c r="B6" s="263">
        <f>SUMIFS(Réttabanki!$T:$T,Réttabanki!$W:$W,$A6)</f>
        <v>50110</v>
      </c>
      <c r="C6" s="307">
        <f>SUMIFS(Réttabanki!$C:$C,Réttabanki!$W:$W,$A6)/1000</f>
        <v>100</v>
      </c>
      <c r="D6" s="264">
        <f>IFERROR(B6/C6,"")</f>
        <v>501.1</v>
      </c>
      <c r="E6" s="308">
        <f>COUNTIFS(Réttabanki!$W:$W,$A6,Réttabanki!$B:$B,"&lt;&gt;")</f>
        <v>5</v>
      </c>
    </row>
    <row r="7" spans="1:5">
      <c r="A7" t="s">
        <v>1499</v>
      </c>
      <c r="B7" s="263">
        <f>SUMIFS(Réttabanki!$T:$T,Réttabanki!$W:$W,$A7)</f>
        <v>114264.90999999999</v>
      </c>
      <c r="C7" s="307">
        <f>SUMIFS(Réttabanki!$C:$C,Réttabanki!$W:$W,$A7)/1000</f>
        <v>100.001</v>
      </c>
      <c r="D7" s="264">
        <f>IFERROR(B7/C7,"")</f>
        <v>1142.6376736232637</v>
      </c>
      <c r="E7" s="308">
        <f>COUNTIFS(Réttabanki!$W:$W,$A7,Réttabanki!$B:$B,"&lt;&gt;")</f>
        <v>8</v>
      </c>
    </row>
    <row r="8" spans="1:5">
      <c r="A8" t="s">
        <v>1544</v>
      </c>
      <c r="B8" s="263">
        <f>SUMIFS(Réttabanki!$T:$T,Réttabanki!$W:$W,$A8)</f>
        <v>0</v>
      </c>
      <c r="C8" s="307">
        <f>SUMIFS(Réttabanki!$C:$C,Réttabanki!$W:$W,$A8)/1000</f>
        <v>0</v>
      </c>
      <c r="D8" s="264" t="str">
        <f>IFERROR(B8/C8,"")</f>
        <v/>
      </c>
      <c r="E8" s="308">
        <f>COUNTIFS(Réttabanki!$W:$W,$A8,Réttabanki!$B:$B,"&lt;&gt;")</f>
        <v>0</v>
      </c>
    </row>
    <row r="9" spans="1:5">
      <c r="A9" t="s">
        <v>1585</v>
      </c>
      <c r="B9" s="263">
        <f>SUMIFS(Réttabanki!$T:$T,Réttabanki!$W:$W,$A9)</f>
        <v>85618</v>
      </c>
      <c r="C9" s="307">
        <f>SUMIFS(Réttabanki!$C:$C,Réttabanki!$W:$W,$A9)/1000</f>
        <v>100</v>
      </c>
      <c r="D9" s="264">
        <f>IFERROR(B9/C9,"")</f>
        <v>856.18</v>
      </c>
      <c r="E9" s="308">
        <f>COUNTIFS(Réttabanki!$W:$W,$A9,Réttabanki!$B:$B,"&lt;&gt;")</f>
        <v>11</v>
      </c>
    </row>
    <row r="10" spans="1:5">
      <c r="A10" t="s">
        <v>1553</v>
      </c>
      <c r="B10" s="263">
        <f>SUMIFS(Réttabanki!$T:$T,Réttabanki!$W:$W,$A10)</f>
        <v>103945.83</v>
      </c>
      <c r="C10" s="307">
        <f>SUMIFS(Réttabanki!$C:$C,Réttabanki!$W:$W,$A10)/1000</f>
        <v>99.998000000000005</v>
      </c>
      <c r="D10" s="264">
        <f>IFERROR(B10/C10,"")</f>
        <v>1039.4790895817916</v>
      </c>
      <c r="E10" s="308">
        <f>COUNTIFS(Réttabanki!$W:$W,$A10,Réttabanki!$B:$B,"&lt;&gt;")</f>
        <v>8</v>
      </c>
    </row>
    <row r="11" spans="1:5">
      <c r="A11" t="s">
        <v>1472</v>
      </c>
      <c r="B11" s="263">
        <f>SUMIFS(Réttabanki!$T:$T,Réttabanki!$W:$W,$A11)</f>
        <v>129435.24</v>
      </c>
      <c r="C11" s="307">
        <f>SUMIFS(Réttabanki!$C:$C,Réttabanki!$W:$W,$A11)/1000</f>
        <v>100</v>
      </c>
      <c r="D11" s="264">
        <f>IFERROR(B11/C11,"")</f>
        <v>1294.3524</v>
      </c>
      <c r="E11" s="308">
        <f>COUNTIFS(Réttabanki!$W:$W,$A11,Réttabanki!$B:$B,"&lt;&gt;")</f>
        <v>8</v>
      </c>
    </row>
    <row r="12" spans="1:5">
      <c r="A12" t="s">
        <v>1569</v>
      </c>
      <c r="B12" s="263">
        <f>SUMIFS(Réttabanki!$T:$T,Réttabanki!$W:$W,$A12)</f>
        <v>118380</v>
      </c>
      <c r="C12" s="307">
        <f>SUMIFS(Réttabanki!$C:$C,Réttabanki!$W:$W,$A12)/1000</f>
        <v>100</v>
      </c>
      <c r="D12" s="264">
        <f>IFERROR(B12/C12,"")</f>
        <v>1183.8</v>
      </c>
      <c r="E12" s="308">
        <f>COUNTIFS(Réttabanki!$W:$W,$A12,Réttabanki!$B:$B,"&lt;&gt;")</f>
        <v>9</v>
      </c>
    </row>
    <row r="13" spans="1:5">
      <c r="A13" t="s">
        <v>1432</v>
      </c>
      <c r="B13" s="263">
        <f>SUMIFS(Réttabanki!$T:$T,Réttabanki!$W:$W,$A13)</f>
        <v>227735.59999999998</v>
      </c>
      <c r="C13" s="307">
        <f>SUMIFS(Réttabanki!$C:$C,Réttabanki!$W:$W,$A13)/1000</f>
        <v>100</v>
      </c>
      <c r="D13" s="264">
        <f>IFERROR(B13/C13,"")</f>
        <v>2277.3559999999998</v>
      </c>
      <c r="E13" s="308">
        <f>COUNTIFS(Réttabanki!$W:$W,$A13,Réttabanki!$B:$B,"&lt;&gt;")</f>
        <v>11</v>
      </c>
    </row>
    <row r="14" spans="1:5">
      <c r="A14" t="s">
        <v>1593</v>
      </c>
      <c r="B14" s="263">
        <f>SUMIFS(Réttabanki!$T:$T,Réttabanki!$W:$W,$A14)</f>
        <v>26002.71</v>
      </c>
      <c r="C14" s="307">
        <f>SUMIFS(Réttabanki!$C:$C,Réttabanki!$W:$W,$A14)/1000</f>
        <v>100</v>
      </c>
      <c r="D14" s="264">
        <f>IFERROR(B14/C14,"")</f>
        <v>260.02710000000002</v>
      </c>
      <c r="E14" s="308">
        <f>COUNTIFS(Réttabanki!$W:$W,$A14,Réttabanki!$B:$B,"&lt;&gt;")</f>
        <v>6</v>
      </c>
    </row>
    <row r="15" spans="1:5">
      <c r="A15" t="s">
        <v>870</v>
      </c>
      <c r="B15" s="263">
        <f>SUMIFS(Réttabanki!$T:$T,Réttabanki!$W:$W,$A15)</f>
        <v>81399.399999999994</v>
      </c>
      <c r="C15" s="307">
        <f>SUMIFS(Réttabanki!$C:$C,Réttabanki!$W:$W,$A15)/1000</f>
        <v>108.75</v>
      </c>
      <c r="D15" s="264">
        <f>IFERROR(B15/C15,"")</f>
        <v>748.50022988505737</v>
      </c>
      <c r="E15" s="308">
        <f>COUNTIFS(Réttabanki!$W:$W,$A15,Réttabanki!$B:$B,"&lt;&gt;")</f>
        <v>14</v>
      </c>
    </row>
    <row r="16" spans="1:5">
      <c r="A16" t="s">
        <v>1423</v>
      </c>
      <c r="B16" s="263">
        <f>SUMIFS(Réttabanki!$T:$T,Réttabanki!$W:$W,$A16)</f>
        <v>150112.05000000002</v>
      </c>
      <c r="C16" s="307">
        <f>SUMIFS(Réttabanki!$C:$C,Réttabanki!$W:$W,$A16)/1000</f>
        <v>100</v>
      </c>
      <c r="D16" s="264">
        <f>IFERROR(B16/C16,"")</f>
        <v>1501.1205000000002</v>
      </c>
      <c r="E16" s="308">
        <f>COUNTIFS(Réttabanki!$W:$W,$A16,Réttabanki!$B:$B,"&lt;&gt;")</f>
        <v>13</v>
      </c>
    </row>
    <row r="17" spans="1:5">
      <c r="A17" t="s">
        <v>1418</v>
      </c>
      <c r="B17" s="263">
        <f>SUMIFS(Réttabanki!$T:$T,Réttabanki!$W:$W,$A17)</f>
        <v>99631.88</v>
      </c>
      <c r="C17" s="307">
        <f>SUMIFS(Réttabanki!$C:$C,Réttabanki!$W:$W,$A17)/1000</f>
        <v>100</v>
      </c>
      <c r="D17" s="264">
        <f>IFERROR(B17/C17,"")</f>
        <v>996.31880000000001</v>
      </c>
      <c r="E17" s="308">
        <f>COUNTIFS(Réttabanki!$W:$W,$A17,Réttabanki!$B:$B,"&lt;&gt;")</f>
        <v>11</v>
      </c>
    </row>
    <row r="18" spans="1:5">
      <c r="A18" t="s">
        <v>1581</v>
      </c>
      <c r="B18" s="263">
        <f>SUMIFS(Réttabanki!$T:$T,Réttabanki!$W:$W,$A18)</f>
        <v>80560</v>
      </c>
      <c r="C18" s="307">
        <f>SUMIFS(Réttabanki!$C:$C,Réttabanki!$W:$W,$A18)/1000</f>
        <v>100</v>
      </c>
      <c r="D18" s="264">
        <f>IFERROR(B18/C18,"")</f>
        <v>805.6</v>
      </c>
      <c r="E18" s="308">
        <f>COUNTIFS(Réttabanki!$W:$W,$A18,Réttabanki!$B:$B,"&lt;&gt;")</f>
        <v>8</v>
      </c>
    </row>
    <row r="19" spans="1:5">
      <c r="A19" t="s">
        <v>1610</v>
      </c>
      <c r="B19" s="263">
        <f>SUMIFS(Réttabanki!$T:$T,Réttabanki!$W:$W,$A19)</f>
        <v>103193.5</v>
      </c>
      <c r="C19" s="307">
        <f>SUMIFS(Réttabanki!$C:$C,Réttabanki!$W:$W,$A19)/1000</f>
        <v>100</v>
      </c>
      <c r="D19" s="264">
        <f>IFERROR(B19/C19,"")</f>
        <v>1031.9349999999999</v>
      </c>
      <c r="E19" s="308">
        <f>COUNTIFS(Réttabanki!$W:$W,$A19,Réttabanki!$B:$B,"&lt;&gt;")</f>
        <v>12</v>
      </c>
    </row>
    <row r="20" spans="1:5">
      <c r="A20" t="s">
        <v>999</v>
      </c>
      <c r="B20" s="263">
        <f>SUMIFS(Réttabanki!$T:$T,Réttabanki!$W:$W,$A20)</f>
        <v>70119.999999999985</v>
      </c>
      <c r="C20" s="307">
        <f>SUMIFS(Réttabanki!$C:$C,Réttabanki!$W:$W,$A20)/1000</f>
        <v>99</v>
      </c>
      <c r="D20" s="264">
        <f>IFERROR(B20/C20,"")</f>
        <v>708.28282828282818</v>
      </c>
      <c r="E20" s="308">
        <f>COUNTIFS(Réttabanki!$W:$W,$A20,Réttabanki!$B:$B,"&lt;&gt;")</f>
        <v>3</v>
      </c>
    </row>
    <row r="21" spans="1:5">
      <c r="A21" t="s">
        <v>1079</v>
      </c>
      <c r="B21" s="263">
        <f>SUMIFS(Réttabanki!$T:$T,Réttabanki!$W:$W,$A21)</f>
        <v>82202</v>
      </c>
      <c r="C21" s="307">
        <f>SUMIFS(Réttabanki!$C:$C,Réttabanki!$W:$W,$A21)/1000</f>
        <v>100</v>
      </c>
      <c r="D21" s="264">
        <f>IFERROR(B21/C21,"")</f>
        <v>822.02</v>
      </c>
      <c r="E21" s="308">
        <f>COUNTIFS(Réttabanki!$W:$W,$A21,Réttabanki!$B:$B,"&lt;&gt;")</f>
        <v>13</v>
      </c>
    </row>
    <row r="22" spans="1:5">
      <c r="A22" t="s">
        <v>1530</v>
      </c>
      <c r="B22" s="263">
        <f>SUMIFS(Réttabanki!$T:$T,Réttabanki!$W:$W,$A22)</f>
        <v>217958.30000000005</v>
      </c>
      <c r="C22" s="307">
        <f>SUMIFS(Réttabanki!$C:$C,Réttabanki!$W:$W,$A22)/1000</f>
        <v>100.001</v>
      </c>
      <c r="D22" s="264">
        <f>IFERROR(B22/C22,"")</f>
        <v>2179.5612043879564</v>
      </c>
      <c r="E22" s="308">
        <f>COUNTIFS(Réttabanki!$W:$W,$A22,Réttabanki!$B:$B,"&lt;&gt;")</f>
        <v>7</v>
      </c>
    </row>
    <row r="23" spans="1:5">
      <c r="A23" t="s">
        <v>1526</v>
      </c>
      <c r="B23" s="263">
        <f>SUMIFS(Réttabanki!$T:$T,Réttabanki!$W:$W,$A23)</f>
        <v>144116.889</v>
      </c>
      <c r="C23" s="307">
        <f>SUMIFS(Réttabanki!$C:$C,Réttabanki!$W:$W,$A23)/1000</f>
        <v>68.075000000000003</v>
      </c>
      <c r="D23" s="264">
        <f>IFERROR(B23/C23,"")</f>
        <v>2117.0310539845755</v>
      </c>
      <c r="E23" s="308">
        <f>COUNTIFS(Réttabanki!$W:$W,$A23,Réttabanki!$B:$B,"&lt;&gt;")</f>
        <v>7</v>
      </c>
    </row>
    <row r="24" spans="1:5">
      <c r="A24" t="s">
        <v>1412</v>
      </c>
      <c r="B24" s="263">
        <f>SUMIFS(Réttabanki!$T:$T,Réttabanki!$W:$W,$A24)</f>
        <v>151803.20000000001</v>
      </c>
      <c r="C24" s="307">
        <f>SUMIFS(Réttabanki!$C:$C,Réttabanki!$W:$W,$A24)/1000</f>
        <v>100</v>
      </c>
      <c r="D24" s="264">
        <f>IFERROR(B24/C24,"")</f>
        <v>1518.0320000000002</v>
      </c>
      <c r="E24" s="308">
        <f>COUNTIFS(Réttabanki!$W:$W,$A24,Réttabanki!$B:$B,"&lt;&gt;")</f>
        <v>8</v>
      </c>
    </row>
    <row r="25" spans="1:5">
      <c r="A25" t="s">
        <v>1614</v>
      </c>
      <c r="B25" s="263">
        <f>SUMIFS(Réttabanki!$T:$T,Réttabanki!$W:$W,$A25)</f>
        <v>46871.5</v>
      </c>
      <c r="C25" s="307">
        <f>SUMIFS(Réttabanki!$C:$C,Réttabanki!$W:$W,$A25)/1000</f>
        <v>99</v>
      </c>
      <c r="D25" s="264">
        <f>IFERROR(B25/C25,"")</f>
        <v>473.44949494949498</v>
      </c>
      <c r="E25" s="308">
        <f>COUNTIFS(Réttabanki!$W:$W,$A25,Réttabanki!$B:$B,"&lt;&gt;")</f>
        <v>13</v>
      </c>
    </row>
    <row r="26" spans="1:5">
      <c r="A26" t="s">
        <v>877</v>
      </c>
      <c r="B26" s="263">
        <f>SUMIFS(Réttabanki!$T:$T,Réttabanki!$W:$W,$A26)</f>
        <v>165859.70000000001</v>
      </c>
      <c r="C26" s="307">
        <f>SUMIFS(Réttabanki!$C:$C,Réttabanki!$W:$W,$A26)/1000</f>
        <v>99.98</v>
      </c>
      <c r="D26" s="264">
        <f>IFERROR(B26/C26,"")</f>
        <v>1658.9287857571514</v>
      </c>
      <c r="E26" s="308">
        <f>COUNTIFS(Réttabanki!$W:$W,$A26,Réttabanki!$B:$B,"&lt;&gt;")</f>
        <v>15</v>
      </c>
    </row>
    <row r="27" spans="1:5">
      <c r="A27" t="s">
        <v>1489</v>
      </c>
      <c r="B27" s="263">
        <f>SUMIFS(Réttabanki!$T:$T,Réttabanki!$W:$W,$A27)</f>
        <v>105310.664</v>
      </c>
      <c r="C27" s="307">
        <f>SUMIFS(Réttabanki!$C:$C,Réttabanki!$W:$W,$A27)/1000</f>
        <v>100</v>
      </c>
      <c r="D27" s="264">
        <f>IFERROR(B27/C27,"")</f>
        <v>1053.10664</v>
      </c>
      <c r="E27" s="308">
        <f>COUNTIFS(Réttabanki!$W:$W,$A27,Réttabanki!$B:$B,"&lt;&gt;")</f>
        <v>9</v>
      </c>
    </row>
    <row r="28" spans="1:5">
      <c r="A28" t="s">
        <v>1645</v>
      </c>
      <c r="B28" s="263">
        <f>SUMIFS(Réttabanki!$T:$T,Réttabanki!$W:$W,$A28)</f>
        <v>35722.925000000003</v>
      </c>
      <c r="C28" s="307">
        <f>SUMIFS(Réttabanki!$C:$C,Réttabanki!$W:$W,$A28)/1000</f>
        <v>46.575000000000003</v>
      </c>
      <c r="D28" s="264">
        <f>IFERROR(B28/C28,"")</f>
        <v>766.99785292538922</v>
      </c>
      <c r="E28" s="308">
        <f>COUNTIFS(Réttabanki!$W:$W,$A28,Réttabanki!$B:$B,"&lt;&gt;")</f>
        <v>12</v>
      </c>
    </row>
    <row r="29" spans="1:5">
      <c r="A29" t="s">
        <v>1606</v>
      </c>
      <c r="B29" s="263">
        <f>SUMIFS(Réttabanki!$T:$T,Réttabanki!$W:$W,$A29)</f>
        <v>43458.719999999994</v>
      </c>
      <c r="C29" s="307">
        <f>SUMIFS(Réttabanki!$C:$C,Réttabanki!$W:$W,$A29)/1000</f>
        <v>100</v>
      </c>
      <c r="D29" s="264">
        <f>IFERROR(B29/C29,"")</f>
        <v>434.58719999999994</v>
      </c>
      <c r="E29" s="308">
        <f>COUNTIFS(Réttabanki!$W:$W,$A29,Réttabanki!$B:$B,"&lt;&gt;")</f>
        <v>18</v>
      </c>
    </row>
    <row r="30" spans="1:5">
      <c r="A30" t="s">
        <v>1510</v>
      </c>
      <c r="B30" s="263">
        <f>SUMIFS(Réttabanki!$T:$T,Réttabanki!$W:$W,$A30)</f>
        <v>98262.760000000009</v>
      </c>
      <c r="C30" s="307">
        <f>SUMIFS(Réttabanki!$C:$C,Réttabanki!$W:$W,$A30)/1000</f>
        <v>73.823999999999998</v>
      </c>
      <c r="D30" s="264">
        <f>IFERROR(B30/C30,"")</f>
        <v>1331.0408539228438</v>
      </c>
      <c r="E30" s="308">
        <f>COUNTIFS(Réttabanki!$W:$W,$A30,Réttabanki!$B:$B,"&lt;&gt;")</f>
        <v>7</v>
      </c>
    </row>
    <row r="31" spans="1:5">
      <c r="A31" t="s">
        <v>1493</v>
      </c>
      <c r="B31" s="263">
        <f>SUMIFS(Réttabanki!$T:$T,Réttabanki!$W:$W,$A31)</f>
        <v>130567.63400000001</v>
      </c>
      <c r="C31" s="307">
        <f>SUMIFS(Réttabanki!$C:$C,Réttabanki!$W:$W,$A31)/1000</f>
        <v>99.998999999999995</v>
      </c>
      <c r="D31" s="264">
        <f>IFERROR(B31/C31,"")</f>
        <v>1305.6893968939692</v>
      </c>
      <c r="E31" s="308">
        <f>COUNTIFS(Réttabanki!$W:$W,$A31,Réttabanki!$B:$B,"&lt;&gt;")</f>
        <v>8</v>
      </c>
    </row>
    <row r="32" spans="1:5">
      <c r="A32" t="s">
        <v>881</v>
      </c>
      <c r="B32" s="263">
        <f>SUMIFS(Réttabanki!$T:$T,Réttabanki!$W:$W,$A32)</f>
        <v>184499.5</v>
      </c>
      <c r="C32" s="307">
        <f>SUMIFS(Réttabanki!$C:$C,Réttabanki!$W:$W,$A32)/1000</f>
        <v>100</v>
      </c>
      <c r="D32" s="264">
        <f>IFERROR(B32/C32,"")</f>
        <v>1844.9949999999999</v>
      </c>
      <c r="E32" s="308">
        <f>COUNTIFS(Réttabanki!$W:$W,$A32,Réttabanki!$B:$B,"&lt;&gt;")</f>
        <v>11</v>
      </c>
    </row>
    <row r="33" spans="1:5">
      <c r="A33" t="s">
        <v>1626</v>
      </c>
      <c r="B33" s="263">
        <f>SUMIFS(Réttabanki!$T:$T,Réttabanki!$W:$W,$A33)</f>
        <v>54825.5</v>
      </c>
      <c r="C33" s="307">
        <f>SUMIFS(Réttabanki!$C:$C,Réttabanki!$W:$W,$A33)/1000</f>
        <v>100</v>
      </c>
      <c r="D33" s="264">
        <f>IFERROR(B33/C33,"")</f>
        <v>548.255</v>
      </c>
      <c r="E33" s="308">
        <f>COUNTIFS(Réttabanki!$W:$W,$A33,Réttabanki!$B:$B,"&lt;&gt;")</f>
        <v>8</v>
      </c>
    </row>
    <row r="34" spans="1:5">
      <c r="A34" t="s">
        <v>1408</v>
      </c>
      <c r="B34" s="263">
        <f>SUMIFS(Réttabanki!$T:$T,Réttabanki!$W:$W,$A34)</f>
        <v>30488.5</v>
      </c>
      <c r="C34" s="307">
        <f>SUMIFS(Réttabanki!$C:$C,Réttabanki!$W:$W,$A34)/1000</f>
        <v>63.2</v>
      </c>
      <c r="D34" s="264">
        <f>IFERROR(B34/C34,"")</f>
        <v>482.41297468354429</v>
      </c>
      <c r="E34" s="308">
        <f>COUNTIFS(Réttabanki!$W:$W,$A34,Réttabanki!$B:$B,"&lt;&gt;")</f>
        <v>9</v>
      </c>
    </row>
    <row r="35" spans="1:5">
      <c r="A35" t="s">
        <v>1589</v>
      </c>
      <c r="B35" s="263">
        <f>SUMIFS(Réttabanki!$T:$T,Réttabanki!$W:$W,$A35)</f>
        <v>68742.5</v>
      </c>
      <c r="C35" s="307">
        <f>SUMIFS(Réttabanki!$C:$C,Réttabanki!$W:$W,$A35)/1000</f>
        <v>75</v>
      </c>
      <c r="D35" s="264">
        <f>IFERROR(B35/C35,"")</f>
        <v>916.56666666666672</v>
      </c>
      <c r="E35" s="308">
        <f>COUNTIFS(Réttabanki!$W:$W,$A35,Réttabanki!$B:$B,"&lt;&gt;")</f>
        <v>9</v>
      </c>
    </row>
    <row r="36" spans="1:5">
      <c r="A36" t="s">
        <v>879</v>
      </c>
      <c r="B36" s="263">
        <f>SUMIFS(Réttabanki!$T:$T,Réttabanki!$W:$W,$A36)</f>
        <v>106301</v>
      </c>
      <c r="C36" s="307">
        <f>SUMIFS(Réttabanki!$C:$C,Réttabanki!$W:$W,$A36)/1000</f>
        <v>82</v>
      </c>
      <c r="D36" s="264">
        <f>IFERROR(B36/C36,"")</f>
        <v>1296.3536585365853</v>
      </c>
      <c r="E36" s="308">
        <f>COUNTIFS(Réttabanki!$W:$W,$A36,Réttabanki!$B:$B,"&lt;&gt;")</f>
        <v>13</v>
      </c>
    </row>
    <row r="37" spans="1:5">
      <c r="A37" t="s">
        <v>1598</v>
      </c>
      <c r="B37" s="263">
        <f>SUMIFS(Réttabanki!$T:$T,Réttabanki!$W:$W,$A37)</f>
        <v>35500.862000000001</v>
      </c>
      <c r="C37" s="307">
        <f>SUMIFS(Réttabanki!$C:$C,Réttabanki!$W:$W,$A37)/1000</f>
        <v>91.97</v>
      </c>
      <c r="D37" s="264">
        <f>IFERROR(B37/C37,"")</f>
        <v>386.00480591497228</v>
      </c>
      <c r="E37" s="308">
        <f>COUNTIFS(Réttabanki!$W:$W,$A37,Réttabanki!$B:$B,"&lt;&gt;")</f>
        <v>7</v>
      </c>
    </row>
    <row r="38" spans="1:5">
      <c r="A38" t="s">
        <v>1515</v>
      </c>
      <c r="B38" s="263">
        <f>SUMIFS(Réttabanki!$T:$T,Réttabanki!$W:$W,$A38)</f>
        <v>248163.02000000002</v>
      </c>
      <c r="C38" s="307">
        <f>SUMIFS(Réttabanki!$C:$C,Réttabanki!$W:$W,$A38)/1000</f>
        <v>100.002</v>
      </c>
      <c r="D38" s="264">
        <f>IFERROR(B38/C38,"")</f>
        <v>2481.5805683886324</v>
      </c>
      <c r="E38" s="308">
        <f>COUNTIFS(Réttabanki!$W:$W,$A38,Réttabanki!$B:$B,"&lt;&gt;")</f>
        <v>6</v>
      </c>
    </row>
    <row r="39" spans="1:5">
      <c r="A39" t="s">
        <v>865</v>
      </c>
      <c r="B39" s="263">
        <f>SUMIFS(Réttabanki!$T:$T,Réttabanki!$W:$W,$A39)</f>
        <v>99932.5</v>
      </c>
      <c r="C39" s="307">
        <f>SUMIFS(Réttabanki!$C:$C,Réttabanki!$W:$W,$A39)/1000</f>
        <v>115.5</v>
      </c>
      <c r="D39" s="264">
        <f>IFERROR(B39/C39,"")</f>
        <v>865.2164502164502</v>
      </c>
      <c r="E39" s="308">
        <f>COUNTIFS(Réttabanki!$W:$W,$A39,Réttabanki!$B:$B,"&lt;&gt;")</f>
        <v>12</v>
      </c>
    </row>
    <row r="40" spans="1:5">
      <c r="A40" t="s">
        <v>1480</v>
      </c>
      <c r="B40" s="263">
        <f>SUMIFS(Réttabanki!$T:$T,Réttabanki!$W:$W,$A40)</f>
        <v>114053.6</v>
      </c>
      <c r="C40" s="307">
        <f>SUMIFS(Réttabanki!$C:$C,Réttabanki!$W:$W,$A40)/1000</f>
        <v>129.851</v>
      </c>
      <c r="D40" s="264">
        <f>IFERROR(B40/C40,"")</f>
        <v>878.34209979129935</v>
      </c>
      <c r="E40" s="308">
        <f>COUNTIFS(Réttabanki!$W:$W,$A40,Réttabanki!$B:$B,"&lt;&gt;")</f>
        <v>16</v>
      </c>
    </row>
    <row r="41" spans="1:5">
      <c r="A41" t="s">
        <v>1436</v>
      </c>
      <c r="B41" s="263">
        <f>SUMIFS(Réttabanki!$T:$T,Réttabanki!$W:$W,$A41)</f>
        <v>116435.93000000001</v>
      </c>
      <c r="C41" s="307">
        <f>SUMIFS(Réttabanki!$C:$C,Réttabanki!$W:$W,$A41)/1000</f>
        <v>100</v>
      </c>
      <c r="D41" s="264">
        <f>IFERROR(B41/C41,"")</f>
        <v>1164.3593000000001</v>
      </c>
      <c r="E41" s="308">
        <f>COUNTIFS(Réttabanki!$W:$W,$A41,Réttabanki!$B:$B,"&lt;&gt;")</f>
        <v>17</v>
      </c>
    </row>
    <row r="42" spans="1:5">
      <c r="A42" t="s">
        <v>1504</v>
      </c>
      <c r="B42" s="263">
        <f>SUMIFS(Réttabanki!$T:$T,Réttabanki!$W:$W,$A42)</f>
        <v>184575.40599999999</v>
      </c>
      <c r="C42" s="307">
        <f>SUMIFS(Réttabanki!$C:$C,Réttabanki!$W:$W,$A42)/1000</f>
        <v>107.827</v>
      </c>
      <c r="D42" s="264">
        <f>IFERROR(B42/C42,"")</f>
        <v>1711.7735446595009</v>
      </c>
      <c r="E42" s="308">
        <f>COUNTIFS(Réttabanki!$W:$W,$A42,Réttabanki!$B:$B,"&lt;&gt;")</f>
        <v>8</v>
      </c>
    </row>
    <row r="43" spans="1:5">
      <c r="A43" t="s">
        <v>1535</v>
      </c>
      <c r="B43" s="263">
        <f>SUMIFS(Réttabanki!$T:$T,Réttabanki!$W:$W,$A43)</f>
        <v>134164.55999999997</v>
      </c>
      <c r="C43" s="307">
        <f>SUMIFS(Réttabanki!$C:$C,Réttabanki!$W:$W,$A43)/1000</f>
        <v>74.025999999999996</v>
      </c>
      <c r="D43" s="264">
        <f>IFERROR(B43/C43,"")</f>
        <v>1812.397806176208</v>
      </c>
      <c r="E43" s="308">
        <f>COUNTIFS(Réttabanki!$W:$W,$A43,Réttabanki!$B:$B,"&lt;&gt;")</f>
        <v>7</v>
      </c>
    </row>
    <row r="44" spans="1:5">
      <c r="A44" t="s">
        <v>1476</v>
      </c>
      <c r="B44" s="263">
        <f>SUMIFS(Réttabanki!$T:$T,Réttabanki!$W:$W,$A44)</f>
        <v>189342.56</v>
      </c>
      <c r="C44" s="307">
        <f>SUMIFS(Réttabanki!$C:$C,Réttabanki!$W:$W,$A44)/1000</f>
        <v>100.001</v>
      </c>
      <c r="D44" s="264">
        <f>IFERROR(B44/C44,"")</f>
        <v>1893.4066659333405</v>
      </c>
      <c r="E44" s="308">
        <f>COUNTIFS(Réttabanki!$W:$W,$A44,Réttabanki!$B:$B,"&lt;&gt;")</f>
        <v>7</v>
      </c>
    </row>
    <row r="45" spans="1:5">
      <c r="A45" t="s">
        <v>1464</v>
      </c>
      <c r="B45" s="263">
        <f>SUMIFS(Réttabanki!$T:$T,Réttabanki!$W:$W,$A45)</f>
        <v>184190.35600000003</v>
      </c>
      <c r="C45" s="307">
        <f>SUMIFS(Réttabanki!$C:$C,Réttabanki!$W:$W,$A45)/1000</f>
        <v>99.998999999999995</v>
      </c>
      <c r="D45" s="264">
        <f>IFERROR(B45/C45,"")</f>
        <v>1841.9219792197925</v>
      </c>
      <c r="E45" s="308">
        <f>COUNTIFS(Réttabanki!$W:$W,$A45,Réttabanki!$B:$B,"&lt;&gt;")</f>
        <v>7</v>
      </c>
    </row>
    <row r="46" spans="1:5">
      <c r="A46" t="s">
        <v>1361</v>
      </c>
      <c r="B46" s="263">
        <f>SUMIFS(Réttabanki!$T:$T,Réttabanki!$W:$W,$A46)</f>
        <v>58641.48</v>
      </c>
      <c r="C46" s="307">
        <f>SUMIFS(Réttabanki!$C:$C,Réttabanki!$W:$W,$A46)/1000</f>
        <v>60</v>
      </c>
      <c r="D46" s="264">
        <f>IFERROR(B46/C46,"")</f>
        <v>977.35800000000006</v>
      </c>
      <c r="E46" s="308">
        <f>COUNTIFS(Réttabanki!$W:$W,$A46,Réttabanki!$B:$B,"&lt;&gt;")</f>
        <v>14</v>
      </c>
    </row>
    <row r="47" spans="1:5">
      <c r="A47" t="s">
        <v>1382</v>
      </c>
      <c r="B47" s="263">
        <f>SUMIFS(Réttabanki!$T:$T,Réttabanki!$W:$W,$A47)</f>
        <v>50669.2</v>
      </c>
      <c r="C47" s="307">
        <f>SUMIFS(Réttabanki!$C:$C,Réttabanki!$W:$W,$A47)/1000</f>
        <v>65</v>
      </c>
      <c r="D47" s="264">
        <f>IFERROR(B47/C47,"")</f>
        <v>779.52615384615376</v>
      </c>
      <c r="E47" s="308">
        <f>COUNTIFS(Réttabanki!$W:$W,$A47,Réttabanki!$B:$B,"&lt;&gt;")</f>
        <v>12</v>
      </c>
    </row>
    <row r="48" spans="1:5">
      <c r="A48" t="s">
        <v>1653</v>
      </c>
      <c r="B48" s="263">
        <f>SUMIFS(Réttabanki!$T:$T,Réttabanki!$W:$W,$A48)</f>
        <v>64842</v>
      </c>
      <c r="C48" s="307">
        <f>SUMIFS(Réttabanki!$C:$C,Réttabanki!$W:$W,$A48)/1000</f>
        <v>60</v>
      </c>
      <c r="D48" s="264">
        <f>IFERROR(B48/C48,"")</f>
        <v>1080.7</v>
      </c>
      <c r="E48" s="308">
        <f>COUNTIFS(Réttabanki!$W:$W,$A48,Réttabanki!$B:$B,"&lt;&gt;")</f>
        <v>8</v>
      </c>
    </row>
    <row r="49" spans="1:5">
      <c r="A49" t="s">
        <v>1467</v>
      </c>
      <c r="B49" s="263">
        <f>SUMIFS(Réttabanki!$T:$T,Réttabanki!$W:$W,$A49)</f>
        <v>81925.109999999986</v>
      </c>
      <c r="C49" s="307">
        <f>SUMIFS(Réttabanki!$C:$C,Réttabanki!$W:$W,$A49)/1000</f>
        <v>100</v>
      </c>
      <c r="D49" s="264">
        <f>IFERROR(B49/C49,"")</f>
        <v>819.25109999999984</v>
      </c>
      <c r="E49" s="308">
        <f>COUNTIFS(Réttabanki!$W:$W,$A49,Réttabanki!$B:$B,"&lt;&gt;")</f>
        <v>8</v>
      </c>
    </row>
    <row r="50" spans="1:5">
      <c r="A50" t="s">
        <v>1391</v>
      </c>
      <c r="B50" s="263">
        <f>SUMIFS(Réttabanki!$T:$T,Réttabanki!$W:$W,$A50)</f>
        <v>105291.68</v>
      </c>
      <c r="C50" s="307">
        <f>SUMIFS(Réttabanki!$C:$C,Réttabanki!$W:$W,$A50)/1000</f>
        <v>99.5</v>
      </c>
      <c r="D50" s="264">
        <f>IFERROR(B50/C50,"")</f>
        <v>1058.2078391959799</v>
      </c>
      <c r="E50" s="308">
        <f>COUNTIFS(Réttabanki!$W:$W,$A50,Réttabanki!$B:$B,"&lt;&gt;")</f>
        <v>13</v>
      </c>
    </row>
    <row r="51" spans="1:5">
      <c r="A51" t="s">
        <v>1440</v>
      </c>
      <c r="B51" s="263">
        <f>SUMIFS(Réttabanki!$T:$T,Réttabanki!$W:$W,$A51)</f>
        <v>101826.6</v>
      </c>
      <c r="C51" s="307">
        <f>SUMIFS(Réttabanki!$C:$C,Réttabanki!$W:$W,$A51)/1000</f>
        <v>100</v>
      </c>
      <c r="D51" s="264">
        <f>IFERROR(B51/C51,"")</f>
        <v>1018.2660000000001</v>
      </c>
      <c r="E51" s="308">
        <f>COUNTIFS(Réttabanki!$W:$W,$A51,Réttabanki!$B:$B,"&lt;&gt;")</f>
        <v>9</v>
      </c>
    </row>
    <row r="52" spans="1:5">
      <c r="A52" t="s">
        <v>1539</v>
      </c>
      <c r="B52" s="263">
        <f>SUMIFS(Réttabanki!$T:$T,Réttabanki!$W:$W,$A52)</f>
        <v>171716.76400000002</v>
      </c>
      <c r="C52" s="307">
        <f>SUMIFS(Réttabanki!$C:$C,Réttabanki!$W:$W,$A52)/1000</f>
        <v>101.378</v>
      </c>
      <c r="D52" s="264">
        <f>IFERROR(B52/C52,"")</f>
        <v>1693.8267079642528</v>
      </c>
      <c r="E52" s="308">
        <f>COUNTIFS(Réttabanki!$W:$W,$A52,Réttabanki!$B:$B,"&lt;&gt;")</f>
        <v>8</v>
      </c>
    </row>
    <row r="53" spans="1:5">
      <c r="A53" t="s">
        <v>1573</v>
      </c>
      <c r="B53" s="263">
        <f>SUMIFS(Réttabanki!$T:$T,Réttabanki!$W:$W,$A53)</f>
        <v>77408</v>
      </c>
      <c r="C53" s="307">
        <f>SUMIFS(Réttabanki!$C:$C,Réttabanki!$W:$W,$A53)/1000</f>
        <v>100</v>
      </c>
      <c r="D53" s="264">
        <f>IFERROR(B53/C53,"")</f>
        <v>774.08</v>
      </c>
      <c r="E53" s="308">
        <f>COUNTIFS(Réttabanki!$W:$W,$A53,Réttabanki!$B:$B,"&lt;&gt;")</f>
        <v>9</v>
      </c>
    </row>
    <row r="54" spans="1:5">
      <c r="A54" t="s">
        <v>1631</v>
      </c>
      <c r="B54" s="263">
        <f>SUMIFS(Réttabanki!$T:$T,Réttabanki!$W:$W,$A54)</f>
        <v>67210</v>
      </c>
      <c r="C54" s="307">
        <f>SUMIFS(Réttabanki!$C:$C,Réttabanki!$W:$W,$A54)/1000</f>
        <v>100</v>
      </c>
      <c r="D54" s="264">
        <f>IFERROR(B54/C54,"")</f>
        <v>672.1</v>
      </c>
      <c r="E54" s="308">
        <f>COUNTIFS(Réttabanki!$W:$W,$A54,Réttabanki!$B:$B,"&lt;&gt;")</f>
        <v>8</v>
      </c>
    </row>
    <row r="55" spans="1:5">
      <c r="A55" t="s">
        <v>1403</v>
      </c>
      <c r="B55" s="263">
        <f>SUMIFS(Réttabanki!$T:$T,Réttabanki!$W:$W,$A55)</f>
        <v>90379.4</v>
      </c>
      <c r="C55" s="307">
        <f>SUMIFS(Réttabanki!$C:$C,Réttabanki!$W:$W,$A55)/1000</f>
        <v>75.2</v>
      </c>
      <c r="D55" s="264">
        <f>IFERROR(B55/C55,"")</f>
        <v>1201.8537234042551</v>
      </c>
      <c r="E55" s="308">
        <f>COUNTIFS(Réttabanki!$W:$W,$A55,Réttabanki!$B:$B,"&lt;&gt;")</f>
        <v>15</v>
      </c>
    </row>
    <row r="56" spans="1:5">
      <c r="A56" t="s">
        <v>1622</v>
      </c>
      <c r="B56" s="263">
        <f>SUMIFS(Réttabanki!$T:$T,Réttabanki!$W:$W,$A56)</f>
        <v>66620</v>
      </c>
      <c r="C56" s="307">
        <f>SUMIFS(Réttabanki!$C:$C,Réttabanki!$W:$W,$A56)/1000</f>
        <v>101</v>
      </c>
      <c r="D56" s="264">
        <f>IFERROR(B56/C56,"")</f>
        <v>659.60396039603961</v>
      </c>
      <c r="E56" s="308">
        <f>COUNTIFS(Réttabanki!$W:$W,$A56,Réttabanki!$B:$B,"&lt;&gt;")</f>
        <v>11</v>
      </c>
    </row>
    <row r="57" spans="1:5">
      <c r="A57" t="s">
        <v>1521</v>
      </c>
      <c r="B57" s="263">
        <f>SUMIFS(Réttabanki!$T:$T,Réttabanki!$W:$W,$A57)</f>
        <v>140237.226</v>
      </c>
      <c r="C57" s="307">
        <f>SUMIFS(Réttabanki!$C:$C,Réttabanki!$W:$W,$A57)/1000</f>
        <v>100.001</v>
      </c>
      <c r="D57" s="264">
        <f>IFERROR(B57/C57,"")</f>
        <v>1402.3582364176357</v>
      </c>
      <c r="E57" s="308">
        <f>COUNTIFS(Réttabanki!$W:$W,$A57,Réttabanki!$B:$B,"&lt;&gt;")</f>
        <v>8</v>
      </c>
    </row>
    <row r="58" spans="1:5">
      <c r="A58" t="s">
        <v>1427</v>
      </c>
      <c r="B58" s="263">
        <f>SUMIFS(Réttabanki!$T:$T,Réttabanki!$W:$W,$A58)</f>
        <v>123116.70000000001</v>
      </c>
      <c r="C58" s="307">
        <f>SUMIFS(Réttabanki!$C:$C,Réttabanki!$W:$W,$A58)/1000</f>
        <v>100</v>
      </c>
      <c r="D58" s="264">
        <f>IFERROR(B58/C58,"")</f>
        <v>1231.1670000000001</v>
      </c>
      <c r="E58" s="308">
        <f>COUNTIFS(Réttabanki!$W:$W,$A58,Réttabanki!$B:$B,"&lt;&gt;")</f>
        <v>16</v>
      </c>
    </row>
    <row r="59" spans="1:5">
      <c r="A59" t="s">
        <v>1577</v>
      </c>
      <c r="B59" s="263">
        <f>SUMIFS(Réttabanki!$T:$T,Réttabanki!$W:$W,$A59)</f>
        <v>69785</v>
      </c>
      <c r="C59" s="307">
        <f>SUMIFS(Réttabanki!$C:$C,Réttabanki!$W:$W,$A59)/1000</f>
        <v>70</v>
      </c>
      <c r="D59" s="264">
        <f>IFERROR(B59/C59,"")</f>
        <v>996.92857142857144</v>
      </c>
      <c r="E59" s="308">
        <f>COUNTIFS(Réttabanki!$W:$W,$A59,Réttabanki!$B:$B,"&lt;&gt;")</f>
        <v>9</v>
      </c>
    </row>
    <row r="60" spans="1:5">
      <c r="A60" t="s">
        <v>1636</v>
      </c>
      <c r="B60" s="263">
        <f>SUMIFS(Réttabanki!$T:$T,Réttabanki!$W:$W,$A60)</f>
        <v>50560.5</v>
      </c>
      <c r="C60" s="307">
        <f>SUMIFS(Réttabanki!$C:$C,Réttabanki!$W:$W,$A60)/1000</f>
        <v>100.5</v>
      </c>
      <c r="D60" s="264">
        <f>IFERROR(B60/C60,"")</f>
        <v>503.08955223880599</v>
      </c>
      <c r="E60" s="308">
        <f>COUNTIFS(Réttabanki!$W:$W,$A60,Réttabanki!$B:$B,"&lt;&gt;")</f>
        <v>11</v>
      </c>
    </row>
    <row r="61" spans="1:5">
      <c r="A61" t="s">
        <v>1565</v>
      </c>
      <c r="B61" s="263">
        <f>SUMIFS(Réttabanki!$T:$T,Réttabanki!$W:$W,$A61)</f>
        <v>99917.551999999996</v>
      </c>
      <c r="C61" s="307">
        <f>SUMIFS(Réttabanki!$C:$C,Réttabanki!$W:$W,$A61)/1000</f>
        <v>100</v>
      </c>
      <c r="D61" s="264">
        <f>IFERROR(B61/C61,"")</f>
        <v>999.17552000000001</v>
      </c>
      <c r="E61" s="308">
        <f>COUNTIFS(Réttabanki!$W:$W,$A61,Réttabanki!$B:$B,"&lt;&gt;")</f>
        <v>11</v>
      </c>
    </row>
    <row r="62" spans="1:5">
      <c r="A62" t="s">
        <v>1640</v>
      </c>
      <c r="B62" s="263">
        <f>SUMIFS(Réttabanki!$T:$T,Réttabanki!$W:$W,$A62)</f>
        <v>71201.600000000006</v>
      </c>
      <c r="C62" s="307">
        <f>SUMIFS(Réttabanki!$C:$C,Réttabanki!$W:$W,$A62)/1000</f>
        <v>79.98</v>
      </c>
      <c r="D62" s="264">
        <f>IFERROR(B62/C62,"")</f>
        <v>890.24256064016004</v>
      </c>
      <c r="E62" s="308">
        <f>COUNTIFS(Réttabanki!$W:$W,$A62,Réttabanki!$B:$B,"&lt;&gt;")</f>
        <v>5</v>
      </c>
    </row>
    <row r="63" spans="1:5">
      <c r="A63" t="s">
        <v>1649</v>
      </c>
      <c r="B63" s="263">
        <f>SUMIFS(Réttabanki!$T:$T,Réttabanki!$W:$W,$A63)</f>
        <v>54752.925000000003</v>
      </c>
      <c r="C63" s="307">
        <f>SUMIFS(Réttabanki!$C:$C,Réttabanki!$W:$W,$A63)/1000</f>
        <v>45</v>
      </c>
      <c r="D63" s="264">
        <f>IFERROR(B63/C63,"")</f>
        <v>1216.7316666666668</v>
      </c>
      <c r="E63" s="308">
        <f>COUNTIFS(Réttabanki!$W:$W,$A63,Réttabanki!$B:$B,"&lt;&gt;")</f>
        <v>11</v>
      </c>
    </row>
    <row r="64" spans="1:5">
      <c r="A64" t="s">
        <v>1549</v>
      </c>
      <c r="B64" s="263">
        <f>SUMIFS(Réttabanki!$T:$T,Réttabanki!$W:$W,$A64)</f>
        <v>32558.980000000003</v>
      </c>
      <c r="C64" s="307">
        <f>SUMIFS(Réttabanki!$C:$C,Réttabanki!$W:$W,$A64)/1000</f>
        <v>73.823999999999998</v>
      </c>
      <c r="D64" s="264">
        <f>IFERROR(B64/C64,"")</f>
        <v>441.03516471608157</v>
      </c>
      <c r="E64" s="308">
        <f>COUNTIFS(Réttabanki!$W:$W,$A64,Réttabanki!$B:$B,"&lt;&gt;")</f>
        <v>7</v>
      </c>
    </row>
    <row r="65" spans="1:5">
      <c r="A65" t="s">
        <v>1387</v>
      </c>
      <c r="B65" s="263">
        <f>SUMIFS(Réttabanki!$T:$T,Réttabanki!$W:$W,$A65)</f>
        <v>19312.599999999999</v>
      </c>
      <c r="C65" s="307">
        <f>SUMIFS(Réttabanki!$C:$C,Réttabanki!$W:$W,$A65)/1000</f>
        <v>90.676000000000002</v>
      </c>
      <c r="D65" s="264">
        <f>IFERROR(B65/C65,"")</f>
        <v>212.98469275221666</v>
      </c>
      <c r="E65" s="308">
        <f>COUNTIFS(Réttabanki!$W:$W,$A65,Réttabanki!$B:$B,"&lt;&gt;")</f>
        <v>9</v>
      </c>
    </row>
    <row r="66" spans="1:5">
      <c r="A66" t="s">
        <v>1557</v>
      </c>
      <c r="B66" s="263">
        <f>SUMIFS(Réttabanki!$T:$T,Réttabanki!$W:$W,$A66)</f>
        <v>60234.59</v>
      </c>
      <c r="C66" s="307">
        <f>SUMIFS(Réttabanki!$C:$C,Réttabanki!$W:$W,$A66)/1000</f>
        <v>100.001</v>
      </c>
      <c r="D66" s="264">
        <f>IFERROR(B66/C66,"")</f>
        <v>602.33987660123387</v>
      </c>
      <c r="E66" s="308">
        <f>COUNTIFS(Réttabanki!$W:$W,$A66,Réttabanki!$B:$B,"&lt;&gt;")</f>
        <v>8</v>
      </c>
    </row>
    <row r="67" spans="1:5">
      <c r="A67" t="s">
        <v>1561</v>
      </c>
      <c r="B67" s="263">
        <f>SUMIFS(Réttabanki!$T:$T,Réttabanki!$W:$W,$A67)</f>
        <v>74424.036000000007</v>
      </c>
      <c r="C67" s="307">
        <f>SUMIFS(Réttabanki!$C:$C,Réttabanki!$W:$W,$A67)/1000</f>
        <v>87.034999999999997</v>
      </c>
      <c r="D67" s="264">
        <f>IFERROR(B67/C67,"")</f>
        <v>855.10468202447305</v>
      </c>
      <c r="E67" s="308">
        <f>COUNTIFS(Réttabanki!$W:$W,$A67,Réttabanki!$B:$B,"&lt;&gt;")</f>
        <v>7</v>
      </c>
    </row>
    <row r="68" spans="1:5">
      <c r="A68" t="s">
        <v>1460</v>
      </c>
      <c r="B68" s="263">
        <f>SUMIFS(Réttabanki!$T:$T,Réttabanki!$W:$W,$A68)</f>
        <v>184666.06000000003</v>
      </c>
      <c r="C68" s="307">
        <f>SUMIFS(Réttabanki!$C:$C,Réttabanki!$W:$W,$A68)/1000</f>
        <v>100.001</v>
      </c>
      <c r="D68" s="264">
        <f>IFERROR(B68/C68,"")</f>
        <v>1846.6421335786645</v>
      </c>
      <c r="E68" s="308">
        <f>COUNTIFS(Réttabanki!$W:$W,$A68,Réttabanki!$B:$B,"&lt;&gt;")</f>
        <v>8</v>
      </c>
    </row>
    <row r="69" spans="1:5">
      <c r="A69" t="s">
        <v>1456</v>
      </c>
      <c r="B69" s="263">
        <f>SUMIFS(Réttabanki!$T:$T,Réttabanki!$W:$W,$A69)</f>
        <v>183808.06000000003</v>
      </c>
      <c r="C69" s="307">
        <f>SUMIFS(Réttabanki!$C:$C,Réttabanki!$W:$W,$A69)/1000</f>
        <v>100</v>
      </c>
      <c r="D69" s="264">
        <f>IFERROR(B69/C69,"")</f>
        <v>1838.0806000000002</v>
      </c>
      <c r="E69" s="308">
        <f>COUNTIFS(Réttabanki!$W:$W,$A69,Réttabanki!$B:$B,"&lt;&gt;")</f>
        <v>7</v>
      </c>
    </row>
    <row r="70" spans="1:5">
      <c r="A70" t="s">
        <v>1452</v>
      </c>
      <c r="B70" s="263">
        <f>SUMIFS(Réttabanki!$T:$T,Réttabanki!$W:$W,$A70)</f>
        <v>173539.69</v>
      </c>
      <c r="C70" s="307">
        <f>SUMIFS(Réttabanki!$C:$C,Réttabanki!$W:$W,$A70)/1000</f>
        <v>100</v>
      </c>
      <c r="D70" s="264">
        <f>IFERROR(B70/C70,"")</f>
        <v>1735.3969</v>
      </c>
      <c r="E70" s="308">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5"/>
  <cols>
    <col min="1" max="1" width="54.54296875" customWidth="1"/>
    <col min="2" max="2" width="47.26953125" customWidth="1"/>
    <col min="3" max="3" width="23.6328125" customWidth="1"/>
    <col min="4" max="5" width="20" customWidth="1"/>
  </cols>
  <sheetData>
    <row r="1" spans="1:5" ht="18.5">
      <c r="A1" s="309" t="s">
        <v>4035</v>
      </c>
      <c r="B1" s="310"/>
      <c r="C1" s="310"/>
      <c r="D1" s="310"/>
      <c r="E1" s="310"/>
    </row>
    <row r="2" spans="1:5">
      <c r="A2" t="s">
        <v>3516</v>
      </c>
      <c r="B2" t="s">
        <v>4036</v>
      </c>
      <c r="C2" t="s">
        <v>5</v>
      </c>
      <c r="D2" t="s">
        <v>4037</v>
      </c>
      <c r="E2" t="s">
        <v>4038</v>
      </c>
    </row>
    <row r="3" spans="1:5">
      <c r="A3" t="str">
        <f>Réttabanki!$W4</f>
        <v>Pasta með kjötbollum í mildri tómatsósu</v>
      </c>
      <c r="B3" t="str">
        <f>Réttabanki!$B4</f>
        <v>Skólabollur, Kjöt og grænmeti</v>
      </c>
      <c r="C3" t="str">
        <f>IFERROR(INDEX(Vöruskrá!$E:$E,MATCH(Réttabanki!$B4,Vöruskrá!$B:$B,0)),"")</f>
        <v>Kjöt / Alifuglar</v>
      </c>
      <c r="D3" s="311">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311">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311">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311">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311">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311">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311">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311">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311">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311">
        <f>Réttabanki!$C13</f>
        <v>800</v>
      </c>
      <c r="E12" s="263">
        <f>Réttabanki!$T13</f>
        <v>96</v>
      </c>
    </row>
    <row r="13" spans="1:5">
      <c r="A13" t="str">
        <f>Réttabanki!$W14</f>
        <v>Pasta með kjötbollum í mildri tómatsósu</v>
      </c>
      <c r="B13" t="str">
        <f>Réttabanki!$B14</f>
        <v>Tómat kryddblanda</v>
      </c>
      <c r="C13">
        <f>IFERROR(INDEX(Vöruskrá!$E:$E,MATCH(Réttabanki!$B14,Vöruskrá!$B:$B,0)),"")</f>
        <v>0</v>
      </c>
      <c r="D13" s="311">
        <f>Réttabanki!$C14</f>
        <v>80</v>
      </c>
      <c r="E13" s="263">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311">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311">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311">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311">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311">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311">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311">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311">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311">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311">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311">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311">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311">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311">
        <f>Réttabanki!$C29</f>
        <v>400</v>
      </c>
      <c r="E27" s="263">
        <f>Réttabanki!$T29</f>
        <v>1725.2</v>
      </c>
    </row>
    <row r="28" spans="1:5">
      <c r="A28" t="str">
        <f>Réttabanki!$W30</f>
        <v>Lambakjötspottréttur með kartöflum</v>
      </c>
      <c r="B28" t="str">
        <f>Réttabanki!$B30</f>
        <v>Timían</v>
      </c>
      <c r="C28">
        <f>IFERROR(INDEX(Vöruskrá!$E:$E,MATCH(Réttabanki!$B30,Vöruskrá!$B:$B,0)),"")</f>
        <v>0</v>
      </c>
      <c r="D28" s="311">
        <f>Réttabanki!$C30</f>
        <v>100</v>
      </c>
      <c r="E28" s="263">
        <f>Réttabanki!$T30</f>
        <v>300</v>
      </c>
    </row>
    <row r="29" spans="1:5">
      <c r="A29" t="str">
        <f>Réttabanki!$W31</f>
        <v>Lambakjötspottréttur með kartöflum</v>
      </c>
      <c r="B29" t="str">
        <f>Réttabanki!$B31</f>
        <v>Rósmarín (þurrkað)</v>
      </c>
      <c r="C29" t="str">
        <f>IFERROR(INDEX(Vöruskrá!$E:$E,MATCH(Réttabanki!$B31,Vöruskrá!$B:$B,0)),"")</f>
        <v>Krydd</v>
      </c>
      <c r="D29" s="311">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311">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311">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311">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311">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311">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311">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311">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311">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311">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311">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311">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311">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311">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311">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311">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311">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311">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311">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311">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311">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311">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311">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311">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311">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311">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311">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311">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311">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311">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311">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311">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311">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311">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311">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311">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311">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311">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311">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311">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311">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311">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311">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311">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311">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311">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311">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311">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311">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311">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311">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311">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311">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311">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311">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311">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311">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311">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311">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311">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311">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311">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311">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311">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311">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311">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311">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311">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311">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311">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311">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311">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311">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311">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311">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311">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311">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311">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311">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311">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311">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311">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311">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311">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311">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311">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311">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311">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311">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311">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311">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311">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311">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311">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311">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311">
        <f>Réttabanki!$C134</f>
        <v>1500</v>
      </c>
      <c r="E124" s="263">
        <f>Réttabanki!$T134</f>
        <v>592.5</v>
      </c>
    </row>
    <row r="125" spans="1:5">
      <c r="A125" t="str">
        <f>Réttabanki!$W135</f>
        <v>Gúllassúpa</v>
      </c>
      <c r="B125" t="str">
        <f>Réttabanki!$B135</f>
        <v>Paprikuduft</v>
      </c>
      <c r="C125" t="str">
        <f>IFERROR(INDEX(Vöruskrá!$E:$E,MATCH(Réttabanki!$B135,Vöruskrá!$B:$B,0)),"")</f>
        <v>Krydd</v>
      </c>
      <c r="D125" s="311">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311">
        <f>Réttabanki!$C136</f>
        <v>600</v>
      </c>
      <c r="E126" s="263">
        <f>Réttabanki!$T136</f>
        <v>72</v>
      </c>
    </row>
    <row r="127" spans="1:5">
      <c r="A127" t="str">
        <f>Réttabanki!$W137</f>
        <v>Gúllassúpa</v>
      </c>
      <c r="B127" t="str">
        <f>Réttabanki!$B137</f>
        <v>Piparblanda</v>
      </c>
      <c r="C127" t="str">
        <f>IFERROR(INDEX(Vöruskrá!$E:$E,MATCH(Réttabanki!$B137,Vöruskrá!$B:$B,0)),"")</f>
        <v>Krydd</v>
      </c>
      <c r="D127" s="311">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311">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311">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311">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311">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311">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311">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311">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311">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311">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311">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311">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311">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311">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311">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311">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311">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311">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311">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311">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311">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311">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311">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311">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311">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311">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311">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311">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311">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311">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311">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311">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311">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311">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311">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311">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311">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311">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311">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311">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311">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311">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311">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311">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311">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311">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311">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311">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311">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311">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311">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311">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311">
        <f>Réttabanki!$C194</f>
        <v>1330</v>
      </c>
      <c r="E179" s="263">
        <f>Réttabanki!$T194</f>
        <v>3059</v>
      </c>
    </row>
    <row r="180" spans="1:5">
      <c r="A180" t="str">
        <f>Réttabanki!$W195</f>
        <v>Hægeldað nautakjöt með rauðvínsósu og gljáðum gulrótum</v>
      </c>
      <c r="B180" t="str">
        <f>Réttabanki!$B195</f>
        <v>Timían</v>
      </c>
      <c r="C180">
        <f>IFERROR(INDEX(Vöruskrá!$E:$E,MATCH(Réttabanki!$B195,Vöruskrá!$B:$B,0)),"")</f>
        <v>0</v>
      </c>
      <c r="D180" s="311">
        <f>Réttabanki!$C195</f>
        <v>70</v>
      </c>
      <c r="E180" s="263">
        <f>Réttabanki!$T195</f>
        <v>210.00000000000003</v>
      </c>
    </row>
    <row r="181" spans="1:5">
      <c r="A181" t="str">
        <f>Réttabanki!$W196</f>
        <v>Hægeldað nautakjöt með rauðvínsósu og gljáðum gulrótum</v>
      </c>
      <c r="B181" t="str">
        <f>Réttabanki!$B196</f>
        <v>Lárviðarlauf, heil</v>
      </c>
      <c r="C181" t="str">
        <f>IFERROR(INDEX(Vöruskrá!$E:$E,MATCH(Réttabanki!$B196,Vöruskrá!$B:$B,0)),"")</f>
        <v>Krydd</v>
      </c>
      <c r="D181" s="311">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311">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311">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311">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311">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311">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311">
        <f>Réttabanki!$C203</f>
        <v>2500</v>
      </c>
      <c r="E187" s="263">
        <f>Réttabanki!$T203</f>
        <v>5750</v>
      </c>
    </row>
    <row r="188" spans="1:5">
      <c r="A188" t="str">
        <f>Réttabanki!$W204</f>
        <v>Þorskur með kryddjurtahjúp og hvítvínsósu</v>
      </c>
      <c r="B188" t="str">
        <f>Réttabanki!$B204</f>
        <v>Sítrónusafi</v>
      </c>
      <c r="C188">
        <f>IFERROR(INDEX(Vöruskrá!$E:$E,MATCH(Réttabanki!$B204,Vöruskrá!$B:$B,0)),"")</f>
        <v>0</v>
      </c>
      <c r="D188" s="311">
        <f>Réttabanki!$C204</f>
        <v>1250</v>
      </c>
      <c r="E188" s="263">
        <f>Réttabanki!$T204</f>
        <v>750</v>
      </c>
    </row>
    <row r="189" spans="1:5">
      <c r="A189" t="str">
        <f>Réttabanki!$W205</f>
        <v>Þorskur með kryddjurtahjúp og hvítvínsósu</v>
      </c>
      <c r="B189" t="str">
        <f>Réttabanki!$B205</f>
        <v>Hvítvínsedik</v>
      </c>
      <c r="C189" t="str">
        <f>IFERROR(INDEX(Vöruskrá!$E:$E,MATCH(Réttabanki!$B205,Vöruskrá!$B:$B,0)),"")</f>
        <v>Sósur / Dressingar / Kraftar</v>
      </c>
      <c r="D189" s="311">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311">
        <f>Réttabanki!$C206</f>
        <v>130</v>
      </c>
      <c r="E190" s="263">
        <f>Réttabanki!$T206</f>
        <v>390</v>
      </c>
    </row>
    <row r="191" spans="1:5">
      <c r="A191" t="str">
        <f>Réttabanki!$W207</f>
        <v>Þorskur með kryddjurtahjúp og hvítvínsósu</v>
      </c>
      <c r="B191" t="str">
        <f>Réttabanki!$B207</f>
        <v>Timían</v>
      </c>
      <c r="C191">
        <f>IFERROR(INDEX(Vöruskrá!$E:$E,MATCH(Réttabanki!$B207,Vöruskrá!$B:$B,0)),"")</f>
        <v>0</v>
      </c>
      <c r="D191" s="311">
        <f>Réttabanki!$C207</f>
        <v>60</v>
      </c>
      <c r="E191" s="263">
        <f>Réttabanki!$T207</f>
        <v>180</v>
      </c>
    </row>
    <row r="192" spans="1:5">
      <c r="A192" t="str">
        <f>Réttabanki!$W208</f>
        <v>Þorskur með kryddjurtahjúp og hvítvínsósu</v>
      </c>
      <c r="B192" t="str">
        <f>Réttabanki!$B208</f>
        <v>Maizenamjöl (majssterkja)</v>
      </c>
      <c r="C192" t="str">
        <f>IFERROR(INDEX(Vöruskrá!$E:$E,MATCH(Réttabanki!$B208,Vöruskrá!$B:$B,0)),"")</f>
        <v>Kornvörur og hráefni</v>
      </c>
      <c r="D192" s="311">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311">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311">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311">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311">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311">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311">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311">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311">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311">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311">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311">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311">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311">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311">
        <f>Réttabanki!$C223</f>
        <v>1600</v>
      </c>
      <c r="E206" s="263">
        <f>Réttabanki!$T223</f>
        <v>960</v>
      </c>
    </row>
    <row r="207" spans="1:5">
      <c r="A207" t="str">
        <f>Réttabanki!$W224</f>
        <v>Grillaður kjúklingur með chimichurri</v>
      </c>
      <c r="B207" t="str">
        <f>Réttabanki!$B224</f>
        <v>Sítrónusafi</v>
      </c>
      <c r="C207">
        <f>IFERROR(INDEX(Vöruskrá!$E:$E,MATCH(Réttabanki!$B224,Vöruskrá!$B:$B,0)),"")</f>
        <v>0</v>
      </c>
      <c r="D207" s="311">
        <f>Réttabanki!$C224</f>
        <v>800</v>
      </c>
      <c r="E207" s="263">
        <f>Réttabanki!$T224</f>
        <v>480</v>
      </c>
    </row>
    <row r="208" spans="1:5">
      <c r="A208" t="str">
        <f>Réttabanki!$W225</f>
        <v>Grillaður kjúklingur með chimichurri</v>
      </c>
      <c r="B208" t="str">
        <f>Réttabanki!$B225</f>
        <v>Chiliduft mild</v>
      </c>
      <c r="C208" t="str">
        <f>IFERROR(INDEX(Vöruskrá!$E:$E,MATCH(Réttabanki!$B225,Vöruskrá!$B:$B,0)),"")</f>
        <v>Krydd</v>
      </c>
      <c r="D208" s="311">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311">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311">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311">
        <f>Réttabanki!$C228</f>
        <v>160</v>
      </c>
      <c r="E211" s="263">
        <f>Réttabanki!$T228</f>
        <v>1120</v>
      </c>
    </row>
    <row r="212" spans="1:5">
      <c r="A212" t="str">
        <f>Réttabanki!$W230</f>
        <v>Nautapottréttur að hætti Provence</v>
      </c>
      <c r="B212" t="str">
        <f>Réttabanki!$B230</f>
        <v>Nautakjöt (almennt)</v>
      </c>
      <c r="C212">
        <f>IFERROR(INDEX(Vöruskrá!$E:$E,MATCH(Réttabanki!$B230,Vöruskrá!$B:$B,0)),"")</f>
        <v>0</v>
      </c>
      <c r="D212" s="311">
        <f>Réttabanki!$C230</f>
        <v>37500</v>
      </c>
      <c r="E212" s="263">
        <f>Réttabanki!$T230</f>
        <v>93750</v>
      </c>
    </row>
    <row r="213" spans="1:5">
      <c r="A213" t="str">
        <f>Réttabanki!$W231</f>
        <v>Nautapottréttur að hætti Provence</v>
      </c>
      <c r="B213" t="str">
        <f>Réttabanki!$B231</f>
        <v>Maukaðir tómatar</v>
      </c>
      <c r="C213" t="str">
        <f>IFERROR(INDEX(Vöruskrá!$E:$E,MATCH(Réttabanki!$B231,Vöruskrá!$B:$B,0)),"")</f>
        <v>Niðursuðuvörur</v>
      </c>
      <c r="D213" s="311">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311">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311">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311">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311">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311">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311">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311">
        <f>Réttabanki!$C238</f>
        <v>1500</v>
      </c>
      <c r="E220" s="263">
        <f>Réttabanki!$T238</f>
        <v>900</v>
      </c>
    </row>
    <row r="221" spans="1:5">
      <c r="A221" t="str">
        <f>Réttabanki!$W239</f>
        <v>Nautapottréttur að hætti Provence</v>
      </c>
      <c r="B221" t="str">
        <f>Réttabanki!$B239</f>
        <v>Timían</v>
      </c>
      <c r="C221">
        <f>IFERROR(INDEX(Vöruskrá!$E:$E,MATCH(Réttabanki!$B239,Vöruskrá!$B:$B,0)),"")</f>
        <v>0</v>
      </c>
      <c r="D221" s="311">
        <f>Réttabanki!$C239</f>
        <v>80</v>
      </c>
      <c r="E221" s="263">
        <f>Réttabanki!$T239</f>
        <v>240</v>
      </c>
    </row>
    <row r="222" spans="1:5">
      <c r="A222" t="str">
        <f>Réttabanki!$W240</f>
        <v>Nautapottréttur að hætti Provence</v>
      </c>
      <c r="B222" t="str">
        <f>Réttabanki!$B240</f>
        <v>Rósmarín (þurrkað)</v>
      </c>
      <c r="C222" t="str">
        <f>IFERROR(INDEX(Vöruskrá!$E:$E,MATCH(Réttabanki!$B240,Vöruskrá!$B:$B,0)),"")</f>
        <v>Krydd</v>
      </c>
      <c r="D222" s="311">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311">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311">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311">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311">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311">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311">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311">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311">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311">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311">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311">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311">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311">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311">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311">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311">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311">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311">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311">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311">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311">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311">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311">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311">
        <f>Réttabanki!$C267</f>
        <v>1033</v>
      </c>
      <c r="E246" s="263">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311">
        <f>Réttabanki!$C268</f>
        <v>1033</v>
      </c>
      <c r="E247" s="263">
        <f>Réttabanki!$T268</f>
        <v>619.79999999999995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311">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311">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311">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311">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311">
        <f>Réttabanki!$C274</f>
        <v>3425</v>
      </c>
      <c r="E252" s="263">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311">
        <f>Réttabanki!$C275</f>
        <v>1142</v>
      </c>
      <c r="E253" s="263">
        <f>Réttabanki!$T275</f>
        <v>685.19999999999993</v>
      </c>
    </row>
    <row r="254" spans="1:5">
      <c r="A254" t="str">
        <f>Réttabanki!$W276</f>
        <v>Ýsa í mildri hvítlauksmarineringu með kartöflum og rjómasósu</v>
      </c>
      <c r="B254" t="str">
        <f>Réttabanki!$B276</f>
        <v>Steinselja (þurrkuð)</v>
      </c>
      <c r="C254" t="str">
        <f>IFERROR(INDEX(Vöruskrá!$E:$E,MATCH(Réttabanki!$B276,Vöruskrá!$B:$B,0)),"")</f>
        <v>Krydd</v>
      </c>
      <c r="D254" s="311">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311">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311">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311">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311">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311">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311">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311">
        <f>Réttabanki!$C284</f>
        <v>3425</v>
      </c>
      <c r="E261" s="263">
        <f>Réttabanki!$T284</f>
        <v>1109.7</v>
      </c>
    </row>
    <row r="262" spans="1:5">
      <c r="A262" t="str">
        <f>Réttabanki!$W285</f>
        <v>Ýsa í kryddmarineringu með grænmeti og hvítlaukssósu</v>
      </c>
      <c r="B262" t="str">
        <f>Réttabanki!$B285</f>
        <v>Sítrónusafi</v>
      </c>
      <c r="C262">
        <f>IFERROR(INDEX(Vöruskrá!$E:$E,MATCH(Réttabanki!$B285,Vöruskrá!$B:$B,0)),"")</f>
        <v>0</v>
      </c>
      <c r="D262" s="311">
        <f>Réttabanki!$C285</f>
        <v>1142</v>
      </c>
      <c r="E262" s="263">
        <f>Réttabanki!$T285</f>
        <v>685.19999999999993</v>
      </c>
    </row>
    <row r="263" spans="1:5">
      <c r="A263" t="str">
        <f>Réttabanki!$W286</f>
        <v>Ýsa í kryddmarineringu með grænmeti og hvítlaukssósu</v>
      </c>
      <c r="B263" t="str">
        <f>Réttabanki!$B286</f>
        <v>Borðsalt</v>
      </c>
      <c r="C263" t="str">
        <f>IFERROR(INDEX(Vöruskrá!$E:$E,MATCH(Réttabanki!$B286,Vöruskrá!$B:$B,0)),"")</f>
        <v xml:space="preserve">Krydd </v>
      </c>
      <c r="D263" s="311">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311">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311">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311">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311">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311">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311">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311">
        <f>Réttabanki!$C294</f>
        <v>341</v>
      </c>
      <c r="E270" s="263">
        <f>Réttabanki!$T294</f>
        <v>2387</v>
      </c>
    </row>
    <row r="271" spans="1:5">
      <c r="A271" t="str">
        <f>Réttabanki!$W295</f>
        <v>Paprikukrydduð ýsa með kartöflum og rjómasósu</v>
      </c>
      <c r="B271" t="str">
        <f>Réttabanki!$B295</f>
        <v>Sítrónusafi</v>
      </c>
      <c r="C271">
        <f>IFERROR(INDEX(Vöruskrá!$E:$E,MATCH(Réttabanki!$B295,Vöruskrá!$B:$B,0)),"")</f>
        <v>0</v>
      </c>
      <c r="D271" s="311">
        <f>Réttabanki!$C295</f>
        <v>2275</v>
      </c>
      <c r="E271" s="263">
        <f>Réttabanki!$T295</f>
        <v>1365</v>
      </c>
    </row>
    <row r="272" spans="1:5">
      <c r="A272" t="str">
        <f>Réttabanki!$W297</f>
        <v xml:space="preserve">Plokkfiskur </v>
      </c>
      <c r="B272" t="str">
        <f>Réttabanki!$B297</f>
        <v>Ýsa</v>
      </c>
      <c r="C272" t="str">
        <f>IFERROR(INDEX(Vöruskrá!$E:$E,MATCH(Réttabanki!$B297,Vöruskrá!$B:$B,0)),"")</f>
        <v>Fiskur</v>
      </c>
      <c r="D272" s="311">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311">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311">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311">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311">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311">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311">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311">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311">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311">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311">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311">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311">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311">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311">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311">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311">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311">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311">
        <f>Réttabanki!$C317</f>
        <v>4440</v>
      </c>
      <c r="E290" s="263">
        <f>Réttabanki!$T317</f>
        <v>10212</v>
      </c>
    </row>
    <row r="291" spans="1:5">
      <c r="A291" t="str">
        <f>Réttabanki!$W318</f>
        <v>Ofnbökuð langa í hvítlauk og steinselju með kartöflum</v>
      </c>
      <c r="B291" t="str">
        <f>Réttabanki!$B318</f>
        <v>Sítrónusafi</v>
      </c>
      <c r="C291">
        <f>IFERROR(INDEX(Vöruskrá!$E:$E,MATCH(Réttabanki!$B318,Vöruskrá!$B:$B,0)),"")</f>
        <v>0</v>
      </c>
      <c r="D291" s="311">
        <f>Réttabanki!$C318</f>
        <v>2220</v>
      </c>
      <c r="E291" s="263">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311">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311">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311">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311">
        <f>Réttabanki!$C323</f>
        <v>15600</v>
      </c>
      <c r="E295" s="263">
        <f>Réttabanki!$T323</f>
        <v>45240</v>
      </c>
    </row>
    <row r="296" spans="1:5">
      <c r="A296" t="str">
        <f>Réttabanki!$W324</f>
        <v>Nautapottréttur</v>
      </c>
      <c r="B296" t="str">
        <f>Réttabanki!$B324</f>
        <v>Nautakjöt (almennt)</v>
      </c>
      <c r="C296">
        <f>IFERROR(INDEX(Vöruskrá!$E:$E,MATCH(Réttabanki!$B324,Vöruskrá!$B:$B,0)),"")</f>
        <v>0</v>
      </c>
      <c r="D296" s="311">
        <f>Réttabanki!$C324</f>
        <v>15600</v>
      </c>
      <c r="E296" s="263">
        <f>Réttabanki!$T324</f>
        <v>39000</v>
      </c>
    </row>
    <row r="297" spans="1:5">
      <c r="A297" t="str">
        <f>Réttabanki!$W325</f>
        <v>Nautapottréttur</v>
      </c>
      <c r="B297" t="str">
        <f>Réttabanki!$B325</f>
        <v>Brunoise mediterraín</v>
      </c>
      <c r="C297" t="str">
        <f>IFERROR(INDEX(Vöruskrá!$E:$E,MATCH(Réttabanki!$B325,Vöruskrá!$B:$B,0)),"")</f>
        <v>Grænmeti</v>
      </c>
      <c r="D297" s="311">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311">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311">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311">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311">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311">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311">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311">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311">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311">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311">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311">
        <f>Réttabanki!$C336</f>
        <v>200</v>
      </c>
      <c r="E308" s="263">
        <f>Réttabanki!$T336</f>
        <v>862.6</v>
      </c>
    </row>
    <row r="309" spans="1:5">
      <c r="A309" t="str">
        <f>Réttabanki!$W337</f>
        <v>Nautapottréttur</v>
      </c>
      <c r="B309" t="str">
        <f>Réttabanki!$B337</f>
        <v>Timían</v>
      </c>
      <c r="C309">
        <f>IFERROR(INDEX(Vöruskrá!$E:$E,MATCH(Réttabanki!$B337,Vöruskrá!$B:$B,0)),"")</f>
        <v>0</v>
      </c>
      <c r="D309" s="311">
        <f>Réttabanki!$C337</f>
        <v>117</v>
      </c>
      <c r="E309" s="263">
        <f>Réttabanki!$T337</f>
        <v>351</v>
      </c>
    </row>
    <row r="310" spans="1:5">
      <c r="A310" t="str">
        <f>Réttabanki!$W338</f>
        <v>Nautapottréttur</v>
      </c>
      <c r="B310" t="str">
        <f>Réttabanki!$B338</f>
        <v>Rósmarín (þurrkað)</v>
      </c>
      <c r="C310" t="str">
        <f>IFERROR(INDEX(Vöruskrá!$E:$E,MATCH(Réttabanki!$B338,Vöruskrá!$B:$B,0)),"")</f>
        <v>Krydd</v>
      </c>
      <c r="D310" s="311">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311">
        <f>Réttabanki!$C340</f>
        <v>20000</v>
      </c>
      <c r="E311" s="263">
        <f>Réttabanki!$T340</f>
        <v>40000</v>
      </c>
    </row>
    <row r="312" spans="1:5">
      <c r="A312" t="str">
        <f>Réttabanki!$W341</f>
        <v>Bolognese hakkréttur</v>
      </c>
      <c r="B312" t="str">
        <f>Réttabanki!$B341</f>
        <v>Nautakjöt (almennt)</v>
      </c>
      <c r="C312">
        <f>IFERROR(INDEX(Vöruskrá!$E:$E,MATCH(Réttabanki!$B341,Vöruskrá!$B:$B,0)),"")</f>
        <v>0</v>
      </c>
      <c r="D312" s="311">
        <f>Réttabanki!$C341</f>
        <v>20000</v>
      </c>
      <c r="E312" s="263">
        <f>Réttabanki!$T341</f>
        <v>50000</v>
      </c>
    </row>
    <row r="313" spans="1:5">
      <c r="A313" t="str">
        <f>Réttabanki!$W342</f>
        <v>Bolognese hakkréttur</v>
      </c>
      <c r="B313" t="str">
        <f>Réttabanki!$B342</f>
        <v>Brunoise mediterraín</v>
      </c>
      <c r="C313" t="str">
        <f>IFERROR(INDEX(Vöruskrá!$E:$E,MATCH(Réttabanki!$B342,Vöruskrá!$B:$B,0)),"")</f>
        <v>Grænmeti</v>
      </c>
      <c r="D313" s="311">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311">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311">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311">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311">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311">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311">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311">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311">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311">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311">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311">
        <f>Réttabanki!$C353</f>
        <v>67</v>
      </c>
      <c r="E324" s="263">
        <f>Réttabanki!$T353</f>
        <v>660.35200000000009</v>
      </c>
    </row>
    <row r="325" spans="1:5">
      <c r="A325" t="str">
        <f>Réttabanki!$W354</f>
        <v>Bolognese hakkréttur</v>
      </c>
      <c r="B325" t="str">
        <f>Réttabanki!$B354</f>
        <v>Tómat kryddblanda</v>
      </c>
      <c r="C325">
        <f>IFERROR(INDEX(Vöruskrá!$E:$E,MATCH(Réttabanki!$B354,Vöruskrá!$B:$B,0)),"")</f>
        <v>0</v>
      </c>
      <c r="D325" s="311">
        <f>Réttabanki!$C354</f>
        <v>125</v>
      </c>
      <c r="E325" s="263">
        <f>Réttabanki!$T354</f>
        <v>75</v>
      </c>
    </row>
    <row r="326" spans="1:5">
      <c r="A326" t="str">
        <f>Réttabanki!$W355</f>
        <v>Bolognese hakkréttur</v>
      </c>
      <c r="B326" t="str">
        <f>Réttabanki!$B355</f>
        <v>Vatn</v>
      </c>
      <c r="C326" t="str">
        <f>IFERROR(INDEX(Vöruskrá!$E:$E,MATCH(Réttabanki!$B355,Vöruskrá!$B:$B,0)),"")</f>
        <v>Kornvörur og hráefni</v>
      </c>
      <c r="D326" s="311">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311">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311">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311">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311">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311">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311">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311">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311">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311">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311">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311">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311">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311">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311">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311">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311">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311">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311">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311">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311">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311">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311">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311">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311">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311">
        <f>Réttabanki!$C383</f>
        <v>7353</v>
      </c>
      <c r="E351" s="263">
        <f>Réttabanki!$T383</f>
        <v>2205.9</v>
      </c>
    </row>
    <row r="352" spans="1:5">
      <c r="A352" t="str">
        <f>Réttabanki!$W385</f>
        <v>Nautavefjur með hrísgrjónum, salsa og nachos</v>
      </c>
      <c r="B352" t="str">
        <f>Réttabanki!$B385</f>
        <v>Nautakjöt (almennt)</v>
      </c>
      <c r="C352">
        <f>IFERROR(INDEX(Vöruskrá!$E:$E,MATCH(Réttabanki!$B385,Vöruskrá!$B:$B,0)),"")</f>
        <v>0</v>
      </c>
      <c r="D352" s="311">
        <f>Réttabanki!$C385</f>
        <v>59128</v>
      </c>
      <c r="E352" s="263">
        <f>Réttabanki!$T385</f>
        <v>147820</v>
      </c>
    </row>
    <row r="353" spans="1:5">
      <c r="A353" t="str">
        <f>Réttabanki!$W386</f>
        <v>Nautavefjur með hrísgrjónum, salsa og nachos</v>
      </c>
      <c r="B353" t="str">
        <f>Réttabanki!$B386</f>
        <v>Vefjur</v>
      </c>
      <c r="C353">
        <f>IFERROR(INDEX(Vöruskrá!$E:$E,MATCH(Réttabanki!$B386,Vöruskrá!$B:$B,0)),"")</f>
        <v>0</v>
      </c>
      <c r="D353" s="311">
        <f>Réttabanki!$C386</f>
        <v>30000</v>
      </c>
      <c r="E353" s="263">
        <f>Réttabanki!$T386</f>
        <v>24000</v>
      </c>
    </row>
    <row r="354" spans="1:5">
      <c r="A354" t="str">
        <f>Réttabanki!$W387</f>
        <v>Nautavefjur með hrísgrjónum, salsa og nachos</v>
      </c>
      <c r="B354" t="str">
        <f>Réttabanki!$B387</f>
        <v>Laukur (ferskur)</v>
      </c>
      <c r="C354" t="str">
        <f>IFERROR(INDEX(Vöruskrá!$E:$E,MATCH(Réttabanki!$B387,Vöruskrá!$B:$B,0)),"")</f>
        <v>Grænmeti</v>
      </c>
      <c r="D354" s="311">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311">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311">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311">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311">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311">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311">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311">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311">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311">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311">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311">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311">
        <f>Réttabanki!$C400</f>
        <v>524</v>
      </c>
      <c r="E366" s="263">
        <f>Réttabanki!$T400</f>
        <v>62.88</v>
      </c>
    </row>
    <row r="367" spans="1:5">
      <c r="A367" t="str">
        <f>Réttabanki!$W402</f>
        <v>Nautabuff með kartöflum og brúnni sósu</v>
      </c>
      <c r="B367" t="str">
        <f>Réttabanki!$B402</f>
        <v>Nautakjöt (almennt)</v>
      </c>
      <c r="C367">
        <f>IFERROR(INDEX(Vöruskrá!$E:$E,MATCH(Réttabanki!$B402,Vöruskrá!$B:$B,0)),"")</f>
        <v>0</v>
      </c>
      <c r="D367" s="311">
        <f>Réttabanki!$C402</f>
        <v>93240</v>
      </c>
      <c r="E367" s="263">
        <f>Réttabanki!$T402</f>
        <v>233100</v>
      </c>
    </row>
    <row r="368" spans="1:5">
      <c r="A368" t="str">
        <f>Réttabanki!$W403</f>
        <v>Nautabuff með kartöflum og brúnni sósu</v>
      </c>
      <c r="B368" t="str">
        <f>Réttabanki!$B403</f>
        <v>Hvítlaukur (ferskur)</v>
      </c>
      <c r="C368" t="str">
        <f>IFERROR(INDEX(Vöruskrá!$E:$E,MATCH(Réttabanki!$B403,Vöruskrá!$B:$B,0)),"")</f>
        <v xml:space="preserve">Grænmeti </v>
      </c>
      <c r="D368" s="311">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311">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311">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311">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311">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311">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311">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311">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311">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311">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311">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311">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311">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311">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311">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311">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311">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311">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311">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311">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311">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311">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311">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311">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311">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311">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311">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311">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311">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311">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311">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311">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311">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311">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311">
        <f>Réttabanki!$C442</f>
        <v>47244</v>
      </c>
      <c r="E402" s="263">
        <f>Réttabanki!$T442</f>
        <v>118110</v>
      </c>
    </row>
    <row r="403" spans="1:5">
      <c r="A403" t="str">
        <f>Réttabanki!$W443</f>
        <v>Quesadilla með kalkún og mozzarella osti</v>
      </c>
      <c r="B403" t="str">
        <f>Réttabanki!$B443</f>
        <v>Vefjur</v>
      </c>
      <c r="C403">
        <f>IFERROR(INDEX(Vöruskrá!$E:$E,MATCH(Réttabanki!$B443,Vöruskrá!$B:$B,0)),"")</f>
        <v>0</v>
      </c>
      <c r="D403" s="311">
        <f>Réttabanki!$C443</f>
        <v>25000</v>
      </c>
      <c r="E403" s="263">
        <f>Réttabanki!$T443</f>
        <v>20000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311">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311">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311">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311">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311">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311">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311">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311">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311">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311">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311">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311">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311">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311">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311">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311">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311">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311">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311">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311">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311">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311">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311">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311">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311">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311">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311">
        <f>Réttabanki!$C482</f>
        <v>7257</v>
      </c>
      <c r="E430" s="263">
        <f>Réttabanki!$T482</f>
        <v>2177.1</v>
      </c>
    </row>
    <row r="431" spans="1:5">
      <c r="A431" t="str">
        <f>Réttabanki!$W483</f>
        <v>Vegan mexíkó lasagna með nachos og hafra sýrðum rjóma</v>
      </c>
      <c r="B431" t="str">
        <f>Réttabanki!$B483</f>
        <v>Vegan rifinn ostur</v>
      </c>
      <c r="C431">
        <f>IFERROR(INDEX(Vöruskrá!$E:$E,MATCH(Réttabanki!$B483,Vöruskrá!$B:$B,0)),"")</f>
        <v>0</v>
      </c>
      <c r="D431" s="311">
        <f>Réttabanki!$C483</f>
        <v>7257</v>
      </c>
      <c r="E431" s="263">
        <f>Réttabanki!$T483</f>
        <v>14514</v>
      </c>
    </row>
    <row r="432" spans="1:5">
      <c r="A432" t="str">
        <f>Réttabanki!$W484</f>
        <v>Vegan mexíkó lasagna með nachos og hafra sýrðum rjóma</v>
      </c>
      <c r="B432" t="str">
        <f>Réttabanki!$B484</f>
        <v>Borðsalt</v>
      </c>
      <c r="C432" t="str">
        <f>IFERROR(INDEX(Vöruskrá!$E:$E,MATCH(Réttabanki!$B484,Vöruskrá!$B:$B,0)),"")</f>
        <v xml:space="preserve">Krydd </v>
      </c>
      <c r="D432" s="311">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311">
        <f>Réttabanki!$C486</f>
        <v>32967</v>
      </c>
      <c r="E433" s="263">
        <f>Réttabanki!$T486</f>
        <v>13186.8</v>
      </c>
    </row>
    <row r="434" spans="1:5">
      <c r="A434" t="str">
        <f>Réttabanki!$W487</f>
        <v>Vegan quesadilla með vegan osti</v>
      </c>
      <c r="B434" t="str">
        <f>Réttabanki!$B487</f>
        <v>Vefjur</v>
      </c>
      <c r="C434">
        <f>IFERROR(INDEX(Vöruskrá!$E:$E,MATCH(Réttabanki!$B487,Vöruskrá!$B:$B,0)),"")</f>
        <v>0</v>
      </c>
      <c r="D434" s="311">
        <f>Réttabanki!$C487</f>
        <v>20000</v>
      </c>
      <c r="E434" s="263">
        <f>Réttabanki!$T487</f>
        <v>16000</v>
      </c>
    </row>
    <row r="435" spans="1:5">
      <c r="A435" t="str">
        <f>Réttabanki!$W488</f>
        <v>Vegan quesadilla með vegan osti</v>
      </c>
      <c r="B435" t="str">
        <f>Réttabanki!$B488</f>
        <v>Vegan rifinn ostur</v>
      </c>
      <c r="C435">
        <f>IFERROR(INDEX(Vöruskrá!$E:$E,MATCH(Réttabanki!$B488,Vöruskrá!$B:$B,0)),"")</f>
        <v>0</v>
      </c>
      <c r="D435" s="311">
        <f>Réttabanki!$C488</f>
        <v>16484</v>
      </c>
      <c r="E435" s="263">
        <f>Réttabanki!$T488</f>
        <v>32968</v>
      </c>
    </row>
    <row r="436" spans="1:5">
      <c r="A436" t="str">
        <f>Réttabanki!$W489</f>
        <v>Vegan quesadilla með vegan osti</v>
      </c>
      <c r="B436" t="str">
        <f>Réttabanki!$B489</f>
        <v>Paprika (fersk)</v>
      </c>
      <c r="C436" t="str">
        <f>IFERROR(INDEX(Vöruskrá!$E:$E,MATCH(Réttabanki!$B489,Vöruskrá!$B:$B,0)),"")</f>
        <v xml:space="preserve">Grænmeti </v>
      </c>
      <c r="D436" s="311">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311">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311">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311">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311">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311">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311">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311">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311">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311">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311">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311">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311">
        <f>Réttabanki!$C502</f>
        <v>133</v>
      </c>
      <c r="E448" s="263">
        <f>Réttabanki!$T502</f>
        <v>931</v>
      </c>
    </row>
    <row r="449" spans="1:5">
      <c r="A449" t="str">
        <f>Réttabanki!$W503</f>
        <v>Vegan bolognese</v>
      </c>
      <c r="B449" t="str">
        <f>Réttabanki!$B503</f>
        <v>Oregano</v>
      </c>
      <c r="C449" t="str">
        <f>IFERROR(INDEX(Vöruskrá!$E:$E,MATCH(Réttabanki!$B503,Vöruskrá!$B:$B,0)),"")</f>
        <v>Krydd</v>
      </c>
      <c r="D449" s="311">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311">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311">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311">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311">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311">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311">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311">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311">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311">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311">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311">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311">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311">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311">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311">
        <f>Réttabanki!$C520</f>
        <v>5000</v>
      </c>
      <c r="E464" s="263">
        <f>Réttabanki!$T520</f>
        <v>2500</v>
      </c>
    </row>
    <row r="465" spans="1:5">
      <c r="A465" t="str">
        <f>Réttabanki!$W521</f>
        <v>Quinoa-skál með bökuðum sætum kartöflum og avocado</v>
      </c>
      <c r="B465" t="str">
        <f>Réttabanki!$B521</f>
        <v>Sítrónusafi</v>
      </c>
      <c r="C465">
        <f>IFERROR(INDEX(Vöruskrá!$E:$E,MATCH(Réttabanki!$B521,Vöruskrá!$B:$B,0)),"")</f>
        <v>0</v>
      </c>
      <c r="D465" s="311">
        <f>Réttabanki!$C521</f>
        <v>2000</v>
      </c>
      <c r="E465" s="263">
        <f>Réttabanki!$T521</f>
        <v>1200</v>
      </c>
    </row>
    <row r="466" spans="1:5">
      <c r="A466" t="str">
        <f>Réttabanki!$W522</f>
        <v>Quinoa-skál með bökuðum sætum kartöflum og avocado</v>
      </c>
      <c r="B466" t="str">
        <f>Réttabanki!$B522</f>
        <v>Ólífuolía</v>
      </c>
      <c r="C466" t="str">
        <f>IFERROR(INDEX(Vöruskrá!$E:$E,MATCH(Réttabanki!$B522,Vöruskrá!$B:$B,0)),"")</f>
        <v>Sósur/dressingar/kraftar</v>
      </c>
      <c r="D466" s="311">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311">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311">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311">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311">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311">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311">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311">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311">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311">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311">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311">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311">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311">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311">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311">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311">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311">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311">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311">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311">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311">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311">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311">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311">
        <f>Réttabanki!$C549</f>
        <v>5000</v>
      </c>
      <c r="E490" s="263">
        <f>Réttabanki!$T549</f>
        <v>1620</v>
      </c>
    </row>
    <row r="491" spans="1:5">
      <c r="A491" t="str">
        <f>Réttabanki!$W550</f>
        <v>Couscous með ofnbökuðu grænmeti og fetaosti</v>
      </c>
      <c r="B491" t="str">
        <f>Réttabanki!$B550</f>
        <v>Timían</v>
      </c>
      <c r="C491">
        <f>IFERROR(INDEX(Vöruskrá!$E:$E,MATCH(Réttabanki!$B550,Vöruskrá!$B:$B,0)),"")</f>
        <v>0</v>
      </c>
      <c r="D491" s="311">
        <f>Réttabanki!$C550</f>
        <v>500</v>
      </c>
      <c r="E491" s="263">
        <f>Réttabanki!$T550</f>
        <v>1500</v>
      </c>
    </row>
    <row r="492" spans="1:5">
      <c r="A492" t="str">
        <f>Réttabanki!$W551</f>
        <v>Couscous með ofnbökuðu grænmeti og fetaosti</v>
      </c>
      <c r="B492" t="str">
        <f>Réttabanki!$B551</f>
        <v>Oregano</v>
      </c>
      <c r="C492" t="str">
        <f>IFERROR(INDEX(Vöruskrá!$E:$E,MATCH(Réttabanki!$B551,Vöruskrá!$B:$B,0)),"")</f>
        <v>Krydd</v>
      </c>
      <c r="D492" s="311">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311">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311">
        <f>Réttabanki!$C553</f>
        <v>500</v>
      </c>
      <c r="E494" s="263">
        <f>Réttabanki!$T553</f>
        <v>3500</v>
      </c>
    </row>
    <row r="495" spans="1:5">
      <c r="A495" t="str">
        <f>Réttabanki!$W554</f>
        <v>Couscous með ofnbökuðu grænmeti og fetaosti</v>
      </c>
      <c r="B495" t="str">
        <f>Réttabanki!$B554</f>
        <v>Sítrónusafi</v>
      </c>
      <c r="C495">
        <f>IFERROR(INDEX(Vöruskrá!$E:$E,MATCH(Réttabanki!$B554,Vöruskrá!$B:$B,0)),"")</f>
        <v>0</v>
      </c>
      <c r="D495" s="311">
        <f>Réttabanki!$C554</f>
        <v>2000</v>
      </c>
      <c r="E495" s="263">
        <f>Réttabanki!$T554</f>
        <v>1200</v>
      </c>
    </row>
    <row r="496" spans="1:5">
      <c r="A496" t="str">
        <f>Réttabanki!$W555</f>
        <v>Couscous með ofnbökuðu grænmeti og fetaosti</v>
      </c>
      <c r="B496" t="str">
        <f>Réttabanki!$B555</f>
        <v>Hvítlaukur (ferskur)</v>
      </c>
      <c r="C496" t="str">
        <f>IFERROR(INDEX(Vöruskrá!$E:$E,MATCH(Réttabanki!$B555,Vöruskrá!$B:$B,0)),"")</f>
        <v xml:space="preserve">Grænmeti </v>
      </c>
      <c r="D496" s="311">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311">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311">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311">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311">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311">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311">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311">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311">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311">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311">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311">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311">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311">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311">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311">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311">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311">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311">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311">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311">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311">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311">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311">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311">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311">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311">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311">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311">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311">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311">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311">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311">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311">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311">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311">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311">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311">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311">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311">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311">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311">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311">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311">
        <f>Réttabanki!$C603</f>
        <v>40</v>
      </c>
      <c r="E539" s="263">
        <f>Réttabanki!$T603</f>
        <v>120</v>
      </c>
    </row>
    <row r="540" spans="1:5">
      <c r="A540" t="str">
        <f>Réttabanki!$W604</f>
        <v>Mexico kjúklingasúpa</v>
      </c>
      <c r="B540" t="str">
        <f>Réttabanki!$B604</f>
        <v>Oregano</v>
      </c>
      <c r="C540" t="str">
        <f>IFERROR(INDEX(Vöruskrá!$E:$E,MATCH(Réttabanki!$B604,Vöruskrá!$B:$B,0)),"")</f>
        <v>Krydd</v>
      </c>
      <c r="D540" s="311">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311">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311">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311">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311">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311">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311">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311">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311">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311">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311">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311">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311">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311">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311">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311">
        <f>Réttabanki!$C620</f>
        <v>100</v>
      </c>
      <c r="E555" s="263">
        <f>Réttabanki!$T620</f>
        <v>1709.5</v>
      </c>
    </row>
    <row r="556" spans="1:5">
      <c r="A556" t="str">
        <f>Réttabanki!$W621</f>
        <v>Íslensk kjötsúpa með lambakjöti og rótargrænmeti</v>
      </c>
      <c r="B556" t="str">
        <f>Réttabanki!$B621</f>
        <v>Timían</v>
      </c>
      <c r="C556">
        <f>IFERROR(INDEX(Vöruskrá!$E:$E,MATCH(Réttabanki!$B621,Vöruskrá!$B:$B,0)),"")</f>
        <v>0</v>
      </c>
      <c r="D556" s="311">
        <f>Réttabanki!$C621</f>
        <v>400</v>
      </c>
      <c r="E556" s="263">
        <f>Réttabanki!$T621</f>
        <v>1200</v>
      </c>
    </row>
    <row r="557" spans="1:5">
      <c r="A557" t="str">
        <f>Réttabanki!$W623</f>
        <v>Krydduð rauðlinsubaunasúpa með nan-brauði</v>
      </c>
      <c r="B557" t="str">
        <f>Réttabanki!$B623</f>
        <v>Rauðar linsur</v>
      </c>
      <c r="C557" t="str">
        <f>IFERROR(INDEX(Vöruskrá!$E:$E,MATCH(Réttabanki!$B623,Vöruskrá!$B:$B,0)),"")</f>
        <v>Kornvörur oghráefni</v>
      </c>
      <c r="D557" s="311">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311">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311">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311">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311">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311">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311">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311">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311">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311">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311">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311">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311">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311">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311">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311">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311">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311">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311">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311">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311">
        <f>Réttabanki!$C644</f>
        <v>500</v>
      </c>
      <c r="E577" s="263">
        <f>Réttabanki!$T644</f>
        <v>300</v>
      </c>
    </row>
    <row r="578" spans="1:5">
      <c r="A578" t="str">
        <f>Réttabanki!$W645</f>
        <v>Aspassúpa með rjóma og brauði</v>
      </c>
      <c r="B578" t="str">
        <f>Réttabanki!$B645</f>
        <v>Sítrónusafi</v>
      </c>
      <c r="C578">
        <f>IFERROR(INDEX(Vöruskrá!$E:$E,MATCH(Réttabanki!$B645,Vöruskrá!$B:$B,0)),"")</f>
        <v>0</v>
      </c>
      <c r="D578" s="311">
        <f>Réttabanki!$C645</f>
        <v>700</v>
      </c>
      <c r="E578" s="263">
        <f>Réttabanki!$T645</f>
        <v>420</v>
      </c>
    </row>
    <row r="579" spans="1:5">
      <c r="A579" t="str">
        <f>Réttabanki!$W647</f>
        <v>Sveppasúpa með rjóma og kryddjurtum</v>
      </c>
      <c r="B579" t="str">
        <f>Réttabanki!$B647</f>
        <v>Sveppir (ferskir)</v>
      </c>
      <c r="C579" t="str">
        <f>IFERROR(INDEX(Vöruskrá!$E:$E,MATCH(Réttabanki!$B647,Vöruskrá!$B:$B,0)),"")</f>
        <v>Grænmeti</v>
      </c>
      <c r="D579" s="311">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311">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311">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311">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311">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311">
        <f>Réttabanki!$C652</f>
        <v>2000</v>
      </c>
      <c r="E584" s="263">
        <f>Réttabanki!$T652</f>
        <v>3000</v>
      </c>
    </row>
    <row r="585" spans="1:5">
      <c r="A585" t="str">
        <f>Réttabanki!$W653</f>
        <v>Sveppasúpa með rjóma og kryddjurtum</v>
      </c>
      <c r="B585" t="str">
        <f>Réttabanki!$B653</f>
        <v>Timían</v>
      </c>
      <c r="C585">
        <f>IFERROR(INDEX(Vöruskrá!$E:$E,MATCH(Réttabanki!$B653,Vöruskrá!$B:$B,0)),"")</f>
        <v>0</v>
      </c>
      <c r="D585" s="311">
        <f>Réttabanki!$C653</f>
        <v>500</v>
      </c>
      <c r="E585" s="263">
        <f>Réttabanki!$T653</f>
        <v>1500</v>
      </c>
    </row>
    <row r="586" spans="1:5">
      <c r="A586" t="str">
        <f>Réttabanki!$W654</f>
        <v>Sveppasúpa með rjóma og kryddjurtum</v>
      </c>
      <c r="B586" t="str">
        <f>Réttabanki!$B654</f>
        <v>Borðsalt</v>
      </c>
      <c r="C586" t="str">
        <f>IFERROR(INDEX(Vöruskrá!$E:$E,MATCH(Réttabanki!$B654,Vöruskrá!$B:$B,0)),"")</f>
        <v xml:space="preserve">Krydd </v>
      </c>
      <c r="D586" s="311">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311">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311">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311">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311">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311">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311">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311">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311">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311">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311">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311">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311">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311">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311">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311">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311">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311">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311">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311">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311">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311">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311">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311">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311">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311">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311">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311">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311">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311">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311">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311">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311">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311">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311">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311">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311">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311">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311">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311">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311">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311">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311">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311">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311">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311">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311">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311">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311">
        <f>Réttabanki!$C708</f>
        <v>20000</v>
      </c>
      <c r="E634" s="263">
        <f>Réttabanki!$T708</f>
        <v>36000</v>
      </c>
    </row>
    <row r="635" spans="1:5">
      <c r="A635" t="str">
        <f>Réttabanki!$W709</f>
        <v>Vegan mac and cheese</v>
      </c>
      <c r="B635" t="str">
        <f>Réttabanki!$B709</f>
        <v>Vegan rifinn ostur</v>
      </c>
      <c r="C635">
        <f>IFERROR(INDEX(Vöruskrá!$E:$E,MATCH(Réttabanki!$B709,Vöruskrá!$B:$B,0)),"")</f>
        <v>0</v>
      </c>
      <c r="D635" s="311">
        <f>Réttabanki!$C709</f>
        <v>6250</v>
      </c>
      <c r="E635" s="263">
        <f>Réttabanki!$T709</f>
        <v>12500</v>
      </c>
    </row>
    <row r="636" spans="1:5">
      <c r="A636" t="str">
        <f>Réttabanki!$W710</f>
        <v>Vegan mac and cheese</v>
      </c>
      <c r="B636" t="str">
        <f>Réttabanki!$B710</f>
        <v>Hveiti 2kg (rauður)</v>
      </c>
      <c r="C636" t="str">
        <f>IFERROR(INDEX(Vöruskrá!$E:$E,MATCH(Réttabanki!$B710,Vöruskrá!$B:$B,0)),"")</f>
        <v>Kornvörur og hráefni</v>
      </c>
      <c r="D636" s="311">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311">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311">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311">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311">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311">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311">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311">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311">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311">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311">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311">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311">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311">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311">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311">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311">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311">
        <f>Réttabanki!$C729</f>
        <v>82600</v>
      </c>
      <c r="E653" s="263">
        <f>Réttabanki!$T729</f>
        <v>57819.999999999993</v>
      </c>
    </row>
    <row r="654" spans="1:5">
      <c r="A654" t="str">
        <f>Réttabanki!$W730</f>
        <v>Jógúrtsósa</v>
      </c>
      <c r="B654" t="str">
        <f>Réttabanki!$B730</f>
        <v>Sítrónusafi</v>
      </c>
      <c r="C654">
        <f>IFERROR(INDEX(Vöruskrá!$E:$E,MATCH(Réttabanki!$B730,Vöruskrá!$B:$B,0)),"")</f>
        <v>0</v>
      </c>
      <c r="D654" s="311">
        <f>Réttabanki!$C730</f>
        <v>8200</v>
      </c>
      <c r="E654" s="263">
        <f>Réttabanki!$T730</f>
        <v>4920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311">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20</vt:i4>
      </vt:variant>
    </vt:vector>
  </HeadingPairs>
  <TitlesOfParts>
    <vt:vector size="37"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Réttayfirlit</vt:lpstr>
      <vt:lpstr>Hráefnaskrá</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2026-07-16T14:14:39Z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