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084" documentId="8_{9058C769-37DB-4D75-B77A-5C1D47EA4B73}" xr6:coauthVersionLast="47" xr6:coauthVersionMax="47" xr10:uidLastSave="{0CD74430-D6F6-4D17-AE8A-8A568F226F3E}"/>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T5" i="2"/>
  <c r="U5" i="2"/>
  <c r="T6" i="2"/>
  <c r="U6" i="2"/>
  <c r="T7" i="2"/>
  <c r="U7" i="2"/>
  <c r="T8" i="2"/>
  <c r="U8" i="2"/>
  <c r="T9" i="2"/>
  <c r="U9" i="2"/>
  <c r="T10" i="2"/>
  <c r="U10" i="2"/>
  <c r="T11" i="2"/>
  <c r="U11" i="2"/>
  <c r="T12" i="2"/>
  <c r="U12" i="2"/>
  <c r="T13" i="2"/>
  <c r="U13" i="2"/>
  <c r="T14" i="2"/>
  <c r="U14" i="2"/>
  <c r="T15" i="2"/>
  <c r="U15" i="2"/>
  <c r="T16" i="2"/>
  <c r="U16" i="2"/>
  <c r="T17" i="2"/>
  <c r="U17" i="2"/>
  <c r="T18" i="2"/>
  <c r="T19" i="2"/>
  <c r="U18" i="2" s="1"/>
  <c r="U19" i="2"/>
  <c r="T20" i="2"/>
  <c r="U20" i="2"/>
  <c r="T21" i="2"/>
  <c r="U21" i="2"/>
  <c r="T22" i="2"/>
  <c r="U22" i="2"/>
  <c r="T23" i="2"/>
  <c r="U23" i="2"/>
  <c r="T24" i="2"/>
  <c r="U24" i="2"/>
  <c r="T25" i="2"/>
  <c r="U25" i="2"/>
  <c r="T26" i="2"/>
  <c r="U26" i="2"/>
  <c r="T27" i="2"/>
  <c r="U27" i="2"/>
  <c r="T28" i="2"/>
  <c r="U28" i="2"/>
  <c r="T29" i="2"/>
  <c r="U29" i="2"/>
  <c r="T30" i="2"/>
  <c r="U30" i="2"/>
  <c r="T31" i="2"/>
  <c r="U31" i="2"/>
  <c r="T32" i="2"/>
  <c r="U32" i="2"/>
  <c r="T33" i="2"/>
  <c r="U33" i="2"/>
  <c r="T34" i="2"/>
  <c r="T35" i="2"/>
  <c r="U35" i="2"/>
  <c r="T36" i="2"/>
  <c r="U34" i="2" s="1"/>
  <c r="U36" i="2"/>
  <c r="T37" i="2"/>
  <c r="U37" i="2"/>
  <c r="T38" i="2"/>
  <c r="U38" i="2"/>
  <c r="T39" i="2"/>
  <c r="U39" i="2"/>
  <c r="T40" i="2"/>
  <c r="U40" i="2"/>
  <c r="T41" i="2"/>
  <c r="U41" i="2"/>
  <c r="T42" i="2"/>
  <c r="U42" i="2"/>
  <c r="T43" i="2"/>
  <c r="U43" i="2"/>
  <c r="T44" i="2"/>
  <c r="U44" i="2"/>
  <c r="T45" i="2"/>
  <c r="U45" i="2"/>
  <c r="T46" i="2"/>
  <c r="U46" i="2"/>
  <c r="T47" i="2"/>
  <c r="U47" i="2"/>
  <c r="T48" i="2"/>
  <c r="T49" i="2"/>
  <c r="U49" i="2"/>
  <c r="T50" i="2"/>
  <c r="U48" i="2" s="1"/>
  <c r="U50" i="2"/>
  <c r="T51" i="2"/>
  <c r="U51" i="2"/>
  <c r="T52" i="2"/>
  <c r="U52" i="2"/>
  <c r="T53" i="2"/>
  <c r="U53" i="2"/>
  <c r="T54" i="2"/>
  <c r="U54" i="2"/>
  <c r="T55" i="2"/>
  <c r="U55" i="2"/>
  <c r="T56" i="2"/>
  <c r="U56" i="2"/>
  <c r="T57" i="2"/>
  <c r="U57" i="2"/>
  <c r="T58" i="2"/>
  <c r="U58" i="2"/>
  <c r="T59" i="2"/>
  <c r="U59" i="2"/>
  <c r="T60" i="2"/>
  <c r="T61" i="2"/>
  <c r="U61" i="2"/>
  <c r="T62" i="2"/>
  <c r="U62" i="2"/>
  <c r="T63" i="2"/>
  <c r="U60" i="2" s="1"/>
  <c r="U63" i="2"/>
  <c r="T64" i="2"/>
  <c r="U64" i="2"/>
  <c r="T65" i="2"/>
  <c r="U65" i="2"/>
  <c r="T66" i="2"/>
  <c r="U66" i="2"/>
  <c r="T67" i="2"/>
  <c r="U67" i="2"/>
  <c r="T68" i="2"/>
  <c r="U68" i="2"/>
  <c r="T69" i="2"/>
  <c r="U69" i="2"/>
  <c r="T70" i="2"/>
  <c r="U70" i="2"/>
  <c r="T71" i="2"/>
  <c r="U71" i="2"/>
  <c r="T72" i="2"/>
  <c r="U72" i="2"/>
  <c r="T73" i="2"/>
  <c r="U73" i="2"/>
  <c r="T74" i="2"/>
  <c r="T75" i="2"/>
  <c r="U74" i="2" s="1"/>
  <c r="U75" i="2"/>
  <c r="T76" i="2"/>
  <c r="U76" i="2"/>
  <c r="T77" i="2"/>
  <c r="U77" i="2"/>
  <c r="T78" i="2"/>
  <c r="U78" i="2"/>
  <c r="T79" i="2"/>
  <c r="U79" i="2"/>
  <c r="T80" i="2"/>
  <c r="U80" i="2"/>
  <c r="T81" i="2"/>
  <c r="U81" i="2"/>
  <c r="T82" i="2"/>
  <c r="U82" i="2"/>
  <c r="T83" i="2"/>
  <c r="U83" i="2"/>
  <c r="T84" i="2"/>
  <c r="U84" i="2"/>
  <c r="T85" i="2"/>
  <c r="U85" i="2"/>
  <c r="T86" i="2"/>
  <c r="U86" i="2"/>
  <c r="T87" i="2"/>
  <c r="T88" i="2"/>
  <c r="U87" i="2" s="1"/>
  <c r="U88" i="2"/>
  <c r="T89" i="2"/>
  <c r="U89" i="2"/>
  <c r="T90" i="2"/>
  <c r="U90" i="2"/>
  <c r="T91" i="2"/>
  <c r="U91" i="2"/>
  <c r="T92" i="2"/>
  <c r="U92" i="2"/>
  <c r="T93" i="2"/>
  <c r="U93" i="2"/>
  <c r="T94" i="2"/>
  <c r="U94" i="2"/>
  <c r="T95" i="2"/>
  <c r="U95" i="2"/>
  <c r="T96" i="2"/>
  <c r="U96" i="2"/>
  <c r="T97" i="2"/>
  <c r="T98" i="2"/>
  <c r="U97" i="2" s="1"/>
  <c r="U98" i="2"/>
  <c r="T99" i="2"/>
  <c r="U99" i="2"/>
  <c r="T100" i="2"/>
  <c r="U100" i="2"/>
  <c r="T101" i="2"/>
  <c r="U101" i="2"/>
  <c r="T102" i="2"/>
  <c r="U102" i="2"/>
  <c r="T103" i="2"/>
  <c r="U103" i="2"/>
  <c r="T104" i="2"/>
  <c r="U104" i="2"/>
  <c r="T105" i="2"/>
  <c r="U105" i="2"/>
  <c r="T106" i="2"/>
  <c r="U106" i="2"/>
  <c r="T107" i="2"/>
  <c r="U107" i="2"/>
  <c r="T108" i="2"/>
  <c r="U108" i="2"/>
  <c r="T109" i="2"/>
  <c r="U109" i="2"/>
  <c r="T110" i="2"/>
  <c r="U110" i="2"/>
  <c r="T111" i="2"/>
  <c r="T112" i="2"/>
  <c r="U111" i="2" s="1"/>
  <c r="U112" i="2"/>
  <c r="T113" i="2"/>
  <c r="U113" i="2"/>
  <c r="T114" i="2"/>
  <c r="U114" i="2"/>
  <c r="T115" i="2"/>
  <c r="U115" i="2"/>
  <c r="T116" i="2"/>
  <c r="U116" i="2"/>
  <c r="T117" i="2"/>
  <c r="U117" i="2"/>
  <c r="T118" i="2"/>
  <c r="U118" i="2"/>
  <c r="T119" i="2"/>
  <c r="U119" i="2"/>
  <c r="T120" i="2"/>
  <c r="U120" i="2"/>
  <c r="T121" i="2"/>
  <c r="U121" i="2"/>
  <c r="T122" i="2"/>
  <c r="U122" i="2"/>
  <c r="T123" i="2"/>
  <c r="U123" i="2"/>
  <c r="T124" i="2"/>
  <c r="T125" i="2"/>
  <c r="U124" i="2" s="1"/>
  <c r="U125" i="2"/>
  <c r="T126" i="2"/>
  <c r="U126" i="2"/>
  <c r="T127" i="2"/>
  <c r="U127" i="2"/>
  <c r="T128" i="2"/>
  <c r="U128" i="2"/>
  <c r="T129" i="2"/>
  <c r="U129" i="2"/>
  <c r="T130" i="2"/>
  <c r="U130" i="2"/>
  <c r="T131" i="2"/>
  <c r="U131" i="2"/>
  <c r="T132" i="2"/>
  <c r="U132" i="2"/>
  <c r="T133" i="2"/>
  <c r="U133" i="2"/>
  <c r="T134" i="2"/>
  <c r="U134" i="2"/>
  <c r="T135" i="2"/>
  <c r="U135" i="2"/>
  <c r="T136" i="2"/>
  <c r="U136" i="2"/>
  <c r="T137" i="2"/>
  <c r="U137" i="2"/>
  <c r="T138" i="2"/>
  <c r="U138" i="2"/>
  <c r="T139" i="2"/>
  <c r="T140" i="2"/>
  <c r="U140" i="2"/>
  <c r="T141" i="2"/>
  <c r="U141" i="2"/>
  <c r="T142" i="2"/>
  <c r="U139" i="2" s="1"/>
  <c r="U142" i="2"/>
  <c r="T143" i="2"/>
  <c r="U143" i="2"/>
  <c r="T144" i="2"/>
  <c r="U144" i="2"/>
  <c r="T145" i="2"/>
  <c r="U145" i="2"/>
  <c r="T146" i="2"/>
  <c r="U146" i="2"/>
  <c r="T147" i="2"/>
  <c r="U147" i="2"/>
  <c r="T148" i="2"/>
  <c r="U148" i="2"/>
  <c r="T149" i="2"/>
  <c r="U149" i="2"/>
  <c r="T150" i="2"/>
  <c r="U150" i="2"/>
  <c r="T151" i="2"/>
  <c r="U151" i="2"/>
  <c r="T152" i="2"/>
  <c r="U152" i="2"/>
  <c r="T153" i="2"/>
  <c r="U153" i="2"/>
  <c r="T154" i="2"/>
  <c r="U154" i="2"/>
  <c r="T155" i="2"/>
  <c r="T156" i="2"/>
  <c r="U156" i="2"/>
  <c r="T157" i="2"/>
  <c r="U155" i="2" s="1"/>
  <c r="U157" i="2"/>
  <c r="T158" i="2"/>
  <c r="U158" i="2"/>
  <c r="T159" i="2"/>
  <c r="U159" i="2"/>
  <c r="T160" i="2"/>
  <c r="U160" i="2"/>
  <c r="T161" i="2"/>
  <c r="U161" i="2"/>
  <c r="T162" i="2"/>
  <c r="U162" i="2"/>
  <c r="T163" i="2"/>
  <c r="U163" i="2"/>
  <c r="T164" i="2"/>
  <c r="U164" i="2"/>
  <c r="T165" i="2"/>
  <c r="T166" i="2"/>
  <c r="U165" i="2" s="1"/>
  <c r="U166" i="2"/>
  <c r="T167" i="2"/>
  <c r="U167" i="2"/>
  <c r="T168" i="2"/>
  <c r="U168" i="2"/>
  <c r="T169" i="2"/>
  <c r="U169" i="2"/>
  <c r="T170" i="2"/>
  <c r="U170" i="2"/>
  <c r="T171" i="2"/>
  <c r="U171" i="2"/>
  <c r="T172" i="2"/>
  <c r="U172" i="2"/>
  <c r="T173" i="2"/>
  <c r="U173" i="2"/>
  <c r="T174" i="2"/>
  <c r="T175" i="2"/>
  <c r="U174" i="2" s="1"/>
  <c r="U175" i="2"/>
  <c r="T176" i="2"/>
  <c r="U176" i="2"/>
  <c r="T177" i="2"/>
  <c r="U177" i="2"/>
  <c r="T178" i="2"/>
  <c r="U178" i="2"/>
  <c r="T179" i="2"/>
  <c r="U179" i="2"/>
  <c r="T180" i="2"/>
  <c r="U180" i="2"/>
  <c r="T181" i="2"/>
  <c r="U181" i="2"/>
  <c r="T182" i="2"/>
  <c r="U182" i="2"/>
  <c r="T183" i="2"/>
  <c r="U183" i="2"/>
  <c r="T184" i="2"/>
  <c r="U184" i="2"/>
  <c r="T185" i="2"/>
  <c r="U185" i="2"/>
  <c r="T186" i="2"/>
  <c r="T187" i="2"/>
  <c r="U186" i="2" s="1"/>
  <c r="U187" i="2"/>
  <c r="T188" i="2"/>
  <c r="U188" i="2"/>
  <c r="T189" i="2"/>
  <c r="U189" i="2"/>
  <c r="T190" i="2"/>
  <c r="U190" i="2"/>
  <c r="T191" i="2"/>
  <c r="U191" i="2"/>
  <c r="T192" i="2"/>
  <c r="U192" i="2"/>
  <c r="T193" i="2"/>
  <c r="U193" i="2"/>
  <c r="T194" i="2"/>
  <c r="U194" i="2"/>
  <c r="T195" i="2"/>
  <c r="U195" i="2"/>
  <c r="T196" i="2"/>
  <c r="U196" i="2"/>
  <c r="T197" i="2"/>
  <c r="U197" i="2"/>
  <c r="T198" i="2"/>
  <c r="U198" i="2"/>
  <c r="T199" i="2"/>
  <c r="U199" i="2"/>
  <c r="T200" i="2"/>
  <c r="T201" i="2"/>
  <c r="U200" i="2" s="1"/>
  <c r="U201" i="2"/>
  <c r="T202" i="2"/>
  <c r="U202" i="2"/>
  <c r="T203" i="2"/>
  <c r="U203" i="2"/>
  <c r="T204" i="2"/>
  <c r="U204" i="2"/>
  <c r="T205" i="2"/>
  <c r="U205" i="2"/>
  <c r="T206" i="2"/>
  <c r="U206" i="2"/>
  <c r="T207" i="2"/>
  <c r="U207" i="2"/>
  <c r="T208" i="2"/>
  <c r="U208" i="2"/>
  <c r="T209" i="2"/>
  <c r="U209" i="2"/>
  <c r="T210" i="2"/>
  <c r="U210" i="2"/>
  <c r="T211" i="2"/>
  <c r="U211" i="2"/>
  <c r="T212" i="2"/>
  <c r="U212" i="2"/>
  <c r="T213" i="2"/>
  <c r="U213" i="2"/>
  <c r="T214" i="2"/>
  <c r="U214" i="2"/>
  <c r="T215" i="2"/>
  <c r="U215" i="2"/>
  <c r="T216" i="2"/>
  <c r="U216" i="2"/>
  <c r="T217" i="2"/>
  <c r="T218" i="2"/>
  <c r="U217" i="2" s="1"/>
  <c r="U218" i="2"/>
  <c r="T219" i="2"/>
  <c r="U219" i="2"/>
  <c r="T220" i="2"/>
  <c r="U220" i="2"/>
  <c r="T221" i="2"/>
  <c r="U221" i="2"/>
  <c r="T222" i="2"/>
  <c r="U222" i="2"/>
  <c r="T223" i="2"/>
  <c r="U223" i="2"/>
  <c r="T224" i="2"/>
  <c r="U224" i="2"/>
  <c r="T225" i="2"/>
  <c r="U225" i="2"/>
  <c r="T226" i="2"/>
  <c r="U226" i="2"/>
  <c r="T227" i="2"/>
  <c r="U227" i="2"/>
  <c r="T228" i="2"/>
  <c r="U228" i="2"/>
  <c r="T229" i="2"/>
  <c r="T230" i="2"/>
  <c r="U229" i="2" s="1"/>
  <c r="U230" i="2"/>
  <c r="T231" i="2"/>
  <c r="U231" i="2"/>
  <c r="T232" i="2"/>
  <c r="U232" i="2"/>
  <c r="T233" i="2"/>
  <c r="U233" i="2"/>
  <c r="T234" i="2"/>
  <c r="U234" i="2"/>
  <c r="T235" i="2"/>
  <c r="U235" i="2"/>
  <c r="T236" i="2"/>
  <c r="U236" i="2"/>
  <c r="T237" i="2"/>
  <c r="U237" i="2"/>
  <c r="T238" i="2"/>
  <c r="U238" i="2"/>
  <c r="T239" i="2"/>
  <c r="U239" i="2"/>
  <c r="T240" i="2"/>
  <c r="U240" i="2"/>
  <c r="T241" i="2"/>
  <c r="U241" i="2"/>
  <c r="T242" i="2"/>
  <c r="U242" i="2"/>
  <c r="T243" i="2"/>
  <c r="U243" i="2"/>
  <c r="T244" i="2"/>
  <c r="U244" i="2"/>
  <c r="T245" i="2"/>
  <c r="U245" i="2"/>
  <c r="T246" i="2"/>
  <c r="U246" i="2"/>
  <c r="T247" i="2"/>
  <c r="T248" i="2"/>
  <c r="U247" i="2" s="1"/>
  <c r="U248" i="2"/>
  <c r="T249" i="2"/>
  <c r="U249" i="2"/>
  <c r="T250" i="2"/>
  <c r="U250" i="2"/>
  <c r="T251" i="2"/>
  <c r="U251" i="2"/>
  <c r="T252" i="2"/>
  <c r="U252" i="2"/>
  <c r="T253" i="2"/>
  <c r="U253" i="2"/>
  <c r="T254" i="2"/>
  <c r="U254" i="2"/>
  <c r="T255" i="2"/>
  <c r="U255" i="2"/>
  <c r="T256" i="2"/>
  <c r="U256" i="2"/>
  <c r="T257" i="2"/>
  <c r="T258" i="2"/>
  <c r="U257" i="2" s="1"/>
  <c r="U258" i="2"/>
  <c r="T259" i="2"/>
  <c r="U259" i="2"/>
  <c r="T260" i="2"/>
  <c r="U260" i="2"/>
  <c r="T261" i="2"/>
  <c r="U261" i="2"/>
  <c r="T262" i="2"/>
  <c r="U262" i="2"/>
  <c r="T263" i="2"/>
  <c r="T264" i="2"/>
  <c r="U263" i="2" s="1"/>
  <c r="U264" i="2"/>
  <c r="T265" i="2"/>
  <c r="U265" i="2"/>
  <c r="T266" i="2"/>
  <c r="U266" i="2"/>
  <c r="T267" i="2"/>
  <c r="U267" i="2"/>
  <c r="T268" i="2"/>
  <c r="U268" i="2"/>
  <c r="T269" i="2"/>
  <c r="U269" i="2"/>
  <c r="T270" i="2"/>
  <c r="U270" i="2"/>
  <c r="T271" i="2"/>
  <c r="T272" i="2"/>
  <c r="U271" i="2" s="1"/>
  <c r="U272" i="2"/>
  <c r="T273" i="2"/>
  <c r="U273" i="2"/>
  <c r="T274" i="2"/>
  <c r="U274" i="2"/>
  <c r="T275" i="2"/>
  <c r="U275" i="2"/>
  <c r="T276" i="2"/>
  <c r="U276" i="2"/>
  <c r="T277" i="2"/>
  <c r="U277" i="2"/>
  <c r="T278" i="2"/>
  <c r="U278" i="2"/>
  <c r="T279" i="2"/>
  <c r="T280" i="2"/>
  <c r="U279" i="2" s="1"/>
  <c r="U280" i="2"/>
  <c r="T281" i="2"/>
  <c r="U281" i="2"/>
  <c r="T282" i="2"/>
  <c r="U282" i="2"/>
  <c r="T283" i="2"/>
  <c r="U283" i="2"/>
  <c r="T284" i="2"/>
  <c r="U284" i="2"/>
  <c r="T285" i="2"/>
  <c r="U285" i="2"/>
  <c r="T286" i="2"/>
  <c r="U286" i="2"/>
  <c r="T287" i="2"/>
  <c r="U287" i="2"/>
  <c r="T288" i="2"/>
  <c r="T289" i="2"/>
  <c r="U288" i="2" s="1"/>
  <c r="U289" i="2"/>
  <c r="T290" i="2"/>
  <c r="U290" i="2"/>
  <c r="T291" i="2"/>
  <c r="U291" i="2"/>
  <c r="T292" i="2"/>
  <c r="U292" i="2"/>
  <c r="T293" i="2"/>
  <c r="U293" i="2"/>
  <c r="T294" i="2"/>
  <c r="U294" i="2"/>
  <c r="T295" i="2"/>
  <c r="U295" i="2"/>
  <c r="T296" i="2"/>
  <c r="T297" i="2"/>
  <c r="U296" i="2" s="1"/>
  <c r="U297" i="2"/>
  <c r="T298" i="2"/>
  <c r="U298" i="2"/>
  <c r="T299" i="2"/>
  <c r="U299" i="2"/>
  <c r="T300" i="2"/>
  <c r="U300" i="2"/>
  <c r="T301" i="2"/>
  <c r="U301" i="2"/>
  <c r="T302" i="2"/>
  <c r="U302" i="2"/>
  <c r="T303" i="2"/>
  <c r="U303" i="2"/>
  <c r="T304" i="2"/>
  <c r="U304" i="2"/>
  <c r="T305" i="2"/>
  <c r="T306" i="2"/>
  <c r="U305" i="2" s="1"/>
  <c r="U306" i="2"/>
  <c r="T307" i="2"/>
  <c r="U307" i="2"/>
  <c r="T308" i="2"/>
  <c r="U308" i="2"/>
  <c r="T309" i="2"/>
  <c r="U309" i="2"/>
  <c r="T310" i="2"/>
  <c r="U310" i="2"/>
  <c r="T311" i="2"/>
  <c r="U311" i="2"/>
  <c r="T312" i="2"/>
  <c r="U312" i="2"/>
  <c r="T313" i="2"/>
  <c r="U313" i="2"/>
  <c r="T314" i="2"/>
  <c r="T315" i="2"/>
  <c r="U314" i="2" s="1"/>
  <c r="U315" i="2"/>
  <c r="T316" i="2"/>
  <c r="U316" i="2"/>
  <c r="T317" i="2"/>
  <c r="U317" i="2"/>
  <c r="T318" i="2"/>
  <c r="U318" i="2"/>
  <c r="T319" i="2"/>
  <c r="U319" i="2"/>
  <c r="T320" i="2"/>
  <c r="U320" i="2"/>
  <c r="T321" i="2"/>
  <c r="U321" i="2"/>
  <c r="T322" i="2"/>
  <c r="T323" i="2"/>
  <c r="U322" i="2" s="1"/>
  <c r="U323" i="2"/>
  <c r="T324" i="2"/>
  <c r="U324" i="2"/>
  <c r="T325" i="2"/>
  <c r="U325" i="2"/>
  <c r="T326" i="2"/>
  <c r="U326" i="2"/>
  <c r="T327" i="2"/>
  <c r="U327" i="2"/>
  <c r="T328" i="2"/>
  <c r="U328" i="2"/>
  <c r="T329" i="2"/>
  <c r="U329" i="2"/>
  <c r="T330" i="2"/>
  <c r="U330" i="2"/>
  <c r="T331" i="2"/>
  <c r="U331" i="2"/>
  <c r="T332" i="2"/>
  <c r="U332" i="2"/>
  <c r="T333" i="2"/>
  <c r="U333" i="2"/>
  <c r="T334" i="2"/>
  <c r="U334" i="2"/>
  <c r="T335" i="2"/>
  <c r="U335" i="2"/>
  <c r="T336" i="2"/>
  <c r="U336" i="2"/>
  <c r="T337" i="2"/>
  <c r="U337" i="2"/>
  <c r="T338" i="2"/>
  <c r="U338" i="2"/>
  <c r="T339" i="2"/>
  <c r="T340" i="2"/>
  <c r="U339" i="2" s="1"/>
  <c r="U340" i="2"/>
  <c r="T341" i="2"/>
  <c r="U341" i="2"/>
  <c r="T342" i="2"/>
  <c r="U342" i="2"/>
  <c r="T343" i="2"/>
  <c r="U343" i="2"/>
  <c r="T344" i="2"/>
  <c r="U344" i="2"/>
  <c r="T345" i="2"/>
  <c r="U345" i="2"/>
  <c r="T346" i="2"/>
  <c r="U346" i="2"/>
  <c r="T347" i="2"/>
  <c r="U347" i="2"/>
  <c r="T348" i="2"/>
  <c r="U348" i="2"/>
  <c r="T349" i="2"/>
  <c r="U349" i="2"/>
  <c r="T350" i="2"/>
  <c r="U350" i="2"/>
  <c r="T351" i="2"/>
  <c r="U351" i="2"/>
  <c r="T352" i="2"/>
  <c r="U352" i="2"/>
  <c r="T353" i="2"/>
  <c r="U353" i="2"/>
  <c r="T354" i="2"/>
  <c r="U354" i="2"/>
  <c r="T355" i="2"/>
  <c r="U355" i="2"/>
  <c r="T356" i="2"/>
  <c r="T357" i="2"/>
  <c r="U357" i="2"/>
  <c r="T358" i="2"/>
  <c r="U358" i="2"/>
  <c r="T359" i="2"/>
  <c r="U359" i="2"/>
  <c r="T360" i="2"/>
  <c r="U356" i="2" s="1"/>
  <c r="U360" i="2"/>
  <c r="T361" i="2"/>
  <c r="U361" i="2"/>
  <c r="T362" i="2"/>
  <c r="U362" i="2"/>
  <c r="T363" i="2"/>
  <c r="U363" i="2"/>
  <c r="T364" i="2"/>
  <c r="U364" i="2"/>
  <c r="T365" i="2"/>
  <c r="U365" i="2"/>
  <c r="T366" i="2"/>
  <c r="T367" i="2"/>
  <c r="U367" i="2"/>
  <c r="T368" i="2"/>
  <c r="U368" i="2"/>
  <c r="T369" i="2"/>
  <c r="U366" i="2" s="1"/>
  <c r="U369" i="2"/>
  <c r="T370" i="2"/>
  <c r="U370" i="2"/>
  <c r="T371" i="2"/>
  <c r="U371" i="2"/>
  <c r="T372" i="2"/>
  <c r="U372" i="2"/>
  <c r="T373" i="2"/>
  <c r="U373" i="2"/>
  <c r="T374" i="2"/>
  <c r="U374" i="2"/>
  <c r="T375" i="2"/>
  <c r="T376" i="2"/>
  <c r="U376" i="2"/>
  <c r="T377" i="2"/>
  <c r="U377" i="2"/>
  <c r="T378" i="2"/>
  <c r="U375" i="2" s="1"/>
  <c r="U378" i="2"/>
  <c r="T379" i="2"/>
  <c r="U379" i="2"/>
  <c r="T380" i="2"/>
  <c r="U380" i="2"/>
  <c r="T381" i="2"/>
  <c r="U381" i="2"/>
  <c r="T382" i="2"/>
  <c r="U382" i="2"/>
  <c r="T383" i="2"/>
  <c r="U383" i="2"/>
  <c r="T384" i="2"/>
  <c r="T385" i="2"/>
  <c r="U385" i="2"/>
  <c r="T386" i="2"/>
  <c r="U386" i="2"/>
  <c r="T387" i="2"/>
  <c r="U387" i="2"/>
  <c r="T388" i="2"/>
  <c r="U384" i="2" s="1"/>
  <c r="U388" i="2"/>
  <c r="T389" i="2"/>
  <c r="U389" i="2"/>
  <c r="T390" i="2"/>
  <c r="U390" i="2"/>
  <c r="T391" i="2"/>
  <c r="U391" i="2"/>
  <c r="T392" i="2"/>
  <c r="U392" i="2"/>
  <c r="T393" i="2"/>
  <c r="T394" i="2"/>
  <c r="U394" i="2"/>
  <c r="T395" i="2"/>
  <c r="U395" i="2"/>
  <c r="T396" i="2"/>
  <c r="U396" i="2"/>
  <c r="T397" i="2"/>
  <c r="U393" i="2" s="1"/>
  <c r="U397" i="2"/>
  <c r="T398" i="2"/>
  <c r="U398" i="2"/>
  <c r="T399" i="2"/>
  <c r="U399" i="2"/>
  <c r="T400" i="2"/>
  <c r="U400" i="2"/>
  <c r="T401" i="2"/>
  <c r="T402" i="2"/>
  <c r="U402" i="2"/>
  <c r="T403" i="2"/>
  <c r="U403" i="2"/>
  <c r="T404" i="2"/>
  <c r="U401" i="2" s="1"/>
  <c r="U404" i="2"/>
  <c r="T405" i="2"/>
  <c r="U405" i="2"/>
  <c r="T406" i="2"/>
  <c r="U406" i="2"/>
  <c r="T407" i="2"/>
  <c r="U407" i="2"/>
  <c r="T408" i="2"/>
  <c r="T409" i="2"/>
  <c r="U409" i="2"/>
  <c r="T410" i="2"/>
  <c r="U410" i="2"/>
  <c r="T411" i="2"/>
  <c r="U411" i="2"/>
  <c r="T412" i="2"/>
  <c r="U408" i="2" s="1"/>
  <c r="U412" i="2"/>
  <c r="T413" i="2"/>
  <c r="U413" i="2"/>
  <c r="T414" i="2"/>
  <c r="U414" i="2"/>
  <c r="T415" i="2"/>
  <c r="U415" i="2"/>
  <c r="T416" i="2"/>
  <c r="U416" i="2"/>
  <c r="T417" i="2"/>
  <c r="T418" i="2"/>
  <c r="U418" i="2"/>
  <c r="T419" i="2"/>
  <c r="U419" i="2"/>
  <c r="T420" i="2"/>
  <c r="U417" i="2" s="1"/>
  <c r="U420" i="2"/>
  <c r="T421" i="2"/>
  <c r="U421" i="2"/>
  <c r="T422" i="2"/>
  <c r="U422" i="2"/>
  <c r="T423" i="2"/>
  <c r="U423" i="2"/>
  <c r="T424" i="2"/>
  <c r="U424" i="2"/>
  <c r="T425" i="2"/>
  <c r="T426" i="2"/>
  <c r="U426" i="2"/>
  <c r="T427" i="2"/>
  <c r="U427" i="2"/>
  <c r="T428" i="2"/>
  <c r="U428" i="2"/>
  <c r="T429" i="2"/>
  <c r="U429" i="2"/>
  <c r="T430" i="2"/>
  <c r="U425" i="2" s="1"/>
  <c r="U430" i="2"/>
  <c r="T431" i="2"/>
  <c r="U431" i="2"/>
  <c r="T432" i="2"/>
  <c r="U432" i="2"/>
  <c r="T433" i="2"/>
  <c r="U433" i="2"/>
  <c r="T434" i="2"/>
  <c r="U434" i="2"/>
  <c r="T435" i="2"/>
  <c r="U435" i="2"/>
  <c r="T436" i="2"/>
  <c r="U436" i="2"/>
  <c r="T437" i="2"/>
  <c r="U437" i="2"/>
  <c r="T438" i="2"/>
  <c r="U438" i="2"/>
  <c r="T439" i="2"/>
  <c r="U439" i="2"/>
  <c r="T440" i="2"/>
  <c r="U440" i="2"/>
  <c r="T441" i="2"/>
  <c r="T442" i="2"/>
  <c r="U442" i="2"/>
  <c r="T443" i="2"/>
  <c r="U443" i="2"/>
  <c r="T444" i="2"/>
  <c r="U441" i="2" s="1"/>
  <c r="U444" i="2"/>
  <c r="T445" i="2"/>
  <c r="U445" i="2"/>
  <c r="T446" i="2"/>
  <c r="U446" i="2"/>
  <c r="T447" i="2"/>
  <c r="U447" i="2"/>
  <c r="T448" i="2"/>
  <c r="U448" i="2"/>
  <c r="T449" i="2"/>
  <c r="U449" i="2"/>
  <c r="T450" i="2"/>
  <c r="U450" i="2"/>
  <c r="T451" i="2"/>
  <c r="U451" i="2"/>
  <c r="T452" i="2"/>
  <c r="U452" i="2"/>
  <c r="T453" i="2"/>
  <c r="U453" i="2"/>
  <c r="T454" i="2"/>
  <c r="U454" i="2"/>
  <c r="T455" i="2"/>
  <c r="U455" i="2"/>
  <c r="T456" i="2"/>
  <c r="U456" i="2"/>
  <c r="T457" i="2"/>
  <c r="U457" i="2"/>
  <c r="T458" i="2"/>
  <c r="U458" i="2"/>
  <c r="T459" i="2"/>
  <c r="T460" i="2"/>
  <c r="U460" i="2"/>
  <c r="T461" i="2"/>
  <c r="U461" i="2"/>
  <c r="T462" i="2"/>
  <c r="U462" i="2"/>
  <c r="T463" i="2"/>
  <c r="U463" i="2"/>
  <c r="T464" i="2"/>
  <c r="U464" i="2"/>
  <c r="T465" i="2"/>
  <c r="U459" i="2" s="1"/>
  <c r="U465" i="2"/>
  <c r="T466" i="2"/>
  <c r="U466" i="2"/>
  <c r="T467" i="2"/>
  <c r="T468" i="2"/>
  <c r="U468" i="2"/>
  <c r="T469" i="2"/>
  <c r="U469" i="2"/>
  <c r="T470" i="2"/>
  <c r="U470" i="2"/>
  <c r="T471" i="2"/>
  <c r="U471" i="2"/>
  <c r="T472" i="2"/>
  <c r="U472" i="2"/>
  <c r="T473" i="2"/>
  <c r="U473" i="2"/>
  <c r="T474" i="2"/>
  <c r="U467" i="2" s="1"/>
  <c r="U474" i="2"/>
  <c r="T475" i="2"/>
  <c r="U475" i="2"/>
  <c r="T476" i="2"/>
  <c r="T477" i="2"/>
  <c r="U477" i="2"/>
  <c r="T478" i="2"/>
  <c r="U478" i="2"/>
  <c r="T479" i="2"/>
  <c r="U479" i="2"/>
  <c r="T480" i="2"/>
  <c r="U480" i="2"/>
  <c r="T481" i="2"/>
  <c r="U481" i="2"/>
  <c r="T482" i="2"/>
  <c r="U476" i="2" s="1"/>
  <c r="U482" i="2"/>
  <c r="T483" i="2"/>
  <c r="U483" i="2"/>
  <c r="T484" i="2"/>
  <c r="U484" i="2"/>
  <c r="T485" i="2"/>
  <c r="T486" i="2"/>
  <c r="U486" i="2"/>
  <c r="T487" i="2"/>
  <c r="U487" i="2"/>
  <c r="T488" i="2"/>
  <c r="U488" i="2"/>
  <c r="T489" i="2"/>
  <c r="U489" i="2"/>
  <c r="T490" i="2"/>
  <c r="U490" i="2"/>
  <c r="T491" i="2"/>
  <c r="U491" i="2"/>
  <c r="T492" i="2"/>
  <c r="U485" i="2" s="1"/>
  <c r="U492" i="2"/>
  <c r="T493" i="2"/>
  <c r="T494" i="2"/>
  <c r="U494" i="2"/>
  <c r="T495" i="2"/>
  <c r="U495" i="2"/>
  <c r="T496" i="2"/>
  <c r="U496" i="2"/>
  <c r="T497" i="2"/>
  <c r="U497" i="2"/>
  <c r="T498" i="2"/>
  <c r="U498" i="2"/>
  <c r="T499" i="2"/>
  <c r="U493" i="2" s="1"/>
  <c r="U499" i="2"/>
  <c r="T500" i="2"/>
  <c r="U500" i="2"/>
  <c r="T501" i="2"/>
  <c r="U501" i="2"/>
  <c r="T502" i="2"/>
  <c r="U502" i="2"/>
  <c r="T503" i="2"/>
  <c r="U503" i="2"/>
  <c r="T504" i="2"/>
  <c r="U504" i="2"/>
  <c r="T505" i="2"/>
  <c r="U505" i="2"/>
  <c r="T506" i="2"/>
  <c r="U506" i="2"/>
  <c r="T507" i="2"/>
  <c r="U507" i="2"/>
  <c r="T508" i="2"/>
  <c r="U508" i="2"/>
  <c r="T509" i="2"/>
  <c r="U509" i="2"/>
  <c r="T510" i="2"/>
  <c r="U510" i="2"/>
  <c r="T511" i="2"/>
  <c r="U511" i="2"/>
  <c r="T512" i="2"/>
  <c r="U512" i="2"/>
  <c r="T513" i="2"/>
  <c r="U513" i="2"/>
  <c r="T514" i="2"/>
  <c r="U514" i="2"/>
  <c r="T515" i="2"/>
  <c r="T516" i="2"/>
  <c r="U516" i="2"/>
  <c r="T517" i="2"/>
  <c r="U517" i="2"/>
  <c r="T518" i="2"/>
  <c r="U518" i="2"/>
  <c r="T519" i="2"/>
  <c r="U519" i="2"/>
  <c r="T520" i="2"/>
  <c r="U520" i="2"/>
  <c r="T521" i="2"/>
  <c r="U521" i="2"/>
  <c r="T522" i="2"/>
  <c r="U515" i="2" s="1"/>
  <c r="U522" i="2"/>
  <c r="T523" i="2"/>
  <c r="U523" i="2"/>
  <c r="T524" i="2"/>
  <c r="U524" i="2"/>
  <c r="T525" i="2"/>
  <c r="T526" i="2"/>
  <c r="U526" i="2"/>
  <c r="T527" i="2"/>
  <c r="U527" i="2"/>
  <c r="T528" i="2"/>
  <c r="U528" i="2"/>
  <c r="T529" i="2"/>
  <c r="U529" i="2"/>
  <c r="T530" i="2"/>
  <c r="U530" i="2"/>
  <c r="T531" i="2"/>
  <c r="U531" i="2"/>
  <c r="T532" i="2"/>
  <c r="U532" i="2"/>
  <c r="T533" i="2"/>
  <c r="U525" i="2" s="1"/>
  <c r="U533" i="2"/>
  <c r="T534" i="2"/>
  <c r="U534" i="2"/>
  <c r="T535" i="2"/>
  <c r="T536" i="2"/>
  <c r="U536" i="2"/>
  <c r="T537" i="2"/>
  <c r="U537" i="2"/>
  <c r="T538" i="2"/>
  <c r="U538" i="2"/>
  <c r="T539" i="2"/>
  <c r="U539" i="2"/>
  <c r="T540" i="2"/>
  <c r="U540" i="2"/>
  <c r="T541" i="2"/>
  <c r="U541" i="2"/>
  <c r="T542" i="2"/>
  <c r="U542" i="2"/>
  <c r="T543" i="2"/>
  <c r="U535" i="2" s="1"/>
  <c r="U543" i="2"/>
  <c r="T544" i="2"/>
  <c r="T545" i="2"/>
  <c r="U545" i="2"/>
  <c r="T546" i="2"/>
  <c r="U546" i="2"/>
  <c r="T547" i="2"/>
  <c r="U547" i="2"/>
  <c r="T548" i="2"/>
  <c r="U548" i="2"/>
  <c r="T549" i="2"/>
  <c r="U549" i="2"/>
  <c r="T550" i="2"/>
  <c r="U550" i="2"/>
  <c r="T551" i="2"/>
  <c r="U551" i="2"/>
  <c r="T552" i="2"/>
  <c r="U544" i="2" s="1"/>
  <c r="U552" i="2"/>
  <c r="T553" i="2"/>
  <c r="U553" i="2"/>
  <c r="T554" i="2"/>
  <c r="U554" i="2"/>
  <c r="T555" i="2"/>
  <c r="U555" i="2"/>
  <c r="T556" i="2"/>
  <c r="T557" i="2"/>
  <c r="U557" i="2"/>
  <c r="T558" i="2"/>
  <c r="U558" i="2"/>
  <c r="T559" i="2"/>
  <c r="U559" i="2"/>
  <c r="T560" i="2"/>
  <c r="U560" i="2"/>
  <c r="T561" i="2"/>
  <c r="U561" i="2"/>
  <c r="T562" i="2"/>
  <c r="U562" i="2"/>
  <c r="T563" i="2"/>
  <c r="U563" i="2"/>
  <c r="T564" i="2"/>
  <c r="U564" i="2"/>
  <c r="T565" i="2"/>
  <c r="U556" i="2" s="1"/>
  <c r="U565" i="2"/>
  <c r="T566" i="2"/>
  <c r="U566" i="2"/>
  <c r="T567" i="2"/>
  <c r="U567" i="2"/>
  <c r="T568" i="2"/>
  <c r="U568" i="2"/>
  <c r="T569" i="2"/>
  <c r="U569" i="2"/>
  <c r="T570" i="2"/>
  <c r="U570" i="2"/>
  <c r="T571" i="2"/>
  <c r="U571" i="2"/>
  <c r="T572" i="2"/>
  <c r="U572" i="2"/>
  <c r="T573" i="2"/>
  <c r="T574" i="2"/>
  <c r="U574" i="2"/>
  <c r="T575" i="2"/>
  <c r="U575" i="2"/>
  <c r="T576" i="2"/>
  <c r="U576" i="2"/>
  <c r="T577" i="2"/>
  <c r="U577" i="2"/>
  <c r="T578" i="2"/>
  <c r="U573" i="2" s="1"/>
  <c r="U578" i="2"/>
  <c r="T579" i="2"/>
  <c r="U579" i="2"/>
  <c r="T580" i="2"/>
  <c r="U580" i="2"/>
  <c r="T581" i="2"/>
  <c r="T582" i="2"/>
  <c r="U582" i="2"/>
  <c r="T583" i="2"/>
  <c r="U583" i="2"/>
  <c r="T584" i="2"/>
  <c r="U584" i="2"/>
  <c r="T585" i="2"/>
  <c r="U585" i="2"/>
  <c r="T586" i="2"/>
  <c r="U586" i="2"/>
  <c r="T587" i="2"/>
  <c r="U587" i="2"/>
  <c r="T588" i="2"/>
  <c r="U588" i="2"/>
  <c r="T589" i="2"/>
  <c r="U581" i="2" s="1"/>
  <c r="U589" i="2"/>
  <c r="T590" i="2"/>
  <c r="T591" i="2"/>
  <c r="U591" i="2"/>
  <c r="T592" i="2"/>
  <c r="U592" i="2"/>
  <c r="T593" i="2"/>
  <c r="U593" i="2"/>
  <c r="T594" i="2"/>
  <c r="U594" i="2"/>
  <c r="T595" i="2"/>
  <c r="U595" i="2"/>
  <c r="T596" i="2"/>
  <c r="U596" i="2"/>
  <c r="T597" i="2"/>
  <c r="U590" i="2" s="1"/>
  <c r="U597" i="2"/>
  <c r="T598" i="2"/>
  <c r="U598" i="2"/>
  <c r="T599" i="2"/>
  <c r="U599" i="2"/>
  <c r="T600" i="2"/>
  <c r="U600" i="2"/>
  <c r="T601" i="2"/>
  <c r="U601" i="2"/>
  <c r="T602" i="2"/>
  <c r="U602" i="2"/>
  <c r="T603" i="2"/>
  <c r="U603" i="2"/>
  <c r="T604" i="2"/>
  <c r="U604" i="2"/>
  <c r="T605" i="2"/>
  <c r="U605" i="2"/>
  <c r="T606" i="2"/>
  <c r="U606" i="2"/>
  <c r="T607" i="2"/>
  <c r="U607" i="2"/>
  <c r="T608" i="2"/>
  <c r="U608" i="2"/>
  <c r="T609" i="2"/>
  <c r="T610" i="2"/>
  <c r="U610" i="2"/>
  <c r="T611" i="2"/>
  <c r="U611" i="2"/>
  <c r="T612" i="2"/>
  <c r="U612" i="2"/>
  <c r="T613" i="2"/>
  <c r="U613" i="2"/>
  <c r="T614" i="2"/>
  <c r="U614" i="2"/>
  <c r="T615" i="2"/>
  <c r="U615" i="2"/>
  <c r="T616" i="2"/>
  <c r="U616" i="2"/>
  <c r="T617" i="2"/>
  <c r="U609" i="2" s="1"/>
  <c r="U617" i="2"/>
  <c r="T618" i="2"/>
  <c r="U618" i="2"/>
  <c r="T619" i="2"/>
  <c r="U619" i="2"/>
  <c r="T620" i="2"/>
  <c r="U620" i="2"/>
  <c r="T621" i="2"/>
  <c r="U621" i="2"/>
  <c r="T622" i="2"/>
  <c r="T623" i="2"/>
  <c r="U623" i="2"/>
  <c r="T624" i="2"/>
  <c r="U624" i="2"/>
  <c r="T625" i="2"/>
  <c r="U622" i="2" s="1"/>
  <c r="U625" i="2"/>
  <c r="T626" i="2"/>
  <c r="U626" i="2"/>
  <c r="T627" i="2"/>
  <c r="U627" i="2"/>
  <c r="T628" i="2"/>
  <c r="U628" i="2"/>
  <c r="T629" i="2"/>
  <c r="U629" i="2"/>
  <c r="T630" i="2"/>
  <c r="U630" i="2"/>
  <c r="T631" i="2"/>
  <c r="U631" i="2"/>
  <c r="T632" i="2"/>
  <c r="U632" i="2"/>
  <c r="T633" i="2"/>
  <c r="U633" i="2"/>
  <c r="T634" i="2"/>
  <c r="U634" i="2"/>
  <c r="T635" i="2"/>
  <c r="U635" i="2"/>
  <c r="T636" i="2"/>
  <c r="T637" i="2"/>
  <c r="U637" i="2"/>
  <c r="T638" i="2"/>
  <c r="U638" i="2"/>
  <c r="T639" i="2"/>
  <c r="U639" i="2"/>
  <c r="T640" i="2"/>
  <c r="U640" i="2"/>
  <c r="T641" i="2"/>
  <c r="U636" i="2" s="1"/>
  <c r="U641" i="2"/>
  <c r="T642" i="2"/>
  <c r="U642" i="2"/>
  <c r="T643" i="2"/>
  <c r="U643" i="2"/>
  <c r="T644" i="2"/>
  <c r="U644" i="2"/>
  <c r="T645" i="2"/>
  <c r="U645" i="2"/>
  <c r="T646" i="2"/>
  <c r="T647" i="2"/>
  <c r="U647" i="2"/>
  <c r="T648" i="2"/>
  <c r="U648" i="2"/>
  <c r="T649" i="2"/>
  <c r="U649" i="2"/>
  <c r="T650" i="2"/>
  <c r="U650" i="2"/>
  <c r="T651" i="2"/>
  <c r="U651" i="2"/>
  <c r="T652" i="2"/>
  <c r="U646" i="2" s="1"/>
  <c r="U652" i="2"/>
  <c r="T653" i="2"/>
  <c r="U653" i="2"/>
  <c r="T654" i="2"/>
  <c r="U654" i="2"/>
  <c r="T655" i="2"/>
  <c r="U655" i="2"/>
  <c r="T656" i="2"/>
  <c r="U656" i="2"/>
  <c r="T657" i="2"/>
  <c r="U657" i="2"/>
  <c r="T658" i="2"/>
  <c r="T659" i="2"/>
  <c r="U659" i="2"/>
  <c r="T660" i="2"/>
  <c r="U660" i="2"/>
  <c r="T661" i="2"/>
  <c r="U661" i="2"/>
  <c r="T662" i="2"/>
  <c r="U662" i="2"/>
  <c r="T663" i="2"/>
  <c r="U658" i="2" s="1"/>
  <c r="U663" i="2"/>
  <c r="T664" i="2"/>
  <c r="U664" i="2"/>
  <c r="T665" i="2"/>
  <c r="U665" i="2"/>
  <c r="T666" i="2"/>
  <c r="U666" i="2"/>
  <c r="T667" i="2"/>
  <c r="T668" i="2"/>
  <c r="U668" i="2"/>
  <c r="T669" i="2"/>
  <c r="U669" i="2"/>
  <c r="T670" i="2"/>
  <c r="U670" i="2"/>
  <c r="T671" i="2"/>
  <c r="U671" i="2"/>
  <c r="T672" i="2"/>
  <c r="U667" i="2" s="1"/>
  <c r="U672" i="2"/>
  <c r="T673" i="2"/>
  <c r="U673" i="2"/>
  <c r="T674" i="2"/>
  <c r="U674" i="2"/>
  <c r="T675" i="2"/>
  <c r="U675" i="2"/>
  <c r="T676" i="2"/>
  <c r="U676" i="2"/>
  <c r="T677" i="2"/>
  <c r="U677" i="2"/>
  <c r="T678" i="2"/>
  <c r="U678" i="2"/>
  <c r="T679" i="2"/>
  <c r="U679" i="2"/>
  <c r="T680" i="2"/>
  <c r="U680" i="2"/>
  <c r="T681" i="2"/>
  <c r="U681" i="2"/>
  <c r="T682" i="2"/>
  <c r="U682" i="2"/>
  <c r="T683" i="2"/>
  <c r="U683" i="2"/>
  <c r="T684" i="2"/>
  <c r="U684" i="2"/>
  <c r="T685" i="2"/>
  <c r="U685" i="2"/>
  <c r="T686" i="2"/>
  <c r="U686" i="2"/>
  <c r="T687" i="2"/>
  <c r="U687" i="2"/>
  <c r="T688" i="2"/>
  <c r="T689" i="2"/>
  <c r="U689" i="2"/>
  <c r="T690" i="2"/>
  <c r="U690" i="2"/>
  <c r="T691" i="2"/>
  <c r="U688" i="2" s="1"/>
  <c r="U691" i="2"/>
  <c r="T692" i="2"/>
  <c r="U692" i="2"/>
  <c r="T693" i="2"/>
  <c r="U693" i="2"/>
  <c r="T694" i="2"/>
  <c r="T695" i="2"/>
  <c r="U695" i="2"/>
  <c r="T696" i="2"/>
  <c r="U694" i="2" s="1"/>
  <c r="U696" i="2"/>
  <c r="T697" i="2"/>
  <c r="U697" i="2"/>
  <c r="T698" i="2"/>
  <c r="U698" i="2"/>
  <c r="T699" i="2"/>
  <c r="U699" i="2"/>
  <c r="T700" i="2"/>
  <c r="U700" i="2"/>
  <c r="T701" i="2"/>
  <c r="U701" i="2"/>
  <c r="T702" i="2"/>
  <c r="U702" i="2"/>
  <c r="T703" i="2"/>
  <c r="U703" i="2"/>
  <c r="T704" i="2"/>
  <c r="U704" i="2"/>
  <c r="T705" i="2"/>
  <c r="U705" i="2"/>
  <c r="T706" i="2"/>
  <c r="U706" i="2"/>
  <c r="T707" i="2"/>
  <c r="T708" i="2"/>
  <c r="U708" i="2"/>
  <c r="T709" i="2"/>
  <c r="U709" i="2"/>
  <c r="T710" i="2"/>
  <c r="U710" i="2"/>
  <c r="T711" i="2"/>
  <c r="U711" i="2"/>
  <c r="T712" i="2"/>
  <c r="U712" i="2"/>
  <c r="T713" i="2"/>
  <c r="U713" i="2"/>
  <c r="T714" i="2"/>
  <c r="U714" i="2"/>
  <c r="T715" i="2"/>
  <c r="U715" i="2"/>
  <c r="T716" i="2"/>
  <c r="U707" i="2" s="1"/>
  <c r="U716" i="2"/>
  <c r="T717" i="2"/>
  <c r="U717" i="2"/>
  <c r="T718" i="2"/>
  <c r="U718" i="2"/>
  <c r="T719" i="2"/>
  <c r="T720" i="2"/>
  <c r="U720" i="2"/>
  <c r="T721" i="2"/>
  <c r="U719" i="2" s="1"/>
  <c r="U721" i="2"/>
  <c r="T722" i="2"/>
  <c r="U722" i="2"/>
  <c r="T723" i="2"/>
  <c r="U723" i="2"/>
  <c r="T724" i="2"/>
  <c r="U724" i="2"/>
  <c r="T725" i="2"/>
  <c r="U725" i="2"/>
  <c r="T726" i="2"/>
  <c r="U726" i="2"/>
  <c r="T727" i="2"/>
  <c r="U727" i="2"/>
  <c r="T728" i="2"/>
  <c r="U728" i="2"/>
  <c r="T729" i="2"/>
  <c r="U729" i="2"/>
  <c r="T730" i="2"/>
  <c r="U730" i="2"/>
  <c r="T731" i="2"/>
  <c r="U731" i="2"/>
  <c r="T732" i="2"/>
  <c r="U732" i="2"/>
  <c r="T733" i="2"/>
  <c r="U733" i="2"/>
  <c r="T734" i="2"/>
  <c r="U734" i="2"/>
  <c r="T735" i="2"/>
  <c r="U735" i="2"/>
  <c r="T736" i="2"/>
  <c r="U736" i="2"/>
  <c r="T737" i="2"/>
  <c r="U737" i="2"/>
  <c r="T738" i="2"/>
  <c r="U738" i="2"/>
  <c r="T739" i="2"/>
  <c r="U739" i="2"/>
  <c r="U3"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s="1"/>
  <c r="S114" i="2" s="1"/>
  <c r="S115" i="2" s="1"/>
  <c r="S116" i="2" s="1"/>
  <c r="S117" i="2" s="1"/>
  <c r="S118" i="2" s="1"/>
  <c r="S119" i="2" s="1"/>
  <c r="S120" i="2" s="1"/>
  <c r="S121" i="2" s="1"/>
  <c r="S122" i="2" s="1"/>
  <c r="S123" i="2" s="1"/>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s="1"/>
  <c r="S188" i="2" s="1"/>
  <c r="S189" i="2" s="1"/>
  <c r="S190" i="2" s="1"/>
  <c r="S191" i="2" s="1"/>
  <c r="S192" i="2" s="1"/>
  <c r="S193" i="2" s="1"/>
  <c r="S194" i="2" s="1"/>
  <c r="S195" i="2" s="1"/>
  <c r="S196" i="2" s="1"/>
  <c r="S197" i="2" s="1"/>
  <c r="S198" i="2" s="1"/>
  <c r="S199" i="2" s="1"/>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s="1"/>
  <c r="S266" i="2" s="1"/>
  <c r="S267" i="2" s="1"/>
  <c r="S268" i="2" s="1"/>
  <c r="S269" i="2" s="1"/>
  <c r="S270" i="2" s="1"/>
  <c r="S271" i="2"/>
  <c r="S272" i="2"/>
  <c r="S273" i="2"/>
  <c r="S274" i="2"/>
  <c r="S275" i="2"/>
  <c r="S276" i="2"/>
  <c r="S277" i="2"/>
  <c r="S278" i="2"/>
  <c r="S279" i="2"/>
  <c r="S280" i="2"/>
  <c r="S281" i="2"/>
  <c r="S282" i="2"/>
  <c r="S283" i="2"/>
  <c r="S284" i="2"/>
  <c r="S285" i="2" s="1"/>
  <c r="S286" i="2" s="1"/>
  <c r="S287" i="2" s="1"/>
  <c r="S288" i="2"/>
  <c r="S289" i="2"/>
  <c r="S290" i="2"/>
  <c r="S291" i="2"/>
  <c r="S292" i="2"/>
  <c r="S293" i="2"/>
  <c r="S294" i="2"/>
  <c r="S295" i="2"/>
  <c r="S296" i="2"/>
  <c r="S297" i="2" s="1"/>
  <c r="S298" i="2" s="1"/>
  <c r="S299" i="2" s="1"/>
  <c r="S300" i="2" s="1"/>
  <c r="S301" i="2" s="1"/>
  <c r="S302" i="2" s="1"/>
  <c r="S303" i="2" s="1"/>
  <c r="S304" i="2" s="1"/>
  <c r="S305" i="2"/>
  <c r="S306" i="2"/>
  <c r="S307" i="2"/>
  <c r="S308" i="2"/>
  <c r="S309" i="2"/>
  <c r="S310" i="2"/>
  <c r="S311" i="2"/>
  <c r="S312" i="2"/>
  <c r="S313" i="2"/>
  <c r="S314" i="2"/>
  <c r="S315" i="2"/>
  <c r="S316" i="2"/>
  <c r="S317" i="2"/>
  <c r="S318" i="2"/>
  <c r="S319" i="2"/>
  <c r="S320" i="2"/>
  <c r="S321" i="2"/>
  <c r="S322" i="2"/>
  <c r="S323" i="2" s="1"/>
  <c r="S324" i="2" s="1"/>
  <c r="S325" i="2" s="1"/>
  <c r="S326" i="2" s="1"/>
  <c r="S327" i="2" s="1"/>
  <c r="S328" i="2" s="1"/>
  <c r="S329" i="2" s="1"/>
  <c r="S330" i="2" s="1"/>
  <c r="S331" i="2" s="1"/>
  <c r="S332" i="2" s="1"/>
  <c r="S333" i="2" s="1"/>
  <c r="S334" i="2" s="1"/>
  <c r="S335" i="2" s="1"/>
  <c r="S336" i="2" s="1"/>
  <c r="S337" i="2" s="1"/>
  <c r="S338" i="2" s="1"/>
  <c r="S339" i="2"/>
  <c r="S340" i="2"/>
  <c r="S341" i="2"/>
  <c r="S342" i="2"/>
  <c r="S343" i="2"/>
  <c r="S344" i="2"/>
  <c r="S345" i="2"/>
  <c r="S346" i="2"/>
  <c r="S347" i="2"/>
  <c r="S348" i="2"/>
  <c r="S349" i="2"/>
  <c r="S350" i="2"/>
  <c r="S351" i="2"/>
  <c r="S352" i="2"/>
  <c r="S353" i="2"/>
  <c r="S354" i="2"/>
  <c r="S355" i="2"/>
  <c r="S356" i="2"/>
  <c r="S357" i="2"/>
  <c r="S358" i="2"/>
  <c r="S359" i="2" s="1"/>
  <c r="S360" i="2" s="1"/>
  <c r="S361" i="2" s="1"/>
  <c r="S362" i="2" s="1"/>
  <c r="S363" i="2" s="1"/>
  <c r="S364" i="2" s="1"/>
  <c r="S365" i="2" s="1"/>
  <c r="S366" i="2"/>
  <c r="S367" i="2"/>
  <c r="S368" i="2" s="1"/>
  <c r="S369" i="2" s="1"/>
  <c r="S370" i="2" s="1"/>
  <c r="S371" i="2" s="1"/>
  <c r="S372" i="2" s="1"/>
  <c r="S373" i="2" s="1"/>
  <c r="S374" i="2" s="1"/>
  <c r="S375" i="2"/>
  <c r="S376" i="2"/>
  <c r="S377" i="2"/>
  <c r="S378" i="2" s="1"/>
  <c r="S379" i="2" s="1"/>
  <c r="S380" i="2" s="1"/>
  <c r="S381" i="2" s="1"/>
  <c r="S382" i="2" s="1"/>
  <c r="S383" i="2" s="1"/>
  <c r="S384" i="2"/>
  <c r="S385" i="2"/>
  <c r="S386" i="2"/>
  <c r="S387" i="2"/>
  <c r="S388" i="2"/>
  <c r="S389" i="2"/>
  <c r="S390" i="2"/>
  <c r="S391" i="2"/>
  <c r="S392" i="2"/>
  <c r="S393" i="2"/>
  <c r="S394" i="2"/>
  <c r="S395" i="2"/>
  <c r="S396" i="2" s="1"/>
  <c r="S397" i="2" s="1"/>
  <c r="S398" i="2" s="1"/>
  <c r="S399" i="2" s="1"/>
  <c r="S400" i="2" s="1"/>
  <c r="S401" i="2"/>
  <c r="S402" i="2"/>
  <c r="S403" i="2"/>
  <c r="S404" i="2"/>
  <c r="S405" i="2"/>
  <c r="S406" i="2"/>
  <c r="S407" i="2"/>
  <c r="S408" i="2"/>
  <c r="S409" i="2"/>
  <c r="S410" i="2" s="1"/>
  <c r="S411" i="2" s="1"/>
  <c r="S412" i="2" s="1"/>
  <c r="S413" i="2" s="1"/>
  <c r="S414" i="2" s="1"/>
  <c r="S415" i="2" s="1"/>
  <c r="S416" i="2" s="1"/>
  <c r="S417" i="2"/>
  <c r="S418" i="2"/>
  <c r="S419" i="2"/>
  <c r="S420" i="2"/>
  <c r="S421" i="2"/>
  <c r="S422" i="2"/>
  <c r="S423" i="2"/>
  <c r="S424" i="2"/>
  <c r="S425" i="2"/>
  <c r="S426" i="2" s="1"/>
  <c r="S427" i="2" s="1"/>
  <c r="S428" i="2" s="1"/>
  <c r="S429" i="2" s="1"/>
  <c r="S430" i="2" s="1"/>
  <c r="S431" i="2" s="1"/>
  <c r="S432" i="2" s="1"/>
  <c r="S433" i="2"/>
  <c r="S434" i="2" s="1"/>
  <c r="S435" i="2" s="1"/>
  <c r="S436" i="2" s="1"/>
  <c r="S437" i="2" s="1"/>
  <c r="S438" i="2" s="1"/>
  <c r="S439" i="2" s="1"/>
  <c r="S440" i="2" s="1"/>
  <c r="S441" i="2"/>
  <c r="S442" i="2" s="1"/>
  <c r="S443" i="2" s="1"/>
  <c r="S444" i="2" s="1"/>
  <c r="S445" i="2" s="1"/>
  <c r="S446" i="2" s="1"/>
  <c r="S447" i="2" s="1"/>
  <c r="S448" i="2" s="1"/>
  <c r="S449" i="2" s="1"/>
  <c r="S450" i="2"/>
  <c r="S451" i="2" s="1"/>
  <c r="S452" i="2" s="1"/>
  <c r="S453" i="2" s="1"/>
  <c r="S454" i="2" s="1"/>
  <c r="S455" i="2" s="1"/>
  <c r="S456" i="2" s="1"/>
  <c r="S457" i="2" s="1"/>
  <c r="S458" i="2" s="1"/>
  <c r="S459" i="2"/>
  <c r="S460" i="2" s="1"/>
  <c r="S461" i="2" s="1"/>
  <c r="S462" i="2" s="1"/>
  <c r="S463" i="2" s="1"/>
  <c r="S464" i="2" s="1"/>
  <c r="S465" i="2" s="1"/>
  <c r="S466" i="2" s="1"/>
  <c r="S467" i="2"/>
  <c r="S468" i="2" s="1"/>
  <c r="S469" i="2" s="1"/>
  <c r="S470" i="2" s="1"/>
  <c r="S471" i="2" s="1"/>
  <c r="S472" i="2" s="1"/>
  <c r="S473" i="2" s="1"/>
  <c r="S474" i="2" s="1"/>
  <c r="S475" i="2" s="1"/>
  <c r="S476" i="2"/>
  <c r="S477" i="2"/>
  <c r="S478" i="2" s="1"/>
  <c r="S479" i="2" s="1"/>
  <c r="S480" i="2" s="1"/>
  <c r="S481" i="2" s="1"/>
  <c r="S482" i="2" s="1"/>
  <c r="S483" i="2" s="1"/>
  <c r="S484" i="2" s="1"/>
  <c r="S485" i="2"/>
  <c r="S486" i="2" s="1"/>
  <c r="S487" i="2" s="1"/>
  <c r="S488" i="2" s="1"/>
  <c r="S489" i="2" s="1"/>
  <c r="S490" i="2" s="1"/>
  <c r="S491" i="2" s="1"/>
  <c r="S492" i="2" s="1"/>
  <c r="S493" i="2"/>
  <c r="S494" i="2" s="1"/>
  <c r="S495" i="2" s="1"/>
  <c r="S496" i="2" s="1"/>
  <c r="S497" i="2" s="1"/>
  <c r="S498" i="2" s="1"/>
  <c r="S499" i="2" s="1"/>
  <c r="S500" i="2" s="1"/>
  <c r="S501" i="2" s="1"/>
  <c r="S502" i="2" s="1"/>
  <c r="S503" i="2" s="1"/>
  <c r="S504" i="2" s="1"/>
  <c r="S505" i="2"/>
  <c r="S506" i="2"/>
  <c r="S507" i="2" s="1"/>
  <c r="S508" i="2" s="1"/>
  <c r="S509" i="2" s="1"/>
  <c r="S510" i="2" s="1"/>
  <c r="S511" i="2" s="1"/>
  <c r="S512" i="2" s="1"/>
  <c r="S513" i="2" s="1"/>
  <c r="S514" i="2" s="1"/>
  <c r="S515" i="2"/>
  <c r="S516" i="2"/>
  <c r="S517" i="2" s="1"/>
  <c r="S518" i="2" s="1"/>
  <c r="S519" i="2" s="1"/>
  <c r="S520" i="2" s="1"/>
  <c r="S521" i="2" s="1"/>
  <c r="S522" i="2" s="1"/>
  <c r="S523" i="2" s="1"/>
  <c r="S524" i="2" s="1"/>
  <c r="S525" i="2"/>
  <c r="S526" i="2"/>
  <c r="S527" i="2" s="1"/>
  <c r="S528" i="2" s="1"/>
  <c r="S529" i="2" s="1"/>
  <c r="S530" i="2" s="1"/>
  <c r="S531" i="2" s="1"/>
  <c r="S532" i="2" s="1"/>
  <c r="S533" i="2" s="1"/>
  <c r="S534" i="2" s="1"/>
  <c r="S535" i="2"/>
  <c r="S536" i="2"/>
  <c r="S537" i="2" s="1"/>
  <c r="S538" i="2" s="1"/>
  <c r="S539" i="2" s="1"/>
  <c r="S540" i="2" s="1"/>
  <c r="S541" i="2" s="1"/>
  <c r="S542" i="2" s="1"/>
  <c r="S543" i="2" s="1"/>
  <c r="S544" i="2"/>
  <c r="S545" i="2" s="1"/>
  <c r="S546" i="2" s="1"/>
  <c r="S547" i="2" s="1"/>
  <c r="S548" i="2" s="1"/>
  <c r="S549" i="2" s="1"/>
  <c r="S550" i="2" s="1"/>
  <c r="S551" i="2" s="1"/>
  <c r="S552" i="2" s="1"/>
  <c r="S553" i="2" s="1"/>
  <c r="S554" i="2" s="1"/>
  <c r="S555" i="2" s="1"/>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s="1"/>
  <c r="S583" i="2" s="1"/>
  <c r="S584" i="2" s="1"/>
  <c r="S585" i="2" s="1"/>
  <c r="S586" i="2" s="1"/>
  <c r="S587" i="2" s="1"/>
  <c r="S588" i="2" s="1"/>
  <c r="S589" i="2" s="1"/>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s="1"/>
  <c r="S624" i="2" s="1"/>
  <c r="S625" i="2" s="1"/>
  <c r="S626" i="2" s="1"/>
  <c r="S627" i="2" s="1"/>
  <c r="S628" i="2" s="1"/>
  <c r="S629" i="2" s="1"/>
  <c r="S630" i="2" s="1"/>
  <c r="S631" i="2" s="1"/>
  <c r="S632" i="2" s="1"/>
  <c r="S633" i="2" s="1"/>
  <c r="S634" i="2" s="1"/>
  <c r="S635" i="2" s="1"/>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s="1"/>
  <c r="S670" i="2" s="1"/>
  <c r="S671" i="2" s="1"/>
  <c r="S672" i="2" s="1"/>
  <c r="S673" i="2" s="1"/>
  <c r="S674" i="2" s="1"/>
  <c r="S675" i="2" s="1"/>
  <c r="S676" i="2"/>
  <c r="S677" i="2"/>
  <c r="S678" i="2"/>
  <c r="S679" i="2"/>
  <c r="S680" i="2"/>
  <c r="S681" i="2"/>
  <c r="S682" i="2"/>
  <c r="S683" i="2"/>
  <c r="S684" i="2"/>
  <c r="S685" i="2" s="1"/>
  <c r="S686" i="2" s="1"/>
  <c r="S687" i="2" s="1"/>
  <c r="S688" i="2"/>
  <c r="S689" i="2"/>
  <c r="S690" i="2"/>
  <c r="S691" i="2"/>
  <c r="S692" i="2" s="1"/>
  <c r="S693" i="2" s="1"/>
  <c r="S694" i="2"/>
  <c r="S695" i="2"/>
  <c r="S696" i="2"/>
  <c r="S697" i="2"/>
  <c r="S698" i="2" s="1"/>
  <c r="S699" i="2" s="1"/>
  <c r="S700" i="2" s="1"/>
  <c r="S701" i="2" s="1"/>
  <c r="S702" i="2" s="1"/>
  <c r="S703" i="2" s="1"/>
  <c r="S704" i="2" s="1"/>
  <c r="S705" i="2" s="1"/>
  <c r="S706" i="2" s="1"/>
  <c r="S707" i="2"/>
  <c r="S708" i="2"/>
  <c r="S709" i="2"/>
  <c r="S710" i="2"/>
  <c r="S711" i="2"/>
  <c r="S712" i="2"/>
  <c r="S713" i="2"/>
  <c r="S714" i="2"/>
  <c r="S715" i="2"/>
  <c r="S716" i="2"/>
  <c r="S717" i="2"/>
  <c r="S718" i="2"/>
  <c r="S719" i="2"/>
  <c r="S720" i="2"/>
  <c r="S721" i="2"/>
  <c r="S722" i="2" s="1"/>
  <c r="S723" i="2" s="1"/>
  <c r="S724" i="2" s="1"/>
  <c r="S725" i="2" s="1"/>
  <c r="S726" i="2" s="1"/>
  <c r="S727" i="2" s="1"/>
  <c r="S728" i="2"/>
  <c r="S729" i="2"/>
  <c r="S730" i="2"/>
  <c r="S731" i="2"/>
  <c r="S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S4" i="2" l="1"/>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S5" i="2" l="1"/>
  <c r="S6" i="2" l="1"/>
  <c r="S7" i="2" l="1"/>
  <c r="S8" i="2" l="1"/>
  <c r="S9" i="2" l="1"/>
  <c r="S10" i="2" l="1"/>
  <c r="S11" i="2" l="1"/>
  <c r="S12" i="2" s="1"/>
  <c r="S13" i="2" s="1"/>
  <c r="S14" i="2" s="1"/>
  <c r="S15" i="2" s="1"/>
  <c r="S16" i="2" s="1"/>
  <c r="S17" i="2" s="1"/>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<sst xmlns="http://schemas.openxmlformats.org/spreadsheetml/2006/main" count="63602" uniqueCount="3996">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</sst>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i/>
      <sz val="11"/>
      <color rgb="FF808080"/>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cellXfs>
  <cellStyles count="3">
    <cellStyle name="Hyperlink" xfId="2" builtinId="8"/>
    <cellStyle name="Normal" xfId="0" builtinId="0"/>
    <cellStyle name="Normal 2" xfId="1" xr:uid="{39394BF1-9A01-447D-A284-E78C9B153B2F}"/>
  </cellStyles>
  <dxfs count="7">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739"/>
  <sheetViews>
    <sheetView tabSelected="1" zoomScaleNormal="100" workbookViewId="0">
      <pane xSplit="1" ySplit="2" topLeftCell="B34"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s>
  <sheetData>
    <row r="1" spans="1:21" ht="18">
      <c r="A1" s="237" t="s">
        <v>1523</v>
      </c>
      <c r="B1" s="237"/>
      <c r="C1" s="237"/>
      <c r="D1" s="237"/>
      <c r="E1" s="237"/>
      <c r="F1" s="237"/>
      <c r="G1" s="237"/>
      <c r="H1" s="237"/>
      <c r="I1" s="237"/>
      <c r="J1" s="237"/>
      <c r="K1" s="237"/>
      <c r="L1" s="237"/>
      <c r="M1" s="237"/>
      <c r="N1" s="237"/>
      <c r="O1" s="237"/>
      <c r="P1" s="237"/>
      <c r="Q1" s="83"/>
      <c r="R1" s="83"/>
    </row>
    <row r="2" spans="1:21" ht="43.5">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81" t="s">
        <v>3977</v>
      </c>
      <c r="T2" s="281" t="s">
        <v>3978</v>
      </c>
      <c r="U2" s="281" t="s">
        <v>3979</v>
      </c>
    </row>
    <row r="3" spans="1:21"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84" t="str">
        <f>IF($A3="",S2,$A3)</f>
        <v>Pasta með kjötbollum í mildri tómatsósu</v>
      </c>
      <c r="T3" s="282" t="str">
        <f>IF($B3="","",$C3/1000*IFERROR(INDEX(Vöruskrá!$R:$R,MATCH($B3,Vöruskrá!$B:$B,0)),0))</f>
        <v/>
      </c>
      <c r="U3" s="283">
        <f>IF($A3="","",IFERROR(SUMIFS($T:$T,$S:$S,$A3)/(SUMIFS($C:$C,$S:$S,$A3)/1000),""))</f>
        <v>39.241333333333337</v>
      </c>
    </row>
    <row r="4" spans="1:21">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84" t="str">
        <f t="shared" ref="S4:S67" si="0">IF($A4="",S3,$A4)</f>
        <v>Pasta með kjötbollum í mildri tómatsósu</v>
      </c>
      <c r="T4" s="282">
        <f>IF($B4="","",$C4/1000*IFERROR(INDEX(Vöruskrá!$R:$R,MATCH($B4,Vöruskrá!$B:$B,0)),0))</f>
        <v>0</v>
      </c>
      <c r="U4" s="283" t="str">
        <f t="shared" ref="U4:U67" si="1">IF($A4="","",IFERROR(SUMIFS($T:$T,$S:$S,$A4)/(SUMIFS($C:$C,$S:$S,$A4)/1000),""))</f>
        <v/>
      </c>
    </row>
    <row r="5" spans="1:21">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84" t="str">
        <f t="shared" si="0"/>
        <v>Pasta með kjötbollum í mildri tómatsósu</v>
      </c>
      <c r="T5" s="282">
        <f>IF($B5="","",$C5/1000*IFERROR(INDEX(Vöruskrá!$R:$R,MATCH($B5,Vöruskrá!$B:$B,0)),0))</f>
        <v>0</v>
      </c>
      <c r="U5" s="283" t="str">
        <f t="shared" si="1"/>
        <v/>
      </c>
    </row>
    <row r="6" spans="1:21">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84" t="str">
        <f t="shared" si="0"/>
        <v>Pasta með kjötbollum í mildri tómatsósu</v>
      </c>
      <c r="T6" s="282">
        <f>IF($B6="","",$C6/1000*IFERROR(INDEX(Vöruskrá!$R:$R,MATCH($B6,Vöruskrá!$B:$B,0)),0))</f>
        <v>0</v>
      </c>
      <c r="U6" s="283" t="str">
        <f t="shared" si="1"/>
        <v/>
      </c>
    </row>
    <row r="7" spans="1:21">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84" t="str">
        <f t="shared" si="0"/>
        <v>Pasta með kjötbollum í mildri tómatsósu</v>
      </c>
      <c r="T7" s="282">
        <f>IF($B7="","",$C7/1000*IFERROR(INDEX(Vöruskrá!$R:$R,MATCH($B7,Vöruskrá!$B:$B,0)),0))</f>
        <v>0</v>
      </c>
      <c r="U7" s="283" t="str">
        <f t="shared" si="1"/>
        <v/>
      </c>
    </row>
    <row r="8" spans="1:21">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84" t="str">
        <f t="shared" si="0"/>
        <v>Pasta með kjötbollum í mildri tómatsósu</v>
      </c>
      <c r="T8" s="282">
        <f>IF($B8="","",$C8/1000*IFERROR(INDEX(Vöruskrá!$R:$R,MATCH($B8,Vöruskrá!$B:$B,0)),0))</f>
        <v>400</v>
      </c>
      <c r="U8" s="283" t="str">
        <f t="shared" si="1"/>
        <v/>
      </c>
    </row>
    <row r="9" spans="1:21">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84" t="str">
        <f t="shared" si="0"/>
        <v>Pasta með kjötbollum í mildri tómatsósu</v>
      </c>
      <c r="T9" s="282">
        <f>IF($B9="","",$C9/1000*IFERROR(INDEX(Vöruskrá!$R:$R,MATCH($B9,Vöruskrá!$B:$B,0)),0))</f>
        <v>0</v>
      </c>
      <c r="U9" s="283" t="str">
        <f t="shared" si="1"/>
        <v/>
      </c>
    </row>
    <row r="10" spans="1:21">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84" t="str">
        <f t="shared" si="0"/>
        <v>Pasta með kjötbollum í mildri tómatsósu</v>
      </c>
      <c r="T10" s="282">
        <f>IF($B10="","",$C10/1000*IFERROR(INDEX(Vöruskrá!$R:$R,MATCH($B10,Vöruskrá!$B:$B,0)),0))</f>
        <v>788.48</v>
      </c>
      <c r="U10" s="283" t="str">
        <f t="shared" si="1"/>
        <v/>
      </c>
    </row>
    <row r="11" spans="1:21">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84" t="str">
        <f t="shared" si="0"/>
        <v>Pasta með kjötbollum í mildri tómatsósu</v>
      </c>
      <c r="T11" s="282">
        <f>IF($B11="","",$C11/1000*IFERROR(INDEX(Vöruskrá!$R:$R,MATCH($B11,Vöruskrá!$B:$B,0)),0))</f>
        <v>0</v>
      </c>
      <c r="U11" s="283" t="str">
        <f t="shared" si="1"/>
        <v/>
      </c>
    </row>
    <row r="12" spans="1:21">
      <c r="A12" s="6"/>
      <c r="B12" s="6" t="s">
        <v>574</v>
      </c>
      <c r="C12" s="27">
        <v>300</v>
      </c>
      <c r="D12" s="22" t="s">
        <v>576</v>
      </c>
      <c r="E12" s="22" t="s">
        <v>577</v>
      </c>
      <c r="F12" s="22"/>
      <c r="G12" s="23"/>
      <c r="H12" s="23"/>
      <c r="I12" s="23"/>
      <c r="J12" s="23"/>
      <c r="K12" s="23"/>
      <c r="L12" s="23"/>
      <c r="M12" s="23"/>
      <c r="N12" s="23"/>
      <c r="O12" s="24"/>
      <c r="P12" s="6"/>
      <c r="Q12" s="27"/>
      <c r="R12" s="6"/>
      <c r="S12" s="284" t="str">
        <f t="shared" si="0"/>
        <v>Pasta með kjötbollum í mildri tómatsósu</v>
      </c>
      <c r="T12" s="282">
        <f>IF($B12="","",$C12/1000*IFERROR(INDEX(Vöruskrá!$R:$R,MATCH($B12,Vöruskrá!$B:$B,0)),0))</f>
        <v>60</v>
      </c>
      <c r="U12" s="283" t="str">
        <f t="shared" si="1"/>
        <v/>
      </c>
    </row>
    <row r="13" spans="1:21">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84" t="str">
        <f t="shared" si="0"/>
        <v>Pasta með kjötbollum í mildri tómatsósu</v>
      </c>
      <c r="T13" s="282">
        <f>IF($B13="","",$C13/1000*IFERROR(INDEX(Vöruskrá!$R:$R,MATCH($B13,Vöruskrá!$B:$B,0)),0))</f>
        <v>0</v>
      </c>
      <c r="U13" s="283" t="str">
        <f t="shared" si="1"/>
        <v/>
      </c>
    </row>
    <row r="14" spans="1:21">
      <c r="A14" s="20"/>
      <c r="B14" s="20" t="s">
        <v>748</v>
      </c>
      <c r="C14" s="21">
        <v>80</v>
      </c>
      <c r="D14" s="22" t="s">
        <v>750</v>
      </c>
      <c r="E14" s="22"/>
      <c r="F14" s="22"/>
      <c r="G14" s="23"/>
      <c r="H14" s="23"/>
      <c r="I14" s="23"/>
      <c r="J14" s="23"/>
      <c r="K14" s="23"/>
      <c r="L14" s="23"/>
      <c r="M14" s="23"/>
      <c r="N14" s="23"/>
      <c r="O14" s="24"/>
      <c r="P14" s="20"/>
      <c r="Q14" s="25"/>
      <c r="R14" s="26"/>
      <c r="S14" s="284" t="str">
        <f t="shared" si="0"/>
        <v>Pasta með kjötbollum í mildri tómatsósu</v>
      </c>
      <c r="T14" s="282">
        <f>IF($B14="","",$C14/1000*IFERROR(INDEX(Vöruskrá!$R:$R,MATCH($B14,Vöruskrá!$B:$B,0)),0))</f>
        <v>32</v>
      </c>
      <c r="U14" s="283" t="str">
        <f t="shared" si="1"/>
        <v/>
      </c>
    </row>
    <row r="15" spans="1:21">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84" t="str">
        <f t="shared" si="0"/>
        <v>Pasta með kjötbollum í mildri tómatsósu</v>
      </c>
      <c r="T15" s="282">
        <f>IF($B15="","",$C15/1000*IFERROR(INDEX(Vöruskrá!$R:$R,MATCH($B15,Vöruskrá!$B:$B,0)),0))</f>
        <v>0</v>
      </c>
      <c r="U15" s="283" t="str">
        <f t="shared" si="1"/>
        <v/>
      </c>
    </row>
    <row r="16" spans="1:21">
      <c r="A16" s="6"/>
      <c r="B16" s="6" t="s">
        <v>1270</v>
      </c>
      <c r="C16" s="27">
        <v>1200</v>
      </c>
      <c r="D16" s="22" t="s">
        <v>1270</v>
      </c>
      <c r="E16" s="22" t="s">
        <v>134</v>
      </c>
      <c r="F16" s="22"/>
      <c r="G16" s="23"/>
      <c r="H16" s="23"/>
      <c r="I16" s="23"/>
      <c r="J16" s="23"/>
      <c r="K16" s="23"/>
      <c r="L16" s="23"/>
      <c r="M16" s="23"/>
      <c r="N16" s="23"/>
      <c r="O16" s="24"/>
      <c r="P16" s="6"/>
      <c r="Q16" s="27"/>
      <c r="R16" s="6"/>
      <c r="S16" s="284" t="str">
        <f t="shared" si="0"/>
        <v>Pasta með kjötbollum í mildri tómatsósu</v>
      </c>
      <c r="T16" s="282">
        <f>IF($B16="","",$C16/1000*IFERROR(INDEX(Vöruskrá!$R:$R,MATCH($B16,Vöruskrá!$B:$B,0)),0))</f>
        <v>474</v>
      </c>
      <c r="U16" s="283" t="str">
        <f t="shared" si="1"/>
        <v/>
      </c>
    </row>
    <row r="17" spans="1:21">
      <c r="A17" s="6"/>
      <c r="B17" s="6" t="s">
        <v>789</v>
      </c>
      <c r="C17" s="27">
        <v>1000</v>
      </c>
      <c r="D17" s="22" t="s">
        <v>792</v>
      </c>
      <c r="E17" s="22" t="s">
        <v>134</v>
      </c>
      <c r="F17" s="22"/>
      <c r="G17" s="23"/>
      <c r="H17" s="23"/>
      <c r="I17" s="23"/>
      <c r="J17" s="23"/>
      <c r="K17" s="23"/>
      <c r="L17" s="23"/>
      <c r="M17" s="23"/>
      <c r="N17" s="23"/>
      <c r="O17" s="24"/>
      <c r="P17" s="6"/>
      <c r="Q17" s="27"/>
      <c r="R17" s="6"/>
      <c r="S17" s="284" t="str">
        <f t="shared" si="0"/>
        <v>Pasta með kjötbollum í mildri tómatsósu</v>
      </c>
      <c r="T17" s="282">
        <f>IF($B17="","",$C17/1000*IFERROR(INDEX(Vöruskrá!$R:$R,MATCH($B17,Vöruskrá!$B:$B,0)),0))</f>
        <v>600</v>
      </c>
      <c r="U17" s="283" t="str">
        <f t="shared" si="1"/>
        <v/>
      </c>
    </row>
    <row r="18" spans="1:21"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84" t="str">
        <f t="shared" si="0"/>
        <v>Lambakjötspottréttur með kartöflum</v>
      </c>
      <c r="T18" s="282" t="str">
        <f>IF($B18="","",$C18/1000*IFERROR(INDEX(Vöruskrá!$R:$R,MATCH($B18,Vöruskrá!$B:$B,0)),0))</f>
        <v/>
      </c>
      <c r="U18" s="283">
        <f t="shared" si="1"/>
        <v>1411.361272254451</v>
      </c>
    </row>
    <row r="19" spans="1:21">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84" t="str">
        <f t="shared" si="0"/>
        <v>Lambakjötspottréttur með kartöflum</v>
      </c>
      <c r="T19" s="282">
        <f>IF($B19="","",$C19/1000*IFERROR(INDEX(Vöruskrá!$R:$R,MATCH($B19,Vöruskrá!$B:$B,0)),0))</f>
        <v>136500</v>
      </c>
      <c r="U19" s="283" t="str">
        <f t="shared" si="1"/>
        <v/>
      </c>
    </row>
    <row r="20" spans="1:21">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84" t="str">
        <f t="shared" si="0"/>
        <v>Lambakjötspottréttur með kartöflum</v>
      </c>
      <c r="T20" s="282">
        <f>IF($B20="","",$C20/1000*IFERROR(INDEX(Vöruskrá!$R:$R,MATCH($B20,Vöruskrá!$B:$B,0)),0))</f>
        <v>0</v>
      </c>
      <c r="U20" s="283" t="str">
        <f t="shared" si="1"/>
        <v/>
      </c>
    </row>
    <row r="21" spans="1:21">
      <c r="A21" s="20"/>
      <c r="B21" s="20" t="s">
        <v>1115</v>
      </c>
      <c r="C21" s="21">
        <v>18000</v>
      </c>
      <c r="D21" s="22" t="s">
        <v>1117</v>
      </c>
      <c r="E21" s="22" t="s">
        <v>1099</v>
      </c>
      <c r="F21" s="22"/>
      <c r="G21" s="23"/>
      <c r="H21" s="23"/>
      <c r="I21" s="23"/>
      <c r="J21" s="23"/>
      <c r="K21" s="23"/>
      <c r="L21" s="23"/>
      <c r="M21" s="23"/>
      <c r="N21" s="23"/>
      <c r="O21" s="24"/>
      <c r="P21" s="20"/>
      <c r="Q21" s="25"/>
      <c r="R21" s="26"/>
      <c r="S21" s="284" t="str">
        <f t="shared" si="0"/>
        <v>Lambakjötspottréttur með kartöflum</v>
      </c>
      <c r="T21" s="282">
        <f>IF($B21="","",$C21/1000*IFERROR(INDEX(Vöruskrá!$R:$R,MATCH($B21,Vöruskrá!$B:$B,0)),0))</f>
        <v>0</v>
      </c>
      <c r="U21" s="283" t="str">
        <f t="shared" si="1"/>
        <v/>
      </c>
    </row>
    <row r="22" spans="1:21">
      <c r="A22" s="20"/>
      <c r="B22" s="20" t="s">
        <v>1013</v>
      </c>
      <c r="C22" s="21">
        <v>2000</v>
      </c>
      <c r="D22" s="22" t="s">
        <v>1014</v>
      </c>
      <c r="E22" s="22" t="s">
        <v>252</v>
      </c>
      <c r="F22" s="22"/>
      <c r="G22" s="23"/>
      <c r="H22" s="23"/>
      <c r="I22" s="23"/>
      <c r="J22" s="23"/>
      <c r="K22" s="23"/>
      <c r="L22" s="23"/>
      <c r="M22" s="23"/>
      <c r="N22" s="23"/>
      <c r="O22" s="24"/>
      <c r="P22" s="20"/>
      <c r="Q22" s="25"/>
      <c r="R22" s="26"/>
      <c r="S22" s="284" t="str">
        <f t="shared" si="0"/>
        <v>Lambakjötspottréttur með kartöflum</v>
      </c>
      <c r="T22" s="282">
        <f>IF($B22="","",$C22/1000*IFERROR(INDEX(Vöruskrá!$R:$R,MATCH($B22,Vöruskrá!$B:$B,0)),0))</f>
        <v>0</v>
      </c>
      <c r="U22" s="283" t="str">
        <f t="shared" si="1"/>
        <v/>
      </c>
    </row>
    <row r="23" spans="1:21">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84" t="str">
        <f t="shared" si="0"/>
        <v>Lambakjötspottréttur með kartöflum</v>
      </c>
      <c r="T23" s="282">
        <f>IF($B23="","",$C23/1000*IFERROR(INDEX(Vöruskrá!$R:$R,MATCH($B23,Vöruskrá!$B:$B,0)),0))</f>
        <v>0</v>
      </c>
      <c r="U23" s="283" t="str">
        <f t="shared" si="1"/>
        <v/>
      </c>
    </row>
    <row r="24" spans="1:21">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84" t="str">
        <f t="shared" si="0"/>
        <v>Lambakjötspottréttur með kartöflum</v>
      </c>
      <c r="T24" s="282">
        <f>IF($B24="","",$C24/1000*IFERROR(INDEX(Vöruskrá!$R:$R,MATCH($B24,Vöruskrá!$B:$B,0)),0))</f>
        <v>0</v>
      </c>
      <c r="U24" s="283" t="str">
        <f t="shared" si="1"/>
        <v/>
      </c>
    </row>
    <row r="25" spans="1:21">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84" t="str">
        <f t="shared" si="0"/>
        <v>Lambakjötspottréttur með kartöflum</v>
      </c>
      <c r="T25" s="282">
        <f>IF($B25="","",$C25/1000*IFERROR(INDEX(Vöruskrá!$R:$R,MATCH($B25,Vöruskrá!$B:$B,0)),0))</f>
        <v>0</v>
      </c>
      <c r="U25" s="283" t="str">
        <f t="shared" si="1"/>
        <v/>
      </c>
    </row>
    <row r="26" spans="1:21">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84" t="str">
        <f t="shared" si="0"/>
        <v>Lambakjötspottréttur með kartöflum</v>
      </c>
      <c r="T26" s="282">
        <f>IF($B26="","",$C26/1000*IFERROR(INDEX(Vöruskrá!$R:$R,MATCH($B26,Vöruskrá!$B:$B,0)),0))</f>
        <v>0</v>
      </c>
      <c r="U26" s="283" t="str">
        <f t="shared" si="1"/>
        <v/>
      </c>
    </row>
    <row r="27" spans="1:21">
      <c r="A27" s="20"/>
      <c r="B27" s="20" t="s">
        <v>1270</v>
      </c>
      <c r="C27" s="21">
        <v>1500</v>
      </c>
      <c r="D27" s="22" t="s">
        <v>1270</v>
      </c>
      <c r="E27" s="22" t="s">
        <v>134</v>
      </c>
      <c r="F27" s="22"/>
      <c r="G27" s="23"/>
      <c r="H27" s="23"/>
      <c r="I27" s="23"/>
      <c r="J27" s="23"/>
      <c r="K27" s="23"/>
      <c r="L27" s="23"/>
      <c r="M27" s="23"/>
      <c r="N27" s="23"/>
      <c r="O27" s="24"/>
      <c r="P27" s="20"/>
      <c r="Q27" s="25"/>
      <c r="R27" s="26"/>
      <c r="S27" s="284" t="str">
        <f t="shared" si="0"/>
        <v>Lambakjötspottréttur með kartöflum</v>
      </c>
      <c r="T27" s="282">
        <f>IF($B27="","",$C27/1000*IFERROR(INDEX(Vöruskrá!$R:$R,MATCH($B27,Vöruskrá!$B:$B,0)),0))</f>
        <v>592.5</v>
      </c>
      <c r="U27" s="283" t="str">
        <f t="shared" si="1"/>
        <v/>
      </c>
    </row>
    <row r="28" spans="1:21">
      <c r="A28" s="20"/>
      <c r="B28" s="20" t="s">
        <v>789</v>
      </c>
      <c r="C28" s="21">
        <v>1200</v>
      </c>
      <c r="D28" s="22" t="s">
        <v>792</v>
      </c>
      <c r="E28" s="22" t="s">
        <v>134</v>
      </c>
      <c r="F28" s="22"/>
      <c r="G28" s="23"/>
      <c r="H28" s="23"/>
      <c r="I28" s="23"/>
      <c r="J28" s="23"/>
      <c r="K28" s="23"/>
      <c r="L28" s="23"/>
      <c r="M28" s="23"/>
      <c r="N28" s="23"/>
      <c r="O28" s="24"/>
      <c r="P28" s="20"/>
      <c r="Q28" s="25"/>
      <c r="R28" s="26"/>
      <c r="S28" s="284" t="str">
        <f t="shared" si="0"/>
        <v>Lambakjötspottréttur með kartöflum</v>
      </c>
      <c r="T28" s="282">
        <f>IF($B28="","",$C28/1000*IFERROR(INDEX(Vöruskrá!$R:$R,MATCH($B28,Vöruskrá!$B:$B,0)),0))</f>
        <v>720</v>
      </c>
      <c r="U28" s="283" t="str">
        <f t="shared" si="1"/>
        <v/>
      </c>
    </row>
    <row r="29" spans="1:21">
      <c r="A29" s="20"/>
      <c r="B29" s="20" t="s">
        <v>315</v>
      </c>
      <c r="C29" s="21">
        <v>400</v>
      </c>
      <c r="D29" s="22" t="s">
        <v>316</v>
      </c>
      <c r="E29" s="22" t="s">
        <v>134</v>
      </c>
      <c r="F29" s="22" t="s">
        <v>311</v>
      </c>
      <c r="G29" s="23"/>
      <c r="H29" s="23"/>
      <c r="I29" s="23"/>
      <c r="J29" s="23"/>
      <c r="K29" s="23"/>
      <c r="L29" s="23"/>
      <c r="M29" s="23"/>
      <c r="N29" s="23"/>
      <c r="O29" s="24"/>
      <c r="P29" s="20"/>
      <c r="Q29" s="25"/>
      <c r="R29" s="26"/>
      <c r="S29" s="284" t="str">
        <f t="shared" si="0"/>
        <v>Lambakjötspottréttur með kartöflum</v>
      </c>
      <c r="T29" s="282">
        <f>IF($B29="","",$C29/1000*IFERROR(INDEX(Vöruskrá!$R:$R,MATCH($B29,Vöruskrá!$B:$B,0)),0))</f>
        <v>1725.2</v>
      </c>
      <c r="U29" s="283" t="str">
        <f t="shared" si="1"/>
        <v/>
      </c>
    </row>
    <row r="30" spans="1:21">
      <c r="A30" s="20"/>
      <c r="B30" s="20" t="s">
        <v>823</v>
      </c>
      <c r="C30" s="21">
        <v>100</v>
      </c>
      <c r="D30" s="22" t="s">
        <v>824</v>
      </c>
      <c r="E30" s="22"/>
      <c r="F30" s="22" t="s">
        <v>311</v>
      </c>
      <c r="G30" s="23"/>
      <c r="H30" s="23"/>
      <c r="I30" s="23"/>
      <c r="J30" s="23"/>
      <c r="K30" s="23"/>
      <c r="L30" s="23"/>
      <c r="M30" s="23"/>
      <c r="N30" s="23"/>
      <c r="O30" s="24"/>
      <c r="P30" s="20"/>
      <c r="Q30" s="25"/>
      <c r="R30" s="26"/>
      <c r="S30" s="284" t="str">
        <f t="shared" si="0"/>
        <v>Lambakjötspottréttur með kartöflum</v>
      </c>
      <c r="T30" s="282">
        <f>IF($B30="","",$C30/1000*IFERROR(INDEX(Vöruskrá!$R:$R,MATCH($B30,Vöruskrá!$B:$B,0)),0))</f>
        <v>685.2</v>
      </c>
      <c r="U30" s="283" t="str">
        <f t="shared" si="1"/>
        <v/>
      </c>
    </row>
    <row r="31" spans="1:21">
      <c r="A31" s="20"/>
      <c r="B31" s="20" t="s">
        <v>1035</v>
      </c>
      <c r="C31" s="21">
        <v>50</v>
      </c>
      <c r="D31" s="22" t="s">
        <v>1036</v>
      </c>
      <c r="E31" s="22" t="s">
        <v>134</v>
      </c>
      <c r="F31" s="22" t="s">
        <v>1024</v>
      </c>
      <c r="G31" s="23"/>
      <c r="H31" s="23"/>
      <c r="I31" s="23"/>
      <c r="J31" s="23"/>
      <c r="K31" s="23"/>
      <c r="L31" s="23"/>
      <c r="M31" s="23"/>
      <c r="N31" s="23"/>
      <c r="O31" s="24"/>
      <c r="P31" s="20"/>
      <c r="Q31" s="25"/>
      <c r="R31" s="26"/>
      <c r="S31" s="284" t="str">
        <f t="shared" si="0"/>
        <v>Lambakjötspottréttur með kartöflum</v>
      </c>
      <c r="T31" s="282">
        <f>IF($B31="","",$C31/1000*IFERROR(INDEX(Vöruskrá!$R:$R,MATCH($B31,Vöruskrá!$B:$B,0)),0))</f>
        <v>150</v>
      </c>
      <c r="U31" s="283" t="str">
        <f t="shared" si="1"/>
        <v/>
      </c>
    </row>
    <row r="32" spans="1:21">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84" t="str">
        <f t="shared" si="0"/>
        <v>Lambakjötspottréttur með kartöflum</v>
      </c>
      <c r="T32" s="282">
        <f>IF($B32="","",$C32/1000*IFERROR(INDEX(Vöruskrá!$R:$R,MATCH($B32,Vöruskrá!$B:$B,0)),0))</f>
        <v>735</v>
      </c>
      <c r="U32" s="283" t="str">
        <f t="shared" si="1"/>
        <v/>
      </c>
    </row>
    <row r="33" spans="1:21">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84" t="str">
        <f t="shared" si="0"/>
        <v>Lambakjötspottréttur með kartöflum</v>
      </c>
      <c r="T33" s="282">
        <f>IF($B33="","",$C33/1000*IFERROR(INDEX(Vöruskrá!$R:$R,MATCH($B33,Vöruskrá!$B:$B,0)),0))</f>
        <v>0</v>
      </c>
      <c r="U33" s="283" t="str">
        <f t="shared" si="1"/>
        <v/>
      </c>
    </row>
    <row r="34" spans="1:21"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84" t="str">
        <f t="shared" si="0"/>
        <v>Mildur kjúklingakarrýréttur</v>
      </c>
      <c r="T34" s="282" t="str">
        <f>IF($B34="","",$C34/1000*IFERROR(INDEX(Vöruskrá!$R:$R,MATCH($B34,Vöruskrá!$B:$B,0)),0))</f>
        <v/>
      </c>
      <c r="U34" s="283">
        <f t="shared" si="1"/>
        <v>552.10365853658539</v>
      </c>
    </row>
    <row r="35" spans="1:21">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s="284" t="str">
        <f t="shared" si="0"/>
        <v>Mildur kjúklingakarrýréttur</v>
      </c>
      <c r="T35" s="282">
        <f>IF($B35="","",$C35/1000*IFERROR(INDEX(Vöruskrá!$R:$R,MATCH($B35,Vöruskrá!$B:$B,0)),0))</f>
        <v>38500</v>
      </c>
      <c r="U35" s="283" t="str">
        <f t="shared" si="1"/>
        <v/>
      </c>
    </row>
    <row r="36" spans="1:21">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84" t="str">
        <f t="shared" si="0"/>
        <v>Mildur kjúklingakarrýréttur</v>
      </c>
      <c r="T36" s="282">
        <f>IF($B36="","",$C36/1000*IFERROR(INDEX(Vöruskrá!$R:$R,MATCH($B36,Vöruskrá!$B:$B,0)),0))</f>
        <v>0</v>
      </c>
      <c r="U36" s="283" t="str">
        <f t="shared" si="1"/>
        <v/>
      </c>
    </row>
    <row r="37" spans="1:21">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84" t="str">
        <f t="shared" si="0"/>
        <v>Mildur kjúklingakarrýréttur</v>
      </c>
      <c r="T37" s="282">
        <f>IF($B37="","",$C37/1000*IFERROR(INDEX(Vöruskrá!$R:$R,MATCH($B37,Vöruskrá!$B:$B,0)),0))</f>
        <v>3200</v>
      </c>
      <c r="U37" s="283" t="str">
        <f t="shared" si="1"/>
        <v/>
      </c>
    </row>
    <row r="38" spans="1:21">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84" t="str">
        <f t="shared" si="0"/>
        <v>Mildur kjúklingakarrýréttur</v>
      </c>
      <c r="T38" s="282">
        <f>IF($B38="","",$C38/1000*IFERROR(INDEX(Vöruskrá!$R:$R,MATCH($B38,Vöruskrá!$B:$B,0)),0))</f>
        <v>0</v>
      </c>
      <c r="U38" s="283" t="str">
        <f t="shared" si="1"/>
        <v/>
      </c>
    </row>
    <row r="39" spans="1:21">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84" t="str">
        <f t="shared" si="0"/>
        <v>Mildur kjúklingakarrýréttur</v>
      </c>
      <c r="T39" s="282">
        <f>IF($B39="","",$C39/1000*IFERROR(INDEX(Vöruskrá!$R:$R,MATCH($B39,Vöruskrá!$B:$B,0)),0))</f>
        <v>0</v>
      </c>
      <c r="U39" s="283" t="str">
        <f t="shared" si="1"/>
        <v/>
      </c>
    </row>
    <row r="40" spans="1:21">
      <c r="A40" s="20"/>
      <c r="B40" s="20" t="s">
        <v>795</v>
      </c>
      <c r="C40" s="21">
        <v>1200</v>
      </c>
      <c r="D40" s="22" t="s">
        <v>797</v>
      </c>
      <c r="E40" s="22"/>
      <c r="F40" s="22"/>
      <c r="G40" s="23"/>
      <c r="H40" s="23"/>
      <c r="I40" s="23"/>
      <c r="J40" s="23"/>
      <c r="K40" s="23"/>
      <c r="L40" s="23"/>
      <c r="M40" s="23"/>
      <c r="N40" s="23"/>
      <c r="O40" s="24"/>
      <c r="P40" s="20"/>
      <c r="Q40" s="25"/>
      <c r="R40" s="26"/>
      <c r="S40" s="284" t="str">
        <f t="shared" si="0"/>
        <v>Mildur kjúklingakarrýréttur</v>
      </c>
      <c r="T40" s="282">
        <f>IF($B40="","",$C40/1000*IFERROR(INDEX(Vöruskrá!$R:$R,MATCH($B40,Vöruskrá!$B:$B,0)),0))</f>
        <v>720</v>
      </c>
      <c r="U40" s="283" t="str">
        <f t="shared" si="1"/>
        <v/>
      </c>
    </row>
    <row r="41" spans="1:21">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84" t="str">
        <f t="shared" si="0"/>
        <v>Mildur kjúklingakarrýréttur</v>
      </c>
      <c r="T41" s="282">
        <f>IF($B41="","",$C41/1000*IFERROR(INDEX(Vöruskrá!$R:$R,MATCH($B41,Vöruskrá!$B:$B,0)),0))</f>
        <v>0</v>
      </c>
      <c r="U41" s="283" t="str">
        <f t="shared" si="1"/>
        <v/>
      </c>
    </row>
    <row r="42" spans="1:21">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84" t="str">
        <f t="shared" si="0"/>
        <v>Mildur kjúklingakarrýréttur</v>
      </c>
      <c r="T42" s="282">
        <f>IF($B42="","",$C42/1000*IFERROR(INDEX(Vöruskrá!$R:$R,MATCH($B42,Vöruskrá!$B:$B,0)),0))</f>
        <v>0</v>
      </c>
      <c r="U42" s="283" t="str">
        <f t="shared" si="1"/>
        <v/>
      </c>
    </row>
    <row r="43" spans="1:21">
      <c r="A43" s="20"/>
      <c r="B43" s="20" t="s">
        <v>1022</v>
      </c>
      <c r="C43" s="21">
        <v>500</v>
      </c>
      <c r="D43" s="22" t="s">
        <v>1023</v>
      </c>
      <c r="E43" s="22" t="s">
        <v>134</v>
      </c>
      <c r="F43" s="22" t="s">
        <v>1024</v>
      </c>
      <c r="G43" s="23"/>
      <c r="H43" s="23"/>
      <c r="I43" s="23"/>
      <c r="J43" s="23"/>
      <c r="K43" s="23"/>
      <c r="L43" s="23"/>
      <c r="M43" s="23"/>
      <c r="N43" s="23"/>
      <c r="O43" s="24"/>
      <c r="P43" s="20"/>
      <c r="Q43" s="25"/>
      <c r="R43" s="26"/>
      <c r="S43" s="284" t="str">
        <f t="shared" si="0"/>
        <v>Mildur kjúklingakarrýréttur</v>
      </c>
      <c r="T43" s="282">
        <f>IF($B43="","",$C43/1000*IFERROR(INDEX(Vöruskrá!$R:$R,MATCH($B43,Vöruskrá!$B:$B,0)),0))</f>
        <v>1500</v>
      </c>
      <c r="U43" s="283" t="str">
        <f t="shared" si="1"/>
        <v/>
      </c>
    </row>
    <row r="44" spans="1:21">
      <c r="A44" s="20"/>
      <c r="B44" s="20" t="s">
        <v>1270</v>
      </c>
      <c r="C44" s="21">
        <v>1500</v>
      </c>
      <c r="D44" s="22" t="s">
        <v>1270</v>
      </c>
      <c r="E44" s="22" t="s">
        <v>134</v>
      </c>
      <c r="F44" s="22"/>
      <c r="G44" s="23"/>
      <c r="H44" s="23"/>
      <c r="I44" s="23"/>
      <c r="J44" s="23"/>
      <c r="K44" s="23"/>
      <c r="L44" s="23"/>
      <c r="M44" s="23"/>
      <c r="N44" s="23"/>
      <c r="O44" s="24"/>
      <c r="P44" s="20"/>
      <c r="Q44" s="25"/>
      <c r="R44" s="26"/>
      <c r="S44" s="284" t="str">
        <f t="shared" si="0"/>
        <v>Mildur kjúklingakarrýréttur</v>
      </c>
      <c r="T44" s="282">
        <f>IF($B44="","",$C44/1000*IFERROR(INDEX(Vöruskrá!$R:$R,MATCH($B44,Vöruskrá!$B:$B,0)),0))</f>
        <v>592.5</v>
      </c>
      <c r="U44" s="283" t="str">
        <f t="shared" si="1"/>
        <v/>
      </c>
    </row>
    <row r="45" spans="1:21">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84" t="str">
        <f t="shared" si="0"/>
        <v>Mildur kjúklingakarrýréttur</v>
      </c>
      <c r="T45" s="282">
        <f>IF($B45="","",$C45/1000*IFERROR(INDEX(Vöruskrá!$R:$R,MATCH($B45,Vöruskrá!$B:$B,0)),0))</f>
        <v>0</v>
      </c>
      <c r="U45" s="283" t="str">
        <f t="shared" si="1"/>
        <v/>
      </c>
    </row>
    <row r="46" spans="1:21">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84" t="str">
        <f t="shared" si="0"/>
        <v>Mildur kjúklingakarrýréttur</v>
      </c>
      <c r="T46" s="282">
        <f>IF($B46="","",$C46/1000*IFERROR(INDEX(Vöruskrá!$R:$R,MATCH($B46,Vöruskrá!$B:$B,0)),0))</f>
        <v>0</v>
      </c>
      <c r="U46" s="283" t="str">
        <f t="shared" si="1"/>
        <v/>
      </c>
    </row>
    <row r="47" spans="1:21">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84" t="str">
        <f t="shared" si="0"/>
        <v>Mildur kjúklingakarrýréttur</v>
      </c>
      <c r="T47" s="282">
        <f>IF($B47="","",$C47/1000*IFERROR(INDEX(Vöruskrá!$R:$R,MATCH($B47,Vöruskrá!$B:$B,0)),0))</f>
        <v>760</v>
      </c>
      <c r="U47" s="283" t="str">
        <f t="shared" si="1"/>
        <v/>
      </c>
    </row>
    <row r="48" spans="1:21"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84" t="str">
        <f t="shared" si="0"/>
        <v>Mild tikka masala með kjúklingi</v>
      </c>
      <c r="T48" s="282" t="str">
        <f>IF($B48="","",$C48/1000*IFERROR(INDEX(Vöruskrá!$R:$R,MATCH($B48,Vöruskrá!$B:$B,0)),0))</f>
        <v/>
      </c>
      <c r="U48" s="283">
        <f t="shared" si="1"/>
        <v>781.15499999999997</v>
      </c>
    </row>
    <row r="49" spans="1:21">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s="284" t="str">
        <f t="shared" si="0"/>
        <v>Mild tikka masala með kjúklingi</v>
      </c>
      <c r="T49" s="282">
        <f>IF($B49="","",$C49/1000*IFERROR(INDEX(Vöruskrá!$R:$R,MATCH($B49,Vöruskrá!$B:$B,0)),0))</f>
        <v>77000</v>
      </c>
      <c r="U49" s="283" t="str">
        <f t="shared" si="1"/>
        <v/>
      </c>
    </row>
    <row r="50" spans="1:21"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84" t="str">
        <f t="shared" si="0"/>
        <v>Mild tikka masala með kjúklingi</v>
      </c>
      <c r="T50" s="282">
        <f>IF($B50="","",$C50/1000*IFERROR(INDEX(Vöruskrá!$R:$R,MATCH($B50,Vöruskrá!$B:$B,0)),0))</f>
        <v>0</v>
      </c>
      <c r="U50" s="283" t="str">
        <f t="shared" si="1"/>
        <v/>
      </c>
    </row>
    <row r="51" spans="1:21">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84" t="str">
        <f t="shared" si="0"/>
        <v>Mild tikka masala með kjúklingi</v>
      </c>
      <c r="T51" s="282">
        <f>IF($B51="","",$C51/1000*IFERROR(INDEX(Vöruskrá!$R:$R,MATCH($B51,Vöruskrá!$B:$B,0)),0))</f>
        <v>0</v>
      </c>
      <c r="U51" s="283" t="str">
        <f t="shared" si="1"/>
        <v/>
      </c>
    </row>
    <row r="52" spans="1:21">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84" t="str">
        <f t="shared" si="0"/>
        <v>Mild tikka masala með kjúklingi</v>
      </c>
      <c r="T52" s="282">
        <f>IF($B52="","",$C52/1000*IFERROR(INDEX(Vöruskrá!$R:$R,MATCH($B52,Vöruskrá!$B:$B,0)),0))</f>
        <v>0</v>
      </c>
      <c r="U52" s="283" t="str">
        <f t="shared" si="1"/>
        <v/>
      </c>
    </row>
    <row r="53" spans="1:21">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84" t="str">
        <f t="shared" si="0"/>
        <v>Mild tikka masala með kjúklingi</v>
      </c>
      <c r="T53" s="282">
        <f>IF($B53="","",$C53/1000*IFERROR(INDEX(Vöruskrá!$R:$R,MATCH($B53,Vöruskrá!$B:$B,0)),0))</f>
        <v>0</v>
      </c>
      <c r="U53" s="283" t="str">
        <f t="shared" si="1"/>
        <v/>
      </c>
    </row>
    <row r="54" spans="1:21">
      <c r="A54" s="6"/>
      <c r="B54" s="6" t="s">
        <v>1270</v>
      </c>
      <c r="C54" s="27">
        <v>900</v>
      </c>
      <c r="D54" s="22" t="s">
        <v>1270</v>
      </c>
      <c r="E54" s="22" t="s">
        <v>134</v>
      </c>
      <c r="F54" s="22"/>
      <c r="G54" s="23"/>
      <c r="H54" s="23"/>
      <c r="I54" s="23"/>
      <c r="J54" s="23"/>
      <c r="K54" s="23"/>
      <c r="L54" s="23"/>
      <c r="M54" s="23"/>
      <c r="N54" s="23"/>
      <c r="O54" s="24"/>
      <c r="P54" s="6"/>
      <c r="Q54" s="27"/>
      <c r="R54" s="6"/>
      <c r="S54" s="284" t="str">
        <f t="shared" si="0"/>
        <v>Mild tikka masala með kjúklingi</v>
      </c>
      <c r="T54" s="282">
        <f>IF($B54="","",$C54/1000*IFERROR(INDEX(Vöruskrá!$R:$R,MATCH($B54,Vöruskrá!$B:$B,0)),0))</f>
        <v>355.5</v>
      </c>
      <c r="U54" s="283" t="str">
        <f t="shared" si="1"/>
        <v/>
      </c>
    </row>
    <row r="55" spans="1:21">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84" t="str">
        <f t="shared" si="0"/>
        <v>Mild tikka masala með kjúklingi</v>
      </c>
      <c r="T55" s="282">
        <f>IF($B55="","",$C55/1000*IFERROR(INDEX(Vöruskrá!$R:$R,MATCH($B55,Vöruskrá!$B:$B,0)),0))</f>
        <v>100</v>
      </c>
      <c r="U55" s="283" t="str">
        <f t="shared" si="1"/>
        <v/>
      </c>
    </row>
    <row r="56" spans="1:21">
      <c r="A56" s="20"/>
      <c r="B56" s="20" t="s">
        <v>1022</v>
      </c>
      <c r="C56" s="21">
        <v>200</v>
      </c>
      <c r="D56" s="22" t="s">
        <v>1023</v>
      </c>
      <c r="E56" s="22" t="s">
        <v>134</v>
      </c>
      <c r="F56" s="22" t="s">
        <v>1024</v>
      </c>
      <c r="G56" s="23"/>
      <c r="H56" s="23"/>
      <c r="I56" s="23"/>
      <c r="J56" s="23"/>
      <c r="K56" s="23"/>
      <c r="L56" s="23"/>
      <c r="M56" s="23"/>
      <c r="N56" s="23"/>
      <c r="O56" s="24"/>
      <c r="P56" s="20"/>
      <c r="Q56" s="25"/>
      <c r="R56" s="26"/>
      <c r="S56" s="284" t="str">
        <f t="shared" si="0"/>
        <v>Mild tikka masala með kjúklingi</v>
      </c>
      <c r="T56" s="282">
        <f>IF($B56="","",$C56/1000*IFERROR(INDEX(Vöruskrá!$R:$R,MATCH($B56,Vöruskrá!$B:$B,0)),0))</f>
        <v>600</v>
      </c>
      <c r="U56" s="283" t="str">
        <f t="shared" si="1"/>
        <v/>
      </c>
    </row>
    <row r="57" spans="1:21">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84" t="str">
        <f t="shared" si="0"/>
        <v>Mild tikka masala með kjúklingi</v>
      </c>
      <c r="T57" s="282">
        <f>IF($B57="","",$C57/1000*IFERROR(INDEX(Vöruskrá!$R:$R,MATCH($B57,Vöruskrá!$B:$B,0)),0))</f>
        <v>0</v>
      </c>
      <c r="U57" s="283" t="str">
        <f t="shared" si="1"/>
        <v/>
      </c>
    </row>
    <row r="58" spans="1:21">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84" t="str">
        <f t="shared" si="0"/>
        <v>Mild tikka masala með kjúklingi</v>
      </c>
      <c r="T58" s="282">
        <f>IF($B58="","",$C58/1000*IFERROR(INDEX(Vöruskrá!$R:$R,MATCH($B58,Vöruskrá!$B:$B,0)),0))</f>
        <v>0</v>
      </c>
      <c r="U58" s="283" t="str">
        <f t="shared" si="1"/>
        <v/>
      </c>
    </row>
    <row r="59" spans="1:21">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84" t="str">
        <f t="shared" si="0"/>
        <v>Mild tikka masala með kjúklingi</v>
      </c>
      <c r="T59" s="282">
        <f>IF($B59="","",$C59/1000*IFERROR(INDEX(Vöruskrá!$R:$R,MATCH($B59,Vöruskrá!$B:$B,0)),0))</f>
        <v>60</v>
      </c>
      <c r="U59" s="283" t="str">
        <f t="shared" si="1"/>
        <v/>
      </c>
    </row>
    <row r="60" spans="1:21"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84" t="str">
        <f t="shared" si="0"/>
        <v>Kjúklingasúpa með núðlum og grænmeti</v>
      </c>
      <c r="T60" s="282" t="str">
        <f>IF($B60="","",$C60/1000*IFERROR(INDEX(Vöruskrá!$R:$R,MATCH($B60,Vöruskrá!$B:$B,0)),0))</f>
        <v/>
      </c>
      <c r="U60" s="283">
        <f t="shared" si="1"/>
        <v>330.97500000000002</v>
      </c>
    </row>
    <row r="61" spans="1:21">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s="284" t="str">
        <f t="shared" si="0"/>
        <v>Kjúklingasúpa með núðlum og grænmeti</v>
      </c>
      <c r="T61" s="282">
        <f>IF($B61="","",$C61/1000*IFERROR(INDEX(Vöruskrá!$R:$R,MATCH($B61,Vöruskrá!$B:$B,0)),0))</f>
        <v>27500</v>
      </c>
      <c r="U61" s="283" t="str">
        <f t="shared" si="1"/>
        <v/>
      </c>
    </row>
    <row r="62" spans="1:21">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84" t="str">
        <f t="shared" si="0"/>
        <v>Kjúklingasúpa með núðlum og grænmeti</v>
      </c>
      <c r="T62" s="282">
        <f>IF($B62="","",$C62/1000*IFERROR(INDEX(Vöruskrá!$R:$R,MATCH($B62,Vöruskrá!$B:$B,0)),0))</f>
        <v>4500</v>
      </c>
      <c r="U62" s="283" t="str">
        <f t="shared" si="1"/>
        <v/>
      </c>
    </row>
    <row r="63" spans="1:21">
      <c r="A63" s="20"/>
      <c r="B63" s="20" t="s">
        <v>1046</v>
      </c>
      <c r="C63" s="21">
        <v>12000</v>
      </c>
      <c r="D63" s="22" t="s">
        <v>1049</v>
      </c>
      <c r="E63" s="22" t="s">
        <v>31</v>
      </c>
      <c r="F63" s="22" t="s">
        <v>1050</v>
      </c>
      <c r="G63" s="23"/>
      <c r="H63" s="23"/>
      <c r="I63" s="23"/>
      <c r="J63" s="23"/>
      <c r="K63" s="23"/>
      <c r="L63" s="23"/>
      <c r="M63" s="23"/>
      <c r="N63" s="23"/>
      <c r="O63" s="24"/>
      <c r="P63" s="20"/>
      <c r="Q63" s="25"/>
      <c r="R63" s="26"/>
      <c r="S63" s="284" t="str">
        <f t="shared" si="0"/>
        <v>Kjúklingasúpa með núðlum og grænmeti</v>
      </c>
      <c r="T63" s="282">
        <f>IF($B63="","",$C63/1000*IFERROR(INDEX(Vöruskrá!$R:$R,MATCH($B63,Vöruskrá!$B:$B,0)),0))</f>
        <v>0</v>
      </c>
      <c r="U63" s="283" t="str">
        <f t="shared" si="1"/>
        <v/>
      </c>
    </row>
    <row r="64" spans="1:21">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84" t="str">
        <f t="shared" si="0"/>
        <v>Kjúklingasúpa með núðlum og grænmeti</v>
      </c>
      <c r="T64" s="282">
        <f>IF($B64="","",$C64/1000*IFERROR(INDEX(Vöruskrá!$R:$R,MATCH($B64,Vöruskrá!$B:$B,0)),0))</f>
        <v>0</v>
      </c>
      <c r="U64" s="283" t="str">
        <f t="shared" si="1"/>
        <v/>
      </c>
    </row>
    <row r="65" spans="1:21">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84" t="str">
        <f t="shared" si="0"/>
        <v>Kjúklingasúpa með núðlum og grænmeti</v>
      </c>
      <c r="T65" s="282">
        <f>IF($B65="","",$C65/1000*IFERROR(INDEX(Vöruskrá!$R:$R,MATCH($B65,Vöruskrá!$B:$B,0)),0))</f>
        <v>0</v>
      </c>
      <c r="U65" s="283" t="str">
        <f t="shared" si="1"/>
        <v/>
      </c>
    </row>
    <row r="66" spans="1:21">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84" t="str">
        <f t="shared" si="0"/>
        <v>Kjúklingasúpa með núðlum og grænmeti</v>
      </c>
      <c r="T66" s="282">
        <f>IF($B66="","",$C66/1000*IFERROR(INDEX(Vöruskrá!$R:$R,MATCH($B66,Vöruskrá!$B:$B,0)),0))</f>
        <v>0</v>
      </c>
      <c r="U66" s="283" t="str">
        <f t="shared" si="1"/>
        <v/>
      </c>
    </row>
    <row r="67" spans="1:21">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84" t="str">
        <f t="shared" si="0"/>
        <v>Kjúklingasúpa með núðlum og grænmeti</v>
      </c>
      <c r="T67" s="282">
        <f>IF($B67="","",$C67/1000*IFERROR(INDEX(Vöruskrá!$R:$R,MATCH($B67,Vöruskrá!$B:$B,0)),0))</f>
        <v>0</v>
      </c>
      <c r="U67" s="283" t="str">
        <f t="shared" si="1"/>
        <v/>
      </c>
    </row>
    <row r="68" spans="1:21">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84" t="str">
        <f t="shared" ref="S68:S131" si="2">IF($A68="",S67,$A68)</f>
        <v>Kjúklingasúpa með núðlum og grænmeti</v>
      </c>
      <c r="T68" s="282">
        <f>IF($B68="","",$C68/1000*IFERROR(INDEX(Vöruskrá!$R:$R,MATCH($B68,Vöruskrá!$B:$B,0)),0))</f>
        <v>0</v>
      </c>
      <c r="U68" s="283" t="str">
        <f t="shared" ref="U68:U131" si="3">IF($A68="","",IFERROR(SUMIFS($T:$T,$S:$S,$A68)/(SUMIFS($C:$C,$S:$S,$A68)/1000),""))</f>
        <v/>
      </c>
    </row>
    <row r="69" spans="1:21">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84" t="str">
        <f t="shared" si="2"/>
        <v>Kjúklingasúpa með núðlum og grænmeti</v>
      </c>
      <c r="T69" s="282">
        <f>IF($B69="","",$C69/1000*IFERROR(INDEX(Vöruskrá!$R:$R,MATCH($B69,Vöruskrá!$B:$B,0)),0))</f>
        <v>0</v>
      </c>
      <c r="U69" s="283" t="str">
        <f t="shared" si="3"/>
        <v/>
      </c>
    </row>
    <row r="70" spans="1:21">
      <c r="A70" s="20"/>
      <c r="B70" s="20" t="s">
        <v>1270</v>
      </c>
      <c r="C70" s="21">
        <v>500</v>
      </c>
      <c r="D70" s="22" t="s">
        <v>1270</v>
      </c>
      <c r="E70" s="22" t="s">
        <v>134</v>
      </c>
      <c r="F70" s="22"/>
      <c r="G70" s="23"/>
      <c r="H70" s="23"/>
      <c r="I70" s="23"/>
      <c r="J70" s="23"/>
      <c r="K70" s="23"/>
      <c r="L70" s="23"/>
      <c r="M70" s="23"/>
      <c r="N70" s="23"/>
      <c r="O70" s="24"/>
      <c r="P70" s="20"/>
      <c r="Q70" s="25"/>
      <c r="R70" s="26"/>
      <c r="S70" s="284" t="str">
        <f t="shared" si="2"/>
        <v>Kjúklingasúpa með núðlum og grænmeti</v>
      </c>
      <c r="T70" s="282">
        <f>IF($B70="","",$C70/1000*IFERROR(INDEX(Vöruskrá!$R:$R,MATCH($B70,Vöruskrá!$B:$B,0)),0))</f>
        <v>197.5</v>
      </c>
      <c r="U70" s="283" t="str">
        <f t="shared" si="3"/>
        <v/>
      </c>
    </row>
    <row r="71" spans="1:21">
      <c r="A71" s="20"/>
      <c r="B71" s="20" t="s">
        <v>1030</v>
      </c>
      <c r="C71" s="21">
        <v>300</v>
      </c>
      <c r="D71" s="22" t="s">
        <v>1032</v>
      </c>
      <c r="E71" s="22" t="s">
        <v>134</v>
      </c>
      <c r="F71" s="22" t="s">
        <v>1024</v>
      </c>
      <c r="G71" s="23"/>
      <c r="H71" s="23"/>
      <c r="I71" s="23"/>
      <c r="J71" s="23"/>
      <c r="K71" s="23"/>
      <c r="L71" s="23"/>
      <c r="M71" s="23"/>
      <c r="N71" s="23"/>
      <c r="O71" s="24"/>
      <c r="P71" s="20"/>
      <c r="Q71" s="25"/>
      <c r="R71" s="26"/>
      <c r="S71" s="284" t="str">
        <f t="shared" si="2"/>
        <v>Kjúklingasúpa með núðlum og grænmeti</v>
      </c>
      <c r="T71" s="282">
        <f>IF($B71="","",$C71/1000*IFERROR(INDEX(Vöruskrá!$R:$R,MATCH($B71,Vöruskrá!$B:$B,0)),0))</f>
        <v>900</v>
      </c>
      <c r="U71" s="283" t="str">
        <f t="shared" si="3"/>
        <v/>
      </c>
    </row>
    <row r="72" spans="1:21">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84" t="str">
        <f t="shared" si="2"/>
        <v>Kjúklingasúpa með núðlum og grænmeti</v>
      </c>
      <c r="T72" s="282">
        <f>IF($B72="","",$C72/1000*IFERROR(INDEX(Vöruskrá!$R:$R,MATCH($B72,Vöruskrá!$B:$B,0)),0))</f>
        <v>0</v>
      </c>
      <c r="U72" s="283" t="str">
        <f t="shared" si="3"/>
        <v/>
      </c>
    </row>
    <row r="73" spans="1:21">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84" t="str">
        <f t="shared" si="2"/>
        <v>Kjúklingasúpa með núðlum og grænmeti</v>
      </c>
      <c r="T73" s="282">
        <f>IF($B73="","",$C73/1000*IFERROR(INDEX(Vöruskrá!$R:$R,MATCH($B73,Vöruskrá!$B:$B,0)),0))</f>
        <v>0</v>
      </c>
      <c r="U73" s="283" t="str">
        <f t="shared" si="3"/>
        <v/>
      </c>
    </row>
    <row r="74" spans="1:21"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84" t="str">
        <f t="shared" si="2"/>
        <v>Pastagratín með osti og grænmeti</v>
      </c>
      <c r="T74" s="282" t="str">
        <f>IF($B74="","",$C74/1000*IFERROR(INDEX(Vöruskrá!$R:$R,MATCH($B74,Vöruskrá!$B:$B,0)),0))</f>
        <v/>
      </c>
      <c r="U74" s="283">
        <f t="shared" si="3"/>
        <v>262.1723076923077</v>
      </c>
    </row>
    <row r="75" spans="1:21">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84" t="str">
        <f t="shared" si="2"/>
        <v>Pastagratín með osti og grænmeti</v>
      </c>
      <c r="T75" s="282">
        <f>IF($B75="","",$C75/1000*IFERROR(INDEX(Vöruskrá!$R:$R,MATCH($B75,Vöruskrá!$B:$B,0)),0))</f>
        <v>0</v>
      </c>
      <c r="U75" s="283" t="str">
        <f t="shared" si="3"/>
        <v/>
      </c>
    </row>
    <row r="76" spans="1:21">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84" t="str">
        <f t="shared" si="2"/>
        <v>Pastagratín með osti og grænmeti</v>
      </c>
      <c r="T76" s="282">
        <f>IF($B76="","",$C76/1000*IFERROR(INDEX(Vöruskrá!$R:$R,MATCH($B76,Vöruskrá!$B:$B,0)),0))</f>
        <v>0</v>
      </c>
      <c r="U76" s="283" t="str">
        <f t="shared" si="3"/>
        <v/>
      </c>
    </row>
    <row r="77" spans="1:21">
      <c r="A77" s="6"/>
      <c r="B77" s="6" t="s">
        <v>1058</v>
      </c>
      <c r="C77" s="27">
        <v>10000</v>
      </c>
      <c r="D77" s="22" t="s">
        <v>1059</v>
      </c>
      <c r="E77" s="22" t="s">
        <v>120</v>
      </c>
      <c r="F77" s="22"/>
      <c r="G77" s="23"/>
      <c r="H77" s="23"/>
      <c r="I77" s="23"/>
      <c r="J77" s="23"/>
      <c r="K77" s="23"/>
      <c r="L77" s="23"/>
      <c r="M77" s="23"/>
      <c r="N77" s="23"/>
      <c r="O77" s="24"/>
      <c r="P77" s="6"/>
      <c r="Q77" s="27"/>
      <c r="R77" s="6"/>
      <c r="S77" s="284" t="str">
        <f t="shared" si="2"/>
        <v>Pastagratín með osti og grænmeti</v>
      </c>
      <c r="T77" s="282">
        <f>IF($B77="","",$C77/1000*IFERROR(INDEX(Vöruskrá!$R:$R,MATCH($B77,Vöruskrá!$B:$B,0)),0))</f>
        <v>9000</v>
      </c>
      <c r="U77" s="283" t="str">
        <f t="shared" si="3"/>
        <v/>
      </c>
    </row>
    <row r="78" spans="1:21">
      <c r="A78" s="6"/>
      <c r="B78" s="6" t="s">
        <v>1106</v>
      </c>
      <c r="C78" s="27">
        <v>5000</v>
      </c>
      <c r="D78" s="22" t="s">
        <v>1106</v>
      </c>
      <c r="E78" s="22" t="s">
        <v>1099</v>
      </c>
      <c r="F78" s="22"/>
      <c r="G78" s="23"/>
      <c r="H78" s="23"/>
      <c r="I78" s="23"/>
      <c r="J78" s="23"/>
      <c r="K78" s="23"/>
      <c r="L78" s="23"/>
      <c r="M78" s="23"/>
      <c r="N78" s="23"/>
      <c r="O78" s="24"/>
      <c r="P78" s="6"/>
      <c r="Q78" s="27"/>
      <c r="R78" s="6"/>
      <c r="S78" s="284" t="str">
        <f t="shared" si="2"/>
        <v>Pastagratín með osti og grænmeti</v>
      </c>
      <c r="T78" s="282">
        <f>IF($B78="","",$C78/1000*IFERROR(INDEX(Vöruskrá!$R:$R,MATCH($B78,Vöruskrá!$B:$B,0)),0))</f>
        <v>3000</v>
      </c>
      <c r="U78" s="283" t="str">
        <f t="shared" si="3"/>
        <v/>
      </c>
    </row>
    <row r="79" spans="1:21">
      <c r="A79" s="6"/>
      <c r="B79" s="6" t="s">
        <v>1116</v>
      </c>
      <c r="C79" s="27">
        <v>3000</v>
      </c>
      <c r="D79" s="22" t="s">
        <v>1117</v>
      </c>
      <c r="E79" s="22" t="s">
        <v>1099</v>
      </c>
      <c r="F79" s="22"/>
      <c r="G79" s="23"/>
      <c r="H79" s="23"/>
      <c r="I79" s="23"/>
      <c r="J79" s="23"/>
      <c r="K79" s="23"/>
      <c r="L79" s="23"/>
      <c r="M79" s="23"/>
      <c r="N79" s="23"/>
      <c r="O79" s="24"/>
      <c r="P79" s="6"/>
      <c r="Q79" s="27"/>
      <c r="R79" s="6"/>
      <c r="S79" s="284" t="str">
        <f t="shared" si="2"/>
        <v>Pastagratín með osti og grænmeti</v>
      </c>
      <c r="T79" s="282">
        <f>IF($B79="","",$C79/1000*IFERROR(INDEX(Vöruskrá!$R:$R,MATCH($B79,Vöruskrá!$B:$B,0)),0))</f>
        <v>2400</v>
      </c>
      <c r="U79" s="283" t="str">
        <f t="shared" si="3"/>
        <v/>
      </c>
    </row>
    <row r="80" spans="1:21">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84" t="str">
        <f t="shared" si="2"/>
        <v>Pastagratín með osti og grænmeti</v>
      </c>
      <c r="T80" s="282">
        <f>IF($B80="","",$C80/1000*IFERROR(INDEX(Vöruskrá!$R:$R,MATCH($B80,Vöruskrá!$B:$B,0)),0))</f>
        <v>0</v>
      </c>
      <c r="U80" s="283" t="str">
        <f t="shared" si="3"/>
        <v/>
      </c>
    </row>
    <row r="81" spans="1:21">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84" t="str">
        <f t="shared" si="2"/>
        <v>Pastagratín með osti og grænmeti</v>
      </c>
      <c r="T81" s="282">
        <f>IF($B81="","",$C81/1000*IFERROR(INDEX(Vöruskrá!$R:$R,MATCH($B81,Vöruskrá!$B:$B,0)),0))</f>
        <v>0</v>
      </c>
      <c r="U81" s="283" t="str">
        <f t="shared" si="3"/>
        <v/>
      </c>
    </row>
    <row r="82" spans="1:21">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84" t="str">
        <f t="shared" si="2"/>
        <v>Pastagratín með osti og grænmeti</v>
      </c>
      <c r="T82" s="282">
        <f>IF($B82="","",$C82/1000*IFERROR(INDEX(Vöruskrá!$R:$R,MATCH($B82,Vöruskrá!$B:$B,0)),0))</f>
        <v>0</v>
      </c>
      <c r="U82" s="283" t="str">
        <f t="shared" si="3"/>
        <v/>
      </c>
    </row>
    <row r="83" spans="1:21">
      <c r="A83" s="20"/>
      <c r="B83" s="20" t="s">
        <v>1270</v>
      </c>
      <c r="C83" s="21">
        <v>800</v>
      </c>
      <c r="D83" s="22" t="s">
        <v>1270</v>
      </c>
      <c r="E83" s="22" t="s">
        <v>134</v>
      </c>
      <c r="F83" s="22"/>
      <c r="G83" s="23"/>
      <c r="H83" s="23"/>
      <c r="I83" s="23"/>
      <c r="J83" s="23"/>
      <c r="K83" s="23"/>
      <c r="L83" s="23"/>
      <c r="M83" s="23"/>
      <c r="N83" s="23"/>
      <c r="O83" s="24"/>
      <c r="P83" s="20"/>
      <c r="Q83" s="25"/>
      <c r="R83" s="26"/>
      <c r="S83" s="284" t="str">
        <f t="shared" si="2"/>
        <v>Pastagratín með osti og grænmeti</v>
      </c>
      <c r="T83" s="282">
        <f>IF($B83="","",$C83/1000*IFERROR(INDEX(Vöruskrá!$R:$R,MATCH($B83,Vöruskrá!$B:$B,0)),0))</f>
        <v>316</v>
      </c>
      <c r="U83" s="283" t="str">
        <f t="shared" si="3"/>
        <v/>
      </c>
    </row>
    <row r="84" spans="1:21">
      <c r="A84" s="20"/>
      <c r="B84" s="20" t="s">
        <v>315</v>
      </c>
      <c r="C84" s="21">
        <v>400</v>
      </c>
      <c r="D84" s="22" t="s">
        <v>316</v>
      </c>
      <c r="E84" s="22" t="s">
        <v>134</v>
      </c>
      <c r="F84" s="22" t="s">
        <v>311</v>
      </c>
      <c r="G84" s="23"/>
      <c r="H84" s="23"/>
      <c r="I84" s="23"/>
      <c r="J84" s="23"/>
      <c r="K84" s="23"/>
      <c r="L84" s="23"/>
      <c r="M84" s="23"/>
      <c r="N84" s="23"/>
      <c r="O84" s="24"/>
      <c r="P84" s="20"/>
      <c r="Q84" s="25"/>
      <c r="R84" s="26"/>
      <c r="S84" s="284" t="str">
        <f t="shared" si="2"/>
        <v>Pastagratín með osti og grænmeti</v>
      </c>
      <c r="T84" s="282">
        <f>IF($B84="","",$C84/1000*IFERROR(INDEX(Vöruskrá!$R:$R,MATCH($B84,Vöruskrá!$B:$B,0)),0))</f>
        <v>1725.2</v>
      </c>
      <c r="U84" s="283" t="str">
        <f t="shared" si="3"/>
        <v/>
      </c>
    </row>
    <row r="85" spans="1:21">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84" t="str">
        <f t="shared" si="2"/>
        <v>Pastagratín með osti og grænmeti</v>
      </c>
      <c r="T85" s="282">
        <f>IF($B85="","",$C85/1000*IFERROR(INDEX(Vöruskrá!$R:$R,MATCH($B85,Vöruskrá!$B:$B,0)),0))</f>
        <v>0</v>
      </c>
      <c r="U85" s="283" t="str">
        <f t="shared" si="3"/>
        <v/>
      </c>
    </row>
    <row r="86" spans="1:21">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84" t="str">
        <f t="shared" si="2"/>
        <v>Pastagratín með osti og grænmeti</v>
      </c>
      <c r="T86" s="282">
        <f>IF($B86="","",$C86/1000*IFERROR(INDEX(Vöruskrá!$R:$R,MATCH($B86,Vöruskrá!$B:$B,0)),0))</f>
        <v>600</v>
      </c>
      <c r="U86" s="283" t="str">
        <f t="shared" si="3"/>
        <v/>
      </c>
    </row>
    <row r="87" spans="1:21"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84" t="str">
        <f t="shared" si="2"/>
        <v>Vegan mexicosúpa</v>
      </c>
      <c r="T87" s="282" t="str">
        <f>IF($B87="","",$C87/1000*IFERROR(INDEX(Vöruskrá!$R:$R,MATCH($B87,Vöruskrá!$B:$B,0)),0))</f>
        <v/>
      </c>
      <c r="U87" s="283">
        <f t="shared" si="3"/>
        <v>79.983678150778587</v>
      </c>
    </row>
    <row r="88" spans="1:21">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84" t="str">
        <f t="shared" si="2"/>
        <v>Vegan mexicosúpa</v>
      </c>
      <c r="T88" s="282">
        <f>IF($B88="","",$C88/1000*IFERROR(INDEX(Vöruskrá!$R:$R,MATCH($B88,Vöruskrá!$B:$B,0)),0))</f>
        <v>0</v>
      </c>
      <c r="U88" s="283" t="str">
        <f t="shared" si="3"/>
        <v/>
      </c>
    </row>
    <row r="89" spans="1:21">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84" t="str">
        <f t="shared" si="2"/>
        <v>Vegan mexicosúpa</v>
      </c>
      <c r="T89" s="282">
        <f>IF($B89="","",$C89/1000*IFERROR(INDEX(Vöruskrá!$R:$R,MATCH($B89,Vöruskrá!$B:$B,0)),0))</f>
        <v>0</v>
      </c>
      <c r="U89" s="283" t="str">
        <f t="shared" si="3"/>
        <v/>
      </c>
    </row>
    <row r="90" spans="1:21">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84" t="str">
        <f t="shared" si="2"/>
        <v>Vegan mexicosúpa</v>
      </c>
      <c r="T90" s="282">
        <f>IF($B90="","",$C90/1000*IFERROR(INDEX(Vöruskrá!$R:$R,MATCH($B90,Vöruskrá!$B:$B,0)),0))</f>
        <v>800</v>
      </c>
      <c r="U90" s="283" t="str">
        <f t="shared" si="3"/>
        <v/>
      </c>
    </row>
    <row r="91" spans="1:21">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84" t="str">
        <f t="shared" si="2"/>
        <v>Vegan mexicosúpa</v>
      </c>
      <c r="T91" s="282">
        <f>IF($B91="","",$C91/1000*IFERROR(INDEX(Vöruskrá!$R:$R,MATCH($B91,Vöruskrá!$B:$B,0)),0))</f>
        <v>0</v>
      </c>
      <c r="U91" s="283" t="str">
        <f t="shared" si="3"/>
        <v/>
      </c>
    </row>
    <row r="92" spans="1:21">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84" t="str">
        <f t="shared" si="2"/>
        <v>Vegan mexicosúpa</v>
      </c>
      <c r="T92" s="282">
        <f>IF($B92="","",$C92/1000*IFERROR(INDEX(Vöruskrá!$R:$R,MATCH($B92,Vöruskrá!$B:$B,0)),0))</f>
        <v>0</v>
      </c>
      <c r="U92" s="283" t="str">
        <f t="shared" si="3"/>
        <v/>
      </c>
    </row>
    <row r="93" spans="1:21">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84" t="str">
        <f t="shared" si="2"/>
        <v>Vegan mexicosúpa</v>
      </c>
      <c r="T93" s="282">
        <f>IF($B93="","",$C93/1000*IFERROR(INDEX(Vöruskrá!$R:$R,MATCH($B93,Vöruskrá!$B:$B,0)),0))</f>
        <v>0</v>
      </c>
      <c r="U93" s="283" t="str">
        <f t="shared" si="3"/>
        <v/>
      </c>
    </row>
    <row r="94" spans="1:21">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84" t="str">
        <f t="shared" si="2"/>
        <v>Vegan mexicosúpa</v>
      </c>
      <c r="T94" s="282">
        <f>IF($B94="","",$C94/1000*IFERROR(INDEX(Vöruskrá!$R:$R,MATCH($B94,Vöruskrá!$B:$B,0)),0))</f>
        <v>0</v>
      </c>
      <c r="U94" s="283" t="str">
        <f t="shared" si="3"/>
        <v/>
      </c>
    </row>
    <row r="95" spans="1:21">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84" t="str">
        <f t="shared" si="2"/>
        <v>Vegan mexicosúpa</v>
      </c>
      <c r="T95" s="282">
        <f>IF($B95="","",$C95/1000*IFERROR(INDEX(Vöruskrá!$R:$R,MATCH($B95,Vöruskrá!$B:$B,0)),0))</f>
        <v>0</v>
      </c>
      <c r="U95" s="283" t="str">
        <f t="shared" si="3"/>
        <v/>
      </c>
    </row>
    <row r="96" spans="1:21">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84" t="str">
        <f t="shared" si="2"/>
        <v>Vegan mexicosúpa</v>
      </c>
      <c r="T96" s="282">
        <f>IF($B96="","",$C96/1000*IFERROR(INDEX(Vöruskrá!$R:$R,MATCH($B96,Vöruskrá!$B:$B,0)),0))</f>
        <v>6452.5999999999995</v>
      </c>
      <c r="U96" s="283" t="str">
        <f t="shared" si="3"/>
        <v/>
      </c>
    </row>
    <row r="97" spans="1:21"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84" t="str">
        <f t="shared" si="2"/>
        <v>Plokkfiskur - Mjólkurlaus</v>
      </c>
      <c r="T97" s="282" t="str">
        <f>IF($B97="","",$C97/1000*IFERROR(INDEX(Vöruskrá!$R:$R,MATCH($B97,Vöruskrá!$B:$B,0)),0))</f>
        <v/>
      </c>
      <c r="U97" s="283">
        <f t="shared" si="3"/>
        <v>14.881206030150754</v>
      </c>
    </row>
    <row r="98" spans="1:21">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84" t="str">
        <f t="shared" si="2"/>
        <v>Plokkfiskur - Mjólkurlaus</v>
      </c>
      <c r="T98" s="282">
        <f>IF($B98="","",$C98/1000*IFERROR(INDEX(Vöruskrá!$R:$R,MATCH($B98,Vöruskrá!$B:$B,0)),0))</f>
        <v>0</v>
      </c>
      <c r="U98" s="283" t="str">
        <f t="shared" si="3"/>
        <v/>
      </c>
    </row>
    <row r="99" spans="1:21">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84" t="str">
        <f t="shared" si="2"/>
        <v>Plokkfiskur - Mjólkurlaus</v>
      </c>
      <c r="T99" s="282">
        <f>IF($B99="","",$C99/1000*IFERROR(INDEX(Vöruskrá!$R:$R,MATCH($B99,Vöruskrá!$B:$B,0)),0))</f>
        <v>0</v>
      </c>
      <c r="U99" s="283" t="str">
        <f t="shared" si="3"/>
        <v/>
      </c>
    </row>
    <row r="100" spans="1:21">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84" t="str">
        <f t="shared" si="2"/>
        <v>Plokkfiskur - Mjólkurlaus</v>
      </c>
      <c r="T100" s="282">
        <f>IF($B100="","",$C100/1000*IFERROR(INDEX(Vöruskrá!$R:$R,MATCH($B100,Vöruskrá!$B:$B,0)),0))</f>
        <v>0</v>
      </c>
      <c r="U100" s="283" t="str">
        <f t="shared" si="3"/>
        <v/>
      </c>
    </row>
    <row r="101" spans="1:21">
      <c r="A101" s="20"/>
      <c r="B101" s="20" t="s">
        <v>1270</v>
      </c>
      <c r="C101" s="21">
        <v>800</v>
      </c>
      <c r="D101" s="22" t="s">
        <v>1270</v>
      </c>
      <c r="E101" s="22" t="s">
        <v>134</v>
      </c>
      <c r="F101" s="22"/>
      <c r="G101" s="23"/>
      <c r="H101" s="23"/>
      <c r="I101" s="23"/>
      <c r="J101" s="23"/>
      <c r="K101" s="23"/>
      <c r="L101" s="23"/>
      <c r="M101" s="23"/>
      <c r="N101" s="23"/>
      <c r="O101" s="24"/>
      <c r="P101" s="20"/>
      <c r="Q101" s="25"/>
      <c r="R101" s="26"/>
      <c r="S101" s="284" t="str">
        <f t="shared" si="2"/>
        <v>Plokkfiskur - Mjólkurlaus</v>
      </c>
      <c r="T101" s="282">
        <f>IF($B101="","",$C101/1000*IFERROR(INDEX(Vöruskrá!$R:$R,MATCH($B101,Vöruskrá!$B:$B,0)),0))</f>
        <v>316</v>
      </c>
      <c r="U101" s="283" t="str">
        <f t="shared" si="3"/>
        <v/>
      </c>
    </row>
    <row r="102" spans="1:21">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84" t="str">
        <f t="shared" si="2"/>
        <v>Plokkfiskur - Mjólkurlaus</v>
      </c>
      <c r="T102" s="282">
        <f>IF($B102="","",$C102/1000*IFERROR(INDEX(Vöruskrá!$R:$R,MATCH($B102,Vöruskrá!$B:$B,0)),0))</f>
        <v>0</v>
      </c>
      <c r="U102" s="283" t="str">
        <f t="shared" si="3"/>
        <v/>
      </c>
    </row>
    <row r="103" spans="1:21">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84" t="str">
        <f t="shared" si="2"/>
        <v>Plokkfiskur - Mjólkurlaus</v>
      </c>
      <c r="T103" s="282">
        <f>IF($B103="","",$C103/1000*IFERROR(INDEX(Vöruskrá!$R:$R,MATCH($B103,Vöruskrá!$B:$B,0)),0))</f>
        <v>500</v>
      </c>
      <c r="U103" s="283" t="str">
        <f t="shared" si="3"/>
        <v/>
      </c>
    </row>
    <row r="104" spans="1:21">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84" t="str">
        <f t="shared" si="2"/>
        <v>Plokkfiskur - Mjólkurlaus</v>
      </c>
      <c r="T104" s="282">
        <f>IF($B104="","",$C104/1000*IFERROR(INDEX(Vöruskrá!$R:$R,MATCH($B104,Vöruskrá!$B:$B,0)),0))</f>
        <v>0</v>
      </c>
      <c r="U104" s="283" t="str">
        <f t="shared" si="3"/>
        <v/>
      </c>
    </row>
    <row r="105" spans="1:21">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84" t="str">
        <f t="shared" si="2"/>
        <v>Plokkfiskur - Mjólkurlaus</v>
      </c>
      <c r="T105" s="282">
        <f>IF($B105="","",$C105/1000*IFERROR(INDEX(Vöruskrá!$R:$R,MATCH($B105,Vöruskrá!$B:$B,0)),0))</f>
        <v>0</v>
      </c>
      <c r="U105" s="283" t="str">
        <f t="shared" si="3"/>
        <v/>
      </c>
    </row>
    <row r="106" spans="1:21">
      <c r="A106" s="20"/>
      <c r="B106" s="20" t="s">
        <v>1574</v>
      </c>
      <c r="C106" s="21">
        <v>400</v>
      </c>
      <c r="D106" s="22" t="s">
        <v>1054</v>
      </c>
      <c r="E106" s="22" t="s">
        <v>1055</v>
      </c>
      <c r="F106" s="22"/>
      <c r="G106" s="23"/>
      <c r="H106" s="23"/>
      <c r="I106" s="23"/>
      <c r="J106" s="23"/>
      <c r="K106" s="23"/>
      <c r="L106" s="23"/>
      <c r="M106" s="23"/>
      <c r="N106" s="23"/>
      <c r="O106" s="24"/>
      <c r="P106" s="20"/>
      <c r="Q106" s="25"/>
      <c r="R106" s="26"/>
      <c r="S106" s="284" t="str">
        <f t="shared" si="2"/>
        <v>Plokkfiskur - Mjólkurlaus</v>
      </c>
      <c r="T106" s="282">
        <f>IF($B106="","",$C106/1000*IFERROR(INDEX(Vöruskrá!$R:$R,MATCH($B106,Vöruskrá!$B:$B,0)),0))</f>
        <v>240</v>
      </c>
      <c r="U106" s="283" t="str">
        <f t="shared" si="3"/>
        <v/>
      </c>
    </row>
    <row r="107" spans="1:21">
      <c r="A107" s="20"/>
      <c r="B107" s="20" t="s">
        <v>1125</v>
      </c>
      <c r="C107" s="21">
        <v>250</v>
      </c>
      <c r="D107" s="22" t="s">
        <v>1126</v>
      </c>
      <c r="E107" s="22" t="s">
        <v>1099</v>
      </c>
      <c r="F107" s="22"/>
      <c r="G107" s="23"/>
      <c r="H107" s="23"/>
      <c r="I107" s="23"/>
      <c r="J107" s="23"/>
      <c r="K107" s="23"/>
      <c r="L107" s="23"/>
      <c r="M107" s="23"/>
      <c r="N107" s="23"/>
      <c r="O107" s="24"/>
      <c r="P107" s="20"/>
      <c r="Q107" s="25"/>
      <c r="R107" s="26"/>
      <c r="S107" s="284" t="str">
        <f t="shared" si="2"/>
        <v>Plokkfiskur - Mjólkurlaus</v>
      </c>
      <c r="T107" s="282">
        <f>IF($B107="","",$C107/1000*IFERROR(INDEX(Vöruskrá!$R:$R,MATCH($B107,Vöruskrá!$B:$B,0)),0))</f>
        <v>100</v>
      </c>
      <c r="U107" s="283" t="str">
        <f t="shared" si="3"/>
        <v/>
      </c>
    </row>
    <row r="108" spans="1:21">
      <c r="A108" s="20"/>
      <c r="B108" s="20" t="s">
        <v>812</v>
      </c>
      <c r="C108" s="21">
        <v>40</v>
      </c>
      <c r="D108" s="22" t="s">
        <v>813</v>
      </c>
      <c r="E108" s="22"/>
      <c r="F108" s="22" t="s">
        <v>311</v>
      </c>
      <c r="G108" s="23"/>
      <c r="H108" s="23"/>
      <c r="I108" s="23"/>
      <c r="J108" s="23"/>
      <c r="K108" s="23"/>
      <c r="L108" s="23"/>
      <c r="M108" s="23"/>
      <c r="N108" s="23"/>
      <c r="O108" s="24"/>
      <c r="P108" s="20"/>
      <c r="Q108" s="25"/>
      <c r="R108" s="26"/>
      <c r="S108" s="284" t="str">
        <f t="shared" si="2"/>
        <v>Plokkfiskur - Mjólkurlaus</v>
      </c>
      <c r="T108" s="282">
        <f>IF($B108="","",$C108/1000*IFERROR(INDEX(Vöruskrá!$R:$R,MATCH($B108,Vöruskrá!$B:$B,0)),0))</f>
        <v>144.68</v>
      </c>
      <c r="U108" s="283" t="str">
        <f t="shared" si="3"/>
        <v/>
      </c>
    </row>
    <row r="109" spans="1:21">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84" t="str">
        <f t="shared" si="2"/>
        <v>Plokkfiskur - Mjólkurlaus</v>
      </c>
      <c r="T109" s="282">
        <f>IF($B109="","",$C109/1000*IFERROR(INDEX(Vöruskrá!$R:$R,MATCH($B109,Vöruskrá!$B:$B,0)),0))</f>
        <v>180</v>
      </c>
      <c r="U109" s="283" t="str">
        <f t="shared" si="3"/>
        <v/>
      </c>
    </row>
    <row r="110" spans="1:21">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84" t="str">
        <f t="shared" si="2"/>
        <v>Plokkfiskur - Mjólkurlaus</v>
      </c>
      <c r="T110" s="282">
        <f>IF($B110="","",$C110/1000*IFERROR(INDEX(Vöruskrá!$R:$R,MATCH($B110,Vöruskrá!$B:$B,0)),0))</f>
        <v>0</v>
      </c>
      <c r="U110" s="283" t="str">
        <f t="shared" si="3"/>
        <v/>
      </c>
    </row>
    <row r="111" spans="1:21"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84" t="str">
        <f t="shared" si="2"/>
        <v>Nautagrýta</v>
      </c>
      <c r="T111" s="282" t="str">
        <f>IF($B111="","",$C111/1000*IFERROR(INDEX(Vöruskrá!$R:$R,MATCH($B111,Vöruskrá!$B:$B,0)),0))</f>
        <v/>
      </c>
      <c r="U111" s="283">
        <f t="shared" si="3"/>
        <v>153.94372294372295</v>
      </c>
    </row>
    <row r="112" spans="1:21">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84" t="str">
        <f t="shared" si="2"/>
        <v>Nautagrýta</v>
      </c>
      <c r="T112" s="282">
        <f>IF($B112="","",$C112/1000*IFERROR(INDEX(Vöruskrá!$R:$R,MATCH($B112,Vöruskrá!$B:$B,0)),0))</f>
        <v>0</v>
      </c>
      <c r="U112" s="283" t="str">
        <f t="shared" si="3"/>
        <v/>
      </c>
    </row>
    <row r="113" spans="1:21">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84" t="str">
        <f t="shared" si="2"/>
        <v>Nautagrýta</v>
      </c>
      <c r="T113" s="282">
        <f>IF($B113="","",$C113/1000*IFERROR(INDEX(Vöruskrá!$R:$R,MATCH($B113,Vöruskrá!$B:$B,0)),0))</f>
        <v>0</v>
      </c>
      <c r="U113" s="283" t="str">
        <f t="shared" si="3"/>
        <v/>
      </c>
    </row>
    <row r="114" spans="1:21">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84" t="str">
        <f t="shared" si="2"/>
        <v>Nautagrýta</v>
      </c>
      <c r="T114" s="282">
        <f>IF($B114="","",$C114/1000*IFERROR(INDEX(Vöruskrá!$R:$R,MATCH($B114,Vöruskrá!$B:$B,0)),0))</f>
        <v>0</v>
      </c>
      <c r="U114" s="283" t="str">
        <f t="shared" si="3"/>
        <v/>
      </c>
    </row>
    <row r="115" spans="1:21">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84" t="str">
        <f t="shared" si="2"/>
        <v>Nautagrýta</v>
      </c>
      <c r="T115" s="282">
        <f>IF($B115="","",$C115/1000*IFERROR(INDEX(Vöruskrá!$R:$R,MATCH($B115,Vöruskrá!$B:$B,0)),0))</f>
        <v>0</v>
      </c>
      <c r="U115" s="283" t="str">
        <f t="shared" si="3"/>
        <v/>
      </c>
    </row>
    <row r="116" spans="1:21">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84" t="str">
        <f t="shared" si="2"/>
        <v>Nautagrýta</v>
      </c>
      <c r="T116" s="282">
        <f>IF($B116="","",$C116/1000*IFERROR(INDEX(Vöruskrá!$R:$R,MATCH($B116,Vöruskrá!$B:$B,0)),0))</f>
        <v>5828</v>
      </c>
      <c r="U116" s="283" t="str">
        <f t="shared" si="3"/>
        <v/>
      </c>
    </row>
    <row r="117" spans="1:21">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84" t="str">
        <f t="shared" si="2"/>
        <v>Nautagrýta</v>
      </c>
      <c r="T117" s="282">
        <f>IF($B117="","",$C117/1000*IFERROR(INDEX(Vöruskrá!$R:$R,MATCH($B117,Vöruskrá!$B:$B,0)),0))</f>
        <v>0</v>
      </c>
      <c r="U117" s="283" t="str">
        <f t="shared" si="3"/>
        <v/>
      </c>
    </row>
    <row r="118" spans="1:21">
      <c r="A118" s="6"/>
      <c r="B118" s="6" t="s">
        <v>1270</v>
      </c>
      <c r="C118" s="27">
        <v>1500</v>
      </c>
      <c r="D118" s="22" t="s">
        <v>1270</v>
      </c>
      <c r="E118" s="22" t="s">
        <v>134</v>
      </c>
      <c r="F118" s="22"/>
      <c r="G118" s="23"/>
      <c r="H118" s="23"/>
      <c r="I118" s="23"/>
      <c r="J118" s="23"/>
      <c r="K118" s="23"/>
      <c r="L118" s="23"/>
      <c r="M118" s="23"/>
      <c r="N118" s="23"/>
      <c r="O118" s="24"/>
      <c r="P118" s="6"/>
      <c r="Q118" s="27"/>
      <c r="R118" s="6"/>
      <c r="S118" s="284" t="str">
        <f t="shared" si="2"/>
        <v>Nautagrýta</v>
      </c>
      <c r="T118" s="282">
        <f>IF($B118="","",$C118/1000*IFERROR(INDEX(Vöruskrá!$R:$R,MATCH($B118,Vöruskrá!$B:$B,0)),0))</f>
        <v>592.5</v>
      </c>
      <c r="U118" s="283" t="str">
        <f t="shared" si="3"/>
        <v/>
      </c>
    </row>
    <row r="119" spans="1:21">
      <c r="A119" s="6"/>
      <c r="B119" s="6" t="s">
        <v>789</v>
      </c>
      <c r="C119" s="27">
        <v>12000</v>
      </c>
      <c r="D119" s="22" t="s">
        <v>792</v>
      </c>
      <c r="E119" s="22" t="s">
        <v>134</v>
      </c>
      <c r="F119" s="22"/>
      <c r="G119" s="23"/>
      <c r="H119" s="23"/>
      <c r="I119" s="23"/>
      <c r="J119" s="23"/>
      <c r="K119" s="23"/>
      <c r="L119" s="23"/>
      <c r="M119" s="23"/>
      <c r="N119" s="23"/>
      <c r="O119" s="24"/>
      <c r="P119" s="6"/>
      <c r="Q119" s="27"/>
      <c r="R119" s="6"/>
      <c r="S119" s="284" t="str">
        <f t="shared" si="2"/>
        <v>Nautagrýta</v>
      </c>
      <c r="T119" s="282">
        <f>IF($B119="","",$C119/1000*IFERROR(INDEX(Vöruskrá!$R:$R,MATCH($B119,Vöruskrá!$B:$B,0)),0))</f>
        <v>7200</v>
      </c>
      <c r="U119" s="283" t="str">
        <f t="shared" si="3"/>
        <v/>
      </c>
    </row>
    <row r="120" spans="1:21">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84" t="str">
        <f t="shared" si="2"/>
        <v>Nautagrýta</v>
      </c>
      <c r="T120" s="282">
        <f>IF($B120="","",$C120/1000*IFERROR(INDEX(Vöruskrá!$R:$R,MATCH($B120,Vöruskrá!$B:$B,0)),0))</f>
        <v>0</v>
      </c>
      <c r="U120" s="283" t="str">
        <f t="shared" si="3"/>
        <v/>
      </c>
    </row>
    <row r="121" spans="1:21">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84" t="str">
        <f t="shared" si="2"/>
        <v>Nautagrýta</v>
      </c>
      <c r="T121" s="282">
        <f>IF($B121="","",$C121/1000*IFERROR(INDEX(Vöruskrá!$R:$R,MATCH($B121,Vöruskrá!$B:$B,0)),0))</f>
        <v>0</v>
      </c>
      <c r="U121" s="283" t="str">
        <f t="shared" si="3"/>
        <v/>
      </c>
    </row>
    <row r="122" spans="1:21">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84" t="str">
        <f t="shared" si="2"/>
        <v>Nautagrýta</v>
      </c>
      <c r="T122" s="282">
        <f>IF($B122="","",$C122/1000*IFERROR(INDEX(Vöruskrá!$R:$R,MATCH($B122,Vöruskrá!$B:$B,0)),0))</f>
        <v>0</v>
      </c>
      <c r="U122" s="283" t="str">
        <f t="shared" si="3"/>
        <v/>
      </c>
    </row>
    <row r="123" spans="1:21">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84" t="str">
        <f t="shared" si="2"/>
        <v>Nautagrýta</v>
      </c>
      <c r="T123" s="282">
        <f>IF($B123="","",$C123/1000*IFERROR(INDEX(Vöruskrá!$R:$R,MATCH($B123,Vöruskrá!$B:$B,0)),0))</f>
        <v>4160</v>
      </c>
      <c r="U123" s="283" t="str">
        <f t="shared" si="3"/>
        <v/>
      </c>
    </row>
    <row r="124" spans="1:21"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84" t="str">
        <f t="shared" si="2"/>
        <v>Gúllassúpa</v>
      </c>
      <c r="T124" s="282" t="str">
        <f>IF($B124="","",$C124/1000*IFERROR(INDEX(Vöruskrá!$R:$R,MATCH($B124,Vöruskrá!$B:$B,0)),0))</f>
        <v/>
      </c>
      <c r="U124" s="283">
        <f t="shared" si="3"/>
        <v>80.022068965517235</v>
      </c>
    </row>
    <row r="125" spans="1:21">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84" t="str">
        <f t="shared" si="2"/>
        <v>Gúllassúpa</v>
      </c>
      <c r="T125" s="282">
        <f>IF($B125="","",$C125/1000*IFERROR(INDEX(Vöruskrá!$R:$R,MATCH($B125,Vöruskrá!$B:$B,0)),0))</f>
        <v>0</v>
      </c>
      <c r="U125" s="283" t="str">
        <f t="shared" si="3"/>
        <v/>
      </c>
    </row>
    <row r="126" spans="1:21">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84" t="str">
        <f t="shared" si="2"/>
        <v>Gúllassúpa</v>
      </c>
      <c r="T126" s="282">
        <f>IF($B126="","",$C126/1000*IFERROR(INDEX(Vöruskrá!$R:$R,MATCH($B126,Vöruskrá!$B:$B,0)),0))</f>
        <v>0</v>
      </c>
      <c r="U126" s="283" t="str">
        <f t="shared" si="3"/>
        <v/>
      </c>
    </row>
    <row r="127" spans="1:21">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84" t="str">
        <f t="shared" si="2"/>
        <v>Gúllassúpa</v>
      </c>
      <c r="T127" s="282">
        <f>IF($B127="","",$C127/1000*IFERROR(INDEX(Vöruskrá!$R:$R,MATCH($B127,Vöruskrá!$B:$B,0)),0))</f>
        <v>0</v>
      </c>
      <c r="U127" s="283" t="str">
        <f t="shared" si="3"/>
        <v/>
      </c>
    </row>
    <row r="128" spans="1:21">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84" t="str">
        <f t="shared" si="2"/>
        <v>Gúllassúpa</v>
      </c>
      <c r="T128" s="282">
        <f>IF($B128="","",$C128/1000*IFERROR(INDEX(Vöruskrá!$R:$R,MATCH($B128,Vöruskrá!$B:$B,0)),0))</f>
        <v>0</v>
      </c>
      <c r="U128" s="283" t="str">
        <f t="shared" si="3"/>
        <v/>
      </c>
    </row>
    <row r="129" spans="1:21">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84" t="str">
        <f t="shared" si="2"/>
        <v>Gúllassúpa</v>
      </c>
      <c r="T129" s="282">
        <f>IF($B129="","",$C129/1000*IFERROR(INDEX(Vöruskrá!$R:$R,MATCH($B129,Vöruskrá!$B:$B,0)),0))</f>
        <v>0</v>
      </c>
      <c r="U129" s="283" t="str">
        <f t="shared" si="3"/>
        <v/>
      </c>
    </row>
    <row r="130" spans="1:21">
      <c r="A130" s="6"/>
      <c r="B130" s="6" t="s">
        <v>743</v>
      </c>
      <c r="C130" s="27">
        <v>6000</v>
      </c>
      <c r="D130" s="22" t="s">
        <v>745</v>
      </c>
      <c r="E130" s="22"/>
      <c r="F130" s="22"/>
      <c r="G130" s="23"/>
      <c r="H130" s="23"/>
      <c r="I130" s="23"/>
      <c r="J130" s="23"/>
      <c r="K130" s="23"/>
      <c r="L130" s="23"/>
      <c r="M130" s="23"/>
      <c r="N130" s="23"/>
      <c r="O130" s="24"/>
      <c r="P130" s="6"/>
      <c r="Q130" s="27"/>
      <c r="R130" s="6"/>
      <c r="S130" s="284" t="str">
        <f t="shared" si="2"/>
        <v>Gúllassúpa</v>
      </c>
      <c r="T130" s="282">
        <f>IF($B130="","",$C130/1000*IFERROR(INDEX(Vöruskrá!$R:$R,MATCH($B130,Vöruskrá!$B:$B,0)),0))</f>
        <v>3216</v>
      </c>
      <c r="U130" s="283" t="str">
        <f t="shared" si="3"/>
        <v/>
      </c>
    </row>
    <row r="131" spans="1:21">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84" t="str">
        <f t="shared" si="2"/>
        <v>Gúllassúpa</v>
      </c>
      <c r="T131" s="282">
        <f>IF($B131="","",$C131/1000*IFERROR(INDEX(Vöruskrá!$R:$R,MATCH($B131,Vöruskrá!$B:$B,0)),0))</f>
        <v>0</v>
      </c>
      <c r="U131" s="283" t="str">
        <f t="shared" si="3"/>
        <v/>
      </c>
    </row>
    <row r="132" spans="1:21">
      <c r="A132" s="20"/>
      <c r="B132" s="20" t="s">
        <v>789</v>
      </c>
      <c r="C132" s="21">
        <v>1200</v>
      </c>
      <c r="D132" s="22" t="s">
        <v>792</v>
      </c>
      <c r="E132" s="22" t="s">
        <v>134</v>
      </c>
      <c r="F132" s="22"/>
      <c r="G132" s="23"/>
      <c r="H132" s="23"/>
      <c r="I132" s="23"/>
      <c r="J132" s="23"/>
      <c r="K132" s="23"/>
      <c r="L132" s="23"/>
      <c r="M132" s="23"/>
      <c r="N132" s="23"/>
      <c r="O132" s="24"/>
      <c r="P132" s="20"/>
      <c r="Q132" s="25"/>
      <c r="R132" s="26"/>
      <c r="S132" s="284" t="str">
        <f t="shared" ref="S132:S195" si="4">IF($A132="",S131,$A132)</f>
        <v>Gúllassúpa</v>
      </c>
      <c r="T132" s="282">
        <f>IF($B132="","",$C132/1000*IFERROR(INDEX(Vöruskrá!$R:$R,MATCH($B132,Vöruskrá!$B:$B,0)),0))</f>
        <v>720</v>
      </c>
      <c r="U132" s="283" t="str">
        <f t="shared" ref="U132:U195" si="5">IF($A132="","",IFERROR(SUMIFS($T:$T,$S:$S,$A132)/(SUMIFS($C:$C,$S:$S,$A132)/1000),""))</f>
        <v/>
      </c>
    </row>
    <row r="133" spans="1:21">
      <c r="A133" s="20"/>
      <c r="B133" s="20" t="s">
        <v>315</v>
      </c>
      <c r="C133" s="21">
        <v>300</v>
      </c>
      <c r="D133" s="22" t="s">
        <v>316</v>
      </c>
      <c r="E133" s="22" t="s">
        <v>134</v>
      </c>
      <c r="F133" s="22" t="s">
        <v>311</v>
      </c>
      <c r="G133" s="23"/>
      <c r="H133" s="23"/>
      <c r="I133" s="23"/>
      <c r="J133" s="23"/>
      <c r="K133" s="23"/>
      <c r="L133" s="23"/>
      <c r="M133" s="23"/>
      <c r="N133" s="23"/>
      <c r="O133" s="24"/>
      <c r="P133" s="20"/>
      <c r="Q133" s="25"/>
      <c r="R133" s="26"/>
      <c r="S133" s="284" t="str">
        <f t="shared" si="4"/>
        <v>Gúllassúpa</v>
      </c>
      <c r="T133" s="282">
        <f>IF($B133="","",$C133/1000*IFERROR(INDEX(Vöruskrá!$R:$R,MATCH($B133,Vöruskrá!$B:$B,0)),0))</f>
        <v>1293.8999999999999</v>
      </c>
      <c r="U133" s="283" t="str">
        <f t="shared" si="5"/>
        <v/>
      </c>
    </row>
    <row r="134" spans="1:21">
      <c r="A134" s="20"/>
      <c r="B134" s="20" t="s">
        <v>1270</v>
      </c>
      <c r="C134" s="21">
        <v>1500</v>
      </c>
      <c r="D134" s="22" t="s">
        <v>1270</v>
      </c>
      <c r="E134" s="22" t="s">
        <v>134</v>
      </c>
      <c r="F134" s="22"/>
      <c r="G134" s="23"/>
      <c r="H134" s="23"/>
      <c r="I134" s="23"/>
      <c r="J134" s="23"/>
      <c r="K134" s="23"/>
      <c r="L134" s="23"/>
      <c r="M134" s="23"/>
      <c r="N134" s="23"/>
      <c r="O134" s="24"/>
      <c r="P134" s="20"/>
      <c r="Q134" s="25"/>
      <c r="R134" s="26"/>
      <c r="S134" s="284" t="str">
        <f t="shared" si="4"/>
        <v>Gúllassúpa</v>
      </c>
      <c r="T134" s="282">
        <f>IF($B134="","",$C134/1000*IFERROR(INDEX(Vöruskrá!$R:$R,MATCH($B134,Vöruskrá!$B:$B,0)),0))</f>
        <v>592.5</v>
      </c>
      <c r="U134" s="283" t="str">
        <f t="shared" si="5"/>
        <v/>
      </c>
    </row>
    <row r="135" spans="1:21">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84" t="str">
        <f t="shared" si="4"/>
        <v>Gúllassúpa</v>
      </c>
      <c r="T135" s="282">
        <f>IF($B135="","",$C135/1000*IFERROR(INDEX(Vöruskrá!$R:$R,MATCH($B135,Vöruskrá!$B:$B,0)),0))</f>
        <v>750</v>
      </c>
      <c r="U135" s="283" t="str">
        <f t="shared" si="5"/>
        <v/>
      </c>
    </row>
    <row r="136" spans="1:21">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84" t="str">
        <f t="shared" si="4"/>
        <v>Gúllassúpa</v>
      </c>
      <c r="T136" s="282">
        <f>IF($B136="","",$C136/1000*IFERROR(INDEX(Vöruskrá!$R:$R,MATCH($B136,Vöruskrá!$B:$B,0)),0))</f>
        <v>0</v>
      </c>
      <c r="U136" s="283" t="str">
        <f t="shared" si="5"/>
        <v/>
      </c>
    </row>
    <row r="137" spans="1:21">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84" t="str">
        <f t="shared" si="4"/>
        <v>Gúllassúpa</v>
      </c>
      <c r="T137" s="282">
        <f>IF($B137="","",$C137/1000*IFERROR(INDEX(Vöruskrá!$R:$R,MATCH($B137,Vöruskrá!$B:$B,0)),0))</f>
        <v>300</v>
      </c>
      <c r="U137" s="283" t="str">
        <f t="shared" si="5"/>
        <v/>
      </c>
    </row>
    <row r="138" spans="1:21">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84" t="str">
        <f t="shared" si="4"/>
        <v>Gúllassúpa</v>
      </c>
      <c r="T138" s="282">
        <f>IF($B138="","",$C138/1000*IFERROR(INDEX(Vöruskrá!$R:$R,MATCH($B138,Vöruskrá!$B:$B,0)),0))</f>
        <v>1830</v>
      </c>
      <c r="U138" s="283" t="str">
        <f t="shared" si="5"/>
        <v/>
      </c>
    </row>
    <row r="139" spans="1:21"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84" t="str">
        <f t="shared" si="4"/>
        <v>Spaghetti með kjúkling í mildri rjómasósu</v>
      </c>
      <c r="T139" s="282" t="str">
        <f>IF($B139="","",$C139/1000*IFERROR(INDEX(Vöruskrá!$R:$R,MATCH($B139,Vöruskrá!$B:$B,0)),0))</f>
        <v/>
      </c>
      <c r="U139" s="283">
        <f t="shared" si="5"/>
        <v>615.17819148936167</v>
      </c>
    </row>
    <row r="140" spans="1:21">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s="284" t="str">
        <f t="shared" si="4"/>
        <v>Spaghetti með kjúkling í mildri rjómasósu</v>
      </c>
      <c r="T140" s="282">
        <f>IF($B140="","",$C140/1000*IFERROR(INDEX(Vöruskrá!$R:$R,MATCH($B140,Vöruskrá!$B:$B,0)),0))</f>
        <v>27500</v>
      </c>
      <c r="U140" s="283" t="str">
        <f t="shared" si="5"/>
        <v/>
      </c>
    </row>
    <row r="141" spans="1:21">
      <c r="A141" s="6"/>
      <c r="B141" s="6" t="s">
        <v>1058</v>
      </c>
      <c r="C141" s="27">
        <v>15000</v>
      </c>
      <c r="D141" s="22" t="s">
        <v>1059</v>
      </c>
      <c r="E141" s="22" t="s">
        <v>120</v>
      </c>
      <c r="F141" s="22"/>
      <c r="G141" s="23"/>
      <c r="H141" s="23"/>
      <c r="I141" s="23"/>
      <c r="J141" s="23"/>
      <c r="K141" s="23"/>
      <c r="L141" s="23"/>
      <c r="M141" s="23"/>
      <c r="N141" s="23"/>
      <c r="O141" s="24"/>
      <c r="P141" s="6"/>
      <c r="Q141" s="27"/>
      <c r="R141" s="6"/>
      <c r="S141" s="284" t="str">
        <f t="shared" si="4"/>
        <v>Spaghetti með kjúkling í mildri rjómasósu</v>
      </c>
      <c r="T141" s="282">
        <f>IF($B141="","",$C141/1000*IFERROR(INDEX(Vöruskrá!$R:$R,MATCH($B141,Vöruskrá!$B:$B,0)),0))</f>
        <v>13500</v>
      </c>
      <c r="U141" s="283" t="str">
        <f t="shared" si="5"/>
        <v/>
      </c>
    </row>
    <row r="142" spans="1:21">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84" t="str">
        <f t="shared" si="4"/>
        <v>Spaghetti með kjúkling í mildri rjómasósu</v>
      </c>
      <c r="T142" s="282">
        <f>IF($B142="","",$C142/1000*IFERROR(INDEX(Vöruskrá!$R:$R,MATCH($B142,Vöruskrá!$B:$B,0)),0))</f>
        <v>0</v>
      </c>
      <c r="U142" s="283" t="str">
        <f t="shared" si="5"/>
        <v/>
      </c>
    </row>
    <row r="143" spans="1:21">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84" t="str">
        <f t="shared" si="4"/>
        <v>Spaghetti með kjúkling í mildri rjómasósu</v>
      </c>
      <c r="T143" s="282">
        <f>IF($B143="","",$C143/1000*IFERROR(INDEX(Vöruskrá!$R:$R,MATCH($B143,Vöruskrá!$B:$B,0)),0))</f>
        <v>0</v>
      </c>
      <c r="U143" s="283" t="str">
        <f t="shared" si="5"/>
        <v/>
      </c>
    </row>
    <row r="144" spans="1:21">
      <c r="A144" s="6"/>
      <c r="B144" s="6" t="s">
        <v>1106</v>
      </c>
      <c r="C144" s="27">
        <v>5000</v>
      </c>
      <c r="D144" s="22" t="s">
        <v>1106</v>
      </c>
      <c r="E144" s="22" t="s">
        <v>1099</v>
      </c>
      <c r="F144" s="22"/>
      <c r="G144" s="23"/>
      <c r="H144" s="23"/>
      <c r="I144" s="23"/>
      <c r="J144" s="23"/>
      <c r="K144" s="23"/>
      <c r="L144" s="23"/>
      <c r="M144" s="23"/>
      <c r="N144" s="23"/>
      <c r="O144" s="24"/>
      <c r="P144" s="6"/>
      <c r="Q144" s="27"/>
      <c r="R144" s="6"/>
      <c r="S144" s="284" t="str">
        <f t="shared" si="4"/>
        <v>Spaghetti með kjúkling í mildri rjómasósu</v>
      </c>
      <c r="T144" s="282">
        <f>IF($B144="","",$C144/1000*IFERROR(INDEX(Vöruskrá!$R:$R,MATCH($B144,Vöruskrá!$B:$B,0)),0))</f>
        <v>3000</v>
      </c>
      <c r="U144" s="283" t="str">
        <f t="shared" si="5"/>
        <v/>
      </c>
    </row>
    <row r="145" spans="1:21">
      <c r="A145" s="6"/>
      <c r="B145" s="6" t="s">
        <v>1589</v>
      </c>
      <c r="C145" s="27">
        <v>4000</v>
      </c>
      <c r="D145" s="22" t="s">
        <v>1117</v>
      </c>
      <c r="E145" s="22" t="s">
        <v>1099</v>
      </c>
      <c r="F145" s="22"/>
      <c r="G145" s="23"/>
      <c r="H145" s="23"/>
      <c r="I145" s="23"/>
      <c r="J145" s="23"/>
      <c r="K145" s="23"/>
      <c r="L145" s="23"/>
      <c r="M145" s="23"/>
      <c r="N145" s="23"/>
      <c r="O145" s="24"/>
      <c r="P145" s="6"/>
      <c r="Q145" s="27"/>
      <c r="R145" s="6"/>
      <c r="S145" s="284" t="str">
        <f t="shared" si="4"/>
        <v>Spaghetti með kjúkling í mildri rjómasósu</v>
      </c>
      <c r="T145" s="282">
        <f>IF($B145="","",$C145/1000*IFERROR(INDEX(Vöruskrá!$R:$R,MATCH($B145,Vöruskrá!$B:$B,0)),0))</f>
        <v>0</v>
      </c>
      <c r="U145" s="283" t="str">
        <f t="shared" si="5"/>
        <v/>
      </c>
    </row>
    <row r="146" spans="1:21">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84" t="str">
        <f t="shared" si="4"/>
        <v>Spaghetti með kjúkling í mildri rjómasósu</v>
      </c>
      <c r="T146" s="282">
        <f>IF($B146="","",$C146/1000*IFERROR(INDEX(Vöruskrá!$R:$R,MATCH($B146,Vöruskrá!$B:$B,0)),0))</f>
        <v>0</v>
      </c>
      <c r="U146" s="283" t="str">
        <f t="shared" si="5"/>
        <v/>
      </c>
    </row>
    <row r="147" spans="1:21">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84" t="str">
        <f t="shared" si="4"/>
        <v>Spaghetti með kjúkling í mildri rjómasósu</v>
      </c>
      <c r="T147" s="282">
        <f>IF($B147="","",$C147/1000*IFERROR(INDEX(Vöruskrá!$R:$R,MATCH($B147,Vöruskrá!$B:$B,0)),0))</f>
        <v>0</v>
      </c>
      <c r="U147" s="283" t="str">
        <f t="shared" si="5"/>
        <v/>
      </c>
    </row>
    <row r="148" spans="1:21">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84" t="str">
        <f t="shared" si="4"/>
        <v>Spaghetti með kjúkling í mildri rjómasósu</v>
      </c>
      <c r="T148" s="282">
        <f>IF($B148="","",$C148/1000*IFERROR(INDEX(Vöruskrá!$R:$R,MATCH($B148,Vöruskrá!$B:$B,0)),0))</f>
        <v>0</v>
      </c>
      <c r="U148" s="283" t="str">
        <f t="shared" si="5"/>
        <v/>
      </c>
    </row>
    <row r="149" spans="1:21">
      <c r="A149" s="20"/>
      <c r="B149" s="20" t="s">
        <v>1270</v>
      </c>
      <c r="C149" s="21">
        <v>500</v>
      </c>
      <c r="D149" s="22" t="s">
        <v>1270</v>
      </c>
      <c r="E149" s="22" t="s">
        <v>134</v>
      </c>
      <c r="F149" s="22"/>
      <c r="G149" s="23"/>
      <c r="H149" s="23"/>
      <c r="I149" s="23"/>
      <c r="J149" s="23"/>
      <c r="K149" s="23"/>
      <c r="L149" s="23"/>
      <c r="M149" s="23"/>
      <c r="N149" s="23"/>
      <c r="O149" s="24"/>
      <c r="P149" s="20"/>
      <c r="Q149" s="25"/>
      <c r="R149" s="26"/>
      <c r="S149" s="284" t="str">
        <f t="shared" si="4"/>
        <v>Spaghetti með kjúkling í mildri rjómasósu</v>
      </c>
      <c r="T149" s="282">
        <f>IF($B149="","",$C149/1000*IFERROR(INDEX(Vöruskrá!$R:$R,MATCH($B149,Vöruskrá!$B:$B,0)),0))</f>
        <v>197.5</v>
      </c>
      <c r="U149" s="283" t="str">
        <f t="shared" si="5"/>
        <v/>
      </c>
    </row>
    <row r="150" spans="1:21">
      <c r="A150" s="20"/>
      <c r="B150" s="20" t="s">
        <v>315</v>
      </c>
      <c r="C150" s="21">
        <v>300</v>
      </c>
      <c r="D150" s="22" t="s">
        <v>316</v>
      </c>
      <c r="E150" s="22" t="s">
        <v>134</v>
      </c>
      <c r="F150" s="22" t="s">
        <v>311</v>
      </c>
      <c r="G150" s="23"/>
      <c r="H150" s="23"/>
      <c r="I150" s="23"/>
      <c r="J150" s="23"/>
      <c r="K150" s="23"/>
      <c r="L150" s="23"/>
      <c r="M150" s="23"/>
      <c r="N150" s="23"/>
      <c r="O150" s="24"/>
      <c r="P150" s="20"/>
      <c r="Q150" s="25"/>
      <c r="R150" s="26"/>
      <c r="S150" s="284" t="str">
        <f t="shared" si="4"/>
        <v>Spaghetti með kjúkling í mildri rjómasósu</v>
      </c>
      <c r="T150" s="282">
        <f>IF($B150="","",$C150/1000*IFERROR(INDEX(Vöruskrá!$R:$R,MATCH($B150,Vöruskrá!$B:$B,0)),0))</f>
        <v>1293.8999999999999</v>
      </c>
      <c r="U150" s="283" t="str">
        <f t="shared" si="5"/>
        <v/>
      </c>
    </row>
    <row r="151" spans="1:21">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84" t="str">
        <f t="shared" si="4"/>
        <v>Spaghetti með kjúkling í mildri rjómasósu</v>
      </c>
      <c r="T151" s="282">
        <f>IF($B151="","",$C151/1000*IFERROR(INDEX(Vöruskrá!$R:$R,MATCH($B151,Vöruskrá!$B:$B,0)),0))</f>
        <v>0</v>
      </c>
      <c r="U151" s="283" t="str">
        <f t="shared" si="5"/>
        <v/>
      </c>
    </row>
    <row r="152" spans="1:21">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84" t="str">
        <f t="shared" si="4"/>
        <v>Spaghetti með kjúkling í mildri rjómasósu</v>
      </c>
      <c r="T152" s="282">
        <f>IF($B152="","",$C152/1000*IFERROR(INDEX(Vöruskrá!$R:$R,MATCH($B152,Vöruskrá!$B:$B,0)),0))</f>
        <v>150</v>
      </c>
      <c r="U152" s="283" t="str">
        <f t="shared" si="5"/>
        <v/>
      </c>
    </row>
    <row r="153" spans="1:21">
      <c r="A153" s="20"/>
      <c r="B153" s="20" t="s">
        <v>795</v>
      </c>
      <c r="C153" s="21">
        <v>200</v>
      </c>
      <c r="D153" s="22" t="s">
        <v>797</v>
      </c>
      <c r="E153" s="22"/>
      <c r="F153" s="22"/>
      <c r="G153" s="23"/>
      <c r="H153" s="23"/>
      <c r="I153" s="23"/>
      <c r="J153" s="23"/>
      <c r="K153" s="23"/>
      <c r="L153" s="23"/>
      <c r="M153" s="23"/>
      <c r="N153" s="23"/>
      <c r="O153" s="24"/>
      <c r="P153" s="20"/>
      <c r="Q153" s="25"/>
      <c r="R153" s="26"/>
      <c r="S153" s="284" t="str">
        <f t="shared" si="4"/>
        <v>Spaghetti með kjúkling í mildri rjómasósu</v>
      </c>
      <c r="T153" s="282">
        <f>IF($B153="","",$C153/1000*IFERROR(INDEX(Vöruskrá!$R:$R,MATCH($B153,Vöruskrá!$B:$B,0)),0))</f>
        <v>120</v>
      </c>
      <c r="U153" s="283" t="str">
        <f t="shared" si="5"/>
        <v/>
      </c>
    </row>
    <row r="154" spans="1:21">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84" t="str">
        <f t="shared" si="4"/>
        <v>Spaghetti með kjúkling í mildri rjómasósu</v>
      </c>
      <c r="T154" s="282">
        <f>IF($B154="","",$C154/1000*IFERROR(INDEX(Vöruskrá!$R:$R,MATCH($B154,Vöruskrá!$B:$B,0)),0))</f>
        <v>500</v>
      </c>
      <c r="U154" s="283" t="str">
        <f t="shared" si="5"/>
        <v/>
      </c>
    </row>
    <row r="155" spans="1:21"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84" t="str">
        <f t="shared" si="4"/>
        <v>Mildur grænmetiskarrýréttur</v>
      </c>
      <c r="T155" s="282" t="str">
        <f>IF($B155="","",$C155/1000*IFERROR(INDEX(Vöruskrá!$R:$R,MATCH($B155,Vöruskrá!$B:$B,0)),0))</f>
        <v/>
      </c>
      <c r="U155" s="283">
        <f t="shared" si="5"/>
        <v>62.658227848101262</v>
      </c>
    </row>
    <row r="156" spans="1:21"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84" t="str">
        <f t="shared" si="4"/>
        <v>Mildur grænmetiskarrýréttur</v>
      </c>
      <c r="T156" s="282">
        <f>IF($B156="","",$C156/1000*IFERROR(INDEX(Vöruskrá!$R:$R,MATCH($B156,Vöruskrá!$B:$B,0)),0))</f>
        <v>0</v>
      </c>
      <c r="U156" s="283" t="str">
        <f t="shared" si="5"/>
        <v/>
      </c>
    </row>
    <row r="157" spans="1:21">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84" t="str">
        <f t="shared" si="4"/>
        <v>Mildur grænmetiskarrýréttur</v>
      </c>
      <c r="T157" s="282">
        <f>IF($B157="","",$C157/1000*IFERROR(INDEX(Vöruskrá!$R:$R,MATCH($B157,Vöruskrá!$B:$B,0)),0))</f>
        <v>0</v>
      </c>
      <c r="U157" s="283" t="str">
        <f t="shared" si="5"/>
        <v/>
      </c>
    </row>
    <row r="158" spans="1:21">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84" t="str">
        <f t="shared" si="4"/>
        <v>Mildur grænmetiskarrýréttur</v>
      </c>
      <c r="T158" s="282">
        <f>IF($B158="","",$C158/1000*IFERROR(INDEX(Vöruskrá!$R:$R,MATCH($B158,Vöruskrá!$B:$B,0)),0))</f>
        <v>3200</v>
      </c>
      <c r="U158" s="283" t="str">
        <f t="shared" si="5"/>
        <v/>
      </c>
    </row>
    <row r="159" spans="1:21">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84" t="str">
        <f t="shared" si="4"/>
        <v>Mildur grænmetiskarrýréttur</v>
      </c>
      <c r="T159" s="282">
        <f>IF($B159="","",$C159/1000*IFERROR(INDEX(Vöruskrá!$R:$R,MATCH($B159,Vöruskrá!$B:$B,0)),0))</f>
        <v>0</v>
      </c>
      <c r="U159" s="283" t="str">
        <f t="shared" si="5"/>
        <v/>
      </c>
    </row>
    <row r="160" spans="1:21">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84" t="str">
        <f t="shared" si="4"/>
        <v>Mildur grænmetiskarrýréttur</v>
      </c>
      <c r="T160" s="282">
        <f>IF($B160="","",$C160/1000*IFERROR(INDEX(Vöruskrá!$R:$R,MATCH($B160,Vöruskrá!$B:$B,0)),0))</f>
        <v>0</v>
      </c>
      <c r="U160" s="283" t="str">
        <f t="shared" si="5"/>
        <v/>
      </c>
    </row>
    <row r="161" spans="1:21">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84" t="str">
        <f t="shared" si="4"/>
        <v>Mildur grænmetiskarrýréttur</v>
      </c>
      <c r="T161" s="282">
        <f>IF($B161="","",$C161/1000*IFERROR(INDEX(Vöruskrá!$R:$R,MATCH($B161,Vöruskrá!$B:$B,0)),0))</f>
        <v>0</v>
      </c>
      <c r="U161" s="283" t="str">
        <f t="shared" si="5"/>
        <v/>
      </c>
    </row>
    <row r="162" spans="1:21">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84" t="str">
        <f t="shared" si="4"/>
        <v>Mildur grænmetiskarrýréttur</v>
      </c>
      <c r="T162" s="282">
        <f>IF($B162="","",$C162/1000*IFERROR(INDEX(Vöruskrá!$R:$R,MATCH($B162,Vöruskrá!$B:$B,0)),0))</f>
        <v>0</v>
      </c>
      <c r="U162" s="283" t="str">
        <f t="shared" si="5"/>
        <v/>
      </c>
    </row>
    <row r="163" spans="1:21">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84" t="str">
        <f t="shared" si="4"/>
        <v>Mildur grænmetiskarrýréttur</v>
      </c>
      <c r="T163" s="282">
        <f>IF($B163="","",$C163/1000*IFERROR(INDEX(Vöruskrá!$R:$R,MATCH($B163,Vöruskrá!$B:$B,0)),0))</f>
        <v>0</v>
      </c>
      <c r="U163" s="283" t="str">
        <f t="shared" si="5"/>
        <v/>
      </c>
    </row>
    <row r="164" spans="1:21">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84" t="str">
        <f t="shared" si="4"/>
        <v>Mildur grænmetiskarrýréttur</v>
      </c>
      <c r="T164" s="282">
        <f>IF($B164="","",$C164/1000*IFERROR(INDEX(Vöruskrá!$R:$R,MATCH($B164,Vöruskrá!$B:$B,0)),0))</f>
        <v>760</v>
      </c>
      <c r="U164" s="283" t="str">
        <f t="shared" si="5"/>
        <v/>
      </c>
    </row>
    <row r="165" spans="1:21"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84" t="str">
        <f t="shared" si="4"/>
        <v>Kjúklingur tikka masala "kennaraútgáfa"</v>
      </c>
      <c r="T165" s="282" t="str">
        <f>IF($B165="","",$C165/1000*IFERROR(INDEX(Vöruskrá!$R:$R,MATCH($B165,Vöruskrá!$B:$B,0)),0))</f>
        <v/>
      </c>
      <c r="U165" s="283">
        <f t="shared" si="5"/>
        <v>836.65199999999993</v>
      </c>
    </row>
    <row r="166" spans="1:21">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s="284" t="str">
        <f t="shared" si="4"/>
        <v>Kjúklingur tikka masala "kennaraútgáfa"</v>
      </c>
      <c r="T166" s="282">
        <f>IF($B166="","",$C166/1000*IFERROR(INDEX(Vöruskrá!$R:$R,MATCH($B166,Vöruskrá!$B:$B,0)),0))</f>
        <v>58630</v>
      </c>
      <c r="U166" s="283" t="str">
        <f t="shared" si="5"/>
        <v/>
      </c>
    </row>
    <row r="167" spans="1:21"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84" t="str">
        <f t="shared" si="4"/>
        <v>Kjúklingur tikka masala "kennaraútgáfa"</v>
      </c>
      <c r="T167" s="282">
        <f>IF($B167="","",$C167/1000*IFERROR(INDEX(Vöruskrá!$R:$R,MATCH($B167,Vöruskrá!$B:$B,0)),0))</f>
        <v>12000</v>
      </c>
      <c r="U167" s="283" t="str">
        <f t="shared" si="5"/>
        <v/>
      </c>
    </row>
    <row r="168" spans="1:21">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84" t="str">
        <f t="shared" si="4"/>
        <v>Kjúklingur tikka masala "kennaraútgáfa"</v>
      </c>
      <c r="T168" s="282">
        <f>IF($B168="","",$C168/1000*IFERROR(INDEX(Vöruskrá!$R:$R,MATCH($B168,Vöruskrá!$B:$B,0)),0))</f>
        <v>3600</v>
      </c>
      <c r="U168" s="283" t="str">
        <f t="shared" si="5"/>
        <v/>
      </c>
    </row>
    <row r="169" spans="1:21">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84" t="str">
        <f t="shared" si="4"/>
        <v>Kjúklingur tikka masala "kennaraútgáfa"</v>
      </c>
      <c r="T169" s="282">
        <f>IF($B169="","",$C169/1000*IFERROR(INDEX(Vöruskrá!$R:$R,MATCH($B169,Vöruskrá!$B:$B,0)),0))</f>
        <v>4690</v>
      </c>
      <c r="U169" s="283" t="str">
        <f t="shared" si="5"/>
        <v/>
      </c>
    </row>
    <row r="170" spans="1:21">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84" t="str">
        <f t="shared" si="4"/>
        <v>Kjúklingur tikka masala "kennaraútgáfa"</v>
      </c>
      <c r="T170" s="282">
        <f>IF($B170="","",$C170/1000*IFERROR(INDEX(Vöruskrá!$R:$R,MATCH($B170,Vöruskrá!$B:$B,0)),0))</f>
        <v>900</v>
      </c>
      <c r="U170" s="283" t="str">
        <f t="shared" si="5"/>
        <v/>
      </c>
    </row>
    <row r="171" spans="1:21">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84" t="str">
        <f t="shared" si="4"/>
        <v>Kjúklingur tikka masala "kennaraútgáfa"</v>
      </c>
      <c r="T171" s="282">
        <f>IF($B171="","",$C171/1000*IFERROR(INDEX(Vöruskrá!$R:$R,MATCH($B171,Vöruskrá!$B:$B,0)),0))</f>
        <v>1725.2</v>
      </c>
      <c r="U171" s="283" t="str">
        <f t="shared" si="5"/>
        <v/>
      </c>
    </row>
    <row r="172" spans="1:21">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84" t="str">
        <f t="shared" si="4"/>
        <v>Kjúklingur tikka masala "kennaraútgáfa"</v>
      </c>
      <c r="T172" s="282">
        <f>IF($B172="","",$C172/1000*IFERROR(INDEX(Vöruskrá!$R:$R,MATCH($B172,Vöruskrá!$B:$B,0)),0))</f>
        <v>1200</v>
      </c>
      <c r="U172" s="283" t="str">
        <f t="shared" si="5"/>
        <v/>
      </c>
    </row>
    <row r="173" spans="1:21">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84" t="str">
        <f t="shared" si="4"/>
        <v>Kjúklingur tikka masala "kennaraútgáfa"</v>
      </c>
      <c r="T173" s="282">
        <f>IF($B173="","",$C173/1000*IFERROR(INDEX(Vöruskrá!$R:$R,MATCH($B173,Vöruskrá!$B:$B,0)),0))</f>
        <v>919.99999999999989</v>
      </c>
      <c r="U173" s="283" t="str">
        <f t="shared" si="5"/>
        <v/>
      </c>
    </row>
    <row r="174" spans="1:21"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84" t="str">
        <f t="shared" si="4"/>
        <v>Hakksósa með nautahakki (fyrir spaghetti)</v>
      </c>
      <c r="T174" s="282" t="str">
        <f>IF($B174="","",$C174/1000*IFERROR(INDEX(Vöruskrá!$R:$R,MATCH($B174,Vöruskrá!$B:$B,0)),0))</f>
        <v/>
      </c>
      <c r="U174" s="283">
        <f t="shared" si="5"/>
        <v>823.78279999999995</v>
      </c>
    </row>
    <row r="175" spans="1:21">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84" t="str">
        <f t="shared" si="4"/>
        <v>Hakksósa með nautahakki (fyrir spaghetti)</v>
      </c>
      <c r="T175" s="282">
        <f>IF($B175="","",$C175/1000*IFERROR(INDEX(Vöruskrá!$R:$R,MATCH($B175,Vöruskrá!$B:$B,0)),0))</f>
        <v>58500</v>
      </c>
      <c r="U175" s="283" t="str">
        <f t="shared" si="5"/>
        <v/>
      </c>
    </row>
    <row r="176" spans="1:21">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84" t="str">
        <f t="shared" si="4"/>
        <v>Hakksósa með nautahakki (fyrir spaghetti)</v>
      </c>
      <c r="T176" s="282">
        <f>IF($B176="","",$C176/1000*IFERROR(INDEX(Vöruskrá!$R:$R,MATCH($B176,Vöruskrá!$B:$B,0)),0))</f>
        <v>10452</v>
      </c>
      <c r="U176" s="283" t="str">
        <f t="shared" si="5"/>
        <v/>
      </c>
    </row>
    <row r="177" spans="1:21">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84" t="str">
        <f t="shared" si="4"/>
        <v>Hakksósa með nautahakki (fyrir spaghetti)</v>
      </c>
      <c r="T177" s="282">
        <f>IF($B177="","",$C177/1000*IFERROR(INDEX(Vöruskrá!$R:$R,MATCH($B177,Vöruskrá!$B:$B,0)),0))</f>
        <v>3510</v>
      </c>
      <c r="U177" s="283" t="str">
        <f t="shared" si="5"/>
        <v/>
      </c>
    </row>
    <row r="178" spans="1:21">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84" t="str">
        <f t="shared" si="4"/>
        <v>Hakksósa með nautahakki (fyrir spaghetti)</v>
      </c>
      <c r="T178" s="282">
        <f>IF($B178="","",$C178/1000*IFERROR(INDEX(Vöruskrá!$R:$R,MATCH($B178,Vöruskrá!$B:$B,0)),0))</f>
        <v>1625</v>
      </c>
      <c r="U178" s="283" t="str">
        <f t="shared" si="5"/>
        <v/>
      </c>
    </row>
    <row r="179" spans="1:21">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84" t="str">
        <f t="shared" si="4"/>
        <v>Hakksósa með nautahakki (fyrir spaghetti)</v>
      </c>
      <c r="T179" s="282">
        <f>IF($B179="","",$C179/1000*IFERROR(INDEX(Vöruskrá!$R:$R,MATCH($B179,Vöruskrá!$B:$B,0)),0))</f>
        <v>975</v>
      </c>
      <c r="U179" s="283" t="str">
        <f t="shared" si="5"/>
        <v/>
      </c>
    </row>
    <row r="180" spans="1:21">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84" t="str">
        <f t="shared" si="4"/>
        <v>Hakksósa með nautahakki (fyrir spaghetti)</v>
      </c>
      <c r="T180" s="282">
        <f>IF($B180="","",$C180/1000*IFERROR(INDEX(Vöruskrá!$R:$R,MATCH($B180,Vöruskrá!$B:$B,0)),0))</f>
        <v>975</v>
      </c>
      <c r="U180" s="283" t="str">
        <f t="shared" si="5"/>
        <v/>
      </c>
    </row>
    <row r="181" spans="1:21">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84" t="str">
        <f t="shared" si="4"/>
        <v>Hakksósa með nautahakki (fyrir spaghetti)</v>
      </c>
      <c r="T181" s="282">
        <f>IF($B181="","",$C181/1000*IFERROR(INDEX(Vöruskrá!$R:$R,MATCH($B181,Vöruskrá!$B:$B,0)),0))</f>
        <v>1281.28</v>
      </c>
      <c r="U181" s="283" t="str">
        <f t="shared" si="5"/>
        <v/>
      </c>
    </row>
    <row r="182" spans="1:21">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84" t="str">
        <f t="shared" si="4"/>
        <v>Hakksósa með nautahakki (fyrir spaghetti)</v>
      </c>
      <c r="T182" s="282">
        <f>IF($B182="","",$C182/1000*IFERROR(INDEX(Vöruskrá!$R:$R,MATCH($B182,Vöruskrá!$B:$B,0)),0))</f>
        <v>455</v>
      </c>
      <c r="U182" s="283" t="str">
        <f t="shared" si="5"/>
        <v/>
      </c>
    </row>
    <row r="183" spans="1:21">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84" t="str">
        <f t="shared" si="4"/>
        <v>Hakksósa með nautahakki (fyrir spaghetti)</v>
      </c>
      <c r="T183" s="282">
        <f>IF($B183="","",$C183/1000*IFERROR(INDEX(Vöruskrá!$R:$R,MATCH($B183,Vöruskrá!$B:$B,0)),0))</f>
        <v>2340</v>
      </c>
      <c r="U183" s="283" t="str">
        <f t="shared" si="5"/>
        <v/>
      </c>
    </row>
    <row r="184" spans="1:21">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84" t="str">
        <f t="shared" si="4"/>
        <v>Hakksósa með nautahakki (fyrir spaghetti)</v>
      </c>
      <c r="T184" s="282">
        <f>IF($B184="","",$C184/1000*IFERROR(INDEX(Vöruskrá!$R:$R,MATCH($B184,Vöruskrá!$B:$B,0)),0))</f>
        <v>136.5</v>
      </c>
      <c r="U184" s="283" t="str">
        <f t="shared" si="5"/>
        <v/>
      </c>
    </row>
    <row r="185" spans="1:21">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84" t="str">
        <f t="shared" si="4"/>
        <v>Hakksósa með nautahakki (fyrir spaghetti)</v>
      </c>
      <c r="T185" s="282">
        <f>IF($B185="","",$C185/1000*IFERROR(INDEX(Vöruskrá!$R:$R,MATCH($B185,Vöruskrá!$B:$B,0)),0))</f>
        <v>2128.5</v>
      </c>
      <c r="U185" s="283" t="str">
        <f t="shared" si="5"/>
        <v/>
      </c>
    </row>
    <row r="186" spans="1:21"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84" t="str">
        <f t="shared" si="4"/>
        <v>Hægeldað nautakjöt með rauðvínsósu og gljáðum gulrótum</v>
      </c>
      <c r="T186" s="282" t="str">
        <f>IF($B186="","",$C186/1000*IFERROR(INDEX(Vöruskrá!$R:$R,MATCH($B186,Vöruskrá!$B:$B,0)),0))</f>
        <v/>
      </c>
      <c r="U186" s="283">
        <f t="shared" si="5"/>
        <v>1525.7049000000002</v>
      </c>
    </row>
    <row r="187" spans="1:21">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84" t="str">
        <f t="shared" si="4"/>
        <v>Hægeldað nautakjöt með rauðvínsósu og gljáðum gulrótum</v>
      </c>
      <c r="T187" s="282">
        <f>IF($B187="","",$C187/1000*IFERROR(INDEX(Vöruskrá!$R:$R,MATCH($B187,Vöruskrá!$B:$B,0)),0))</f>
        <v>135430</v>
      </c>
      <c r="U187" s="283" t="str">
        <f t="shared" si="5"/>
        <v/>
      </c>
    </row>
    <row r="188" spans="1:21">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84" t="str">
        <f t="shared" si="4"/>
        <v>Hægeldað nautakjöt með rauðvínsósu og gljáðum gulrótum</v>
      </c>
      <c r="T188" s="282">
        <f>IF($B188="","",$C188/1000*IFERROR(INDEX(Vöruskrá!$R:$R,MATCH($B188,Vöruskrá!$B:$B,0)),0))</f>
        <v>3325</v>
      </c>
      <c r="U188" s="283" t="str">
        <f t="shared" si="5"/>
        <v/>
      </c>
    </row>
    <row r="189" spans="1:21">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84" t="str">
        <f t="shared" si="4"/>
        <v>Hægeldað nautakjöt með rauðvínsósu og gljáðum gulrótum</v>
      </c>
      <c r="T189" s="282">
        <f>IF($B189="","",$C189/1000*IFERROR(INDEX(Vöruskrá!$R:$R,MATCH($B189,Vöruskrá!$B:$B,0)),0))</f>
        <v>1325</v>
      </c>
      <c r="U189" s="283" t="str">
        <f t="shared" si="5"/>
        <v/>
      </c>
    </row>
    <row r="190" spans="1:21">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84" t="str">
        <f t="shared" si="4"/>
        <v>Hægeldað nautakjöt með rauðvínsósu og gljáðum gulrótum</v>
      </c>
      <c r="T190" s="282">
        <f>IF($B190="","",$C190/1000*IFERROR(INDEX(Vöruskrá!$R:$R,MATCH($B190,Vöruskrá!$B:$B,0)),0))</f>
        <v>1200</v>
      </c>
      <c r="U190" s="283" t="str">
        <f t="shared" si="5"/>
        <v/>
      </c>
    </row>
    <row r="191" spans="1:21">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84" t="str">
        <f t="shared" si="4"/>
        <v>Hægeldað nautakjöt með rauðvínsósu og gljáðum gulrótum</v>
      </c>
      <c r="T191" s="282">
        <f>IF($B191="","",$C191/1000*IFERROR(INDEX(Vöruskrá!$R:$R,MATCH($B191,Vöruskrá!$B:$B,0)),0))</f>
        <v>900</v>
      </c>
      <c r="U191" s="283" t="str">
        <f t="shared" si="5"/>
        <v/>
      </c>
    </row>
    <row r="192" spans="1:21">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84" t="str">
        <f t="shared" si="4"/>
        <v>Hægeldað nautakjöt með rauðvínsósu og gljáðum gulrótum</v>
      </c>
      <c r="T192" s="282">
        <f>IF($B192="","",$C192/1000*IFERROR(INDEX(Vöruskrá!$R:$R,MATCH($B192,Vöruskrá!$B:$B,0)),0))</f>
        <v>428</v>
      </c>
      <c r="U192" s="283" t="str">
        <f t="shared" si="5"/>
        <v/>
      </c>
    </row>
    <row r="193" spans="1:21">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84" t="str">
        <f t="shared" si="4"/>
        <v>Hægeldað nautakjöt með rauðvínsósu og gljáðum gulrótum</v>
      </c>
      <c r="T193" s="282">
        <f>IF($B193="","",$C193/1000*IFERROR(INDEX(Vöruskrá!$R:$R,MATCH($B193,Vöruskrá!$B:$B,0)),0))</f>
        <v>402</v>
      </c>
      <c r="U193" s="283" t="str">
        <f t="shared" si="5"/>
        <v/>
      </c>
    </row>
    <row r="194" spans="1:21">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84" t="str">
        <f t="shared" si="4"/>
        <v>Hægeldað nautakjöt með rauðvínsósu og gljáðum gulrótum</v>
      </c>
      <c r="T194" s="282">
        <f>IF($B194="","",$C194/1000*IFERROR(INDEX(Vöruskrá!$R:$R,MATCH($B194,Vöruskrá!$B:$B,0)),0))</f>
        <v>3059</v>
      </c>
      <c r="U194" s="283" t="str">
        <f t="shared" si="5"/>
        <v/>
      </c>
    </row>
    <row r="195" spans="1:21">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84" t="str">
        <f t="shared" si="4"/>
        <v>Hægeldað nautakjöt með rauðvínsósu og gljáðum gulrótum</v>
      </c>
      <c r="T195" s="282">
        <f>IF($B195="","",$C195/1000*IFERROR(INDEX(Vöruskrá!$R:$R,MATCH($B195,Vöruskrá!$B:$B,0)),0))</f>
        <v>479.64000000000004</v>
      </c>
      <c r="U195" s="283" t="str">
        <f t="shared" si="5"/>
        <v/>
      </c>
    </row>
    <row r="196" spans="1:21">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84" t="str">
        <f t="shared" ref="S196:S259" si="6">IF($A196="",S195,$A196)</f>
        <v>Hægeldað nautakjöt með rauðvínsósu og gljáðum gulrótum</v>
      </c>
      <c r="T196" s="282">
        <f>IF($B196="","",$C196/1000*IFERROR(INDEX(Vöruskrá!$R:$R,MATCH($B196,Vöruskrá!$B:$B,0)),0))</f>
        <v>512.85</v>
      </c>
      <c r="U196" s="283" t="str">
        <f t="shared" ref="U196:U259" si="7">IF($A196="","",IFERROR(SUMIFS($T:$T,$S:$S,$A196)/(SUMIFS($C:$C,$S:$S,$A196)/1000),""))</f>
        <v/>
      </c>
    </row>
    <row r="197" spans="1:21">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84" t="str">
        <f t="shared" si="6"/>
        <v>Hægeldað nautakjöt með rauðvínsósu og gljáðum gulrótum</v>
      </c>
      <c r="T197" s="282">
        <f>IF($B197="","",$C197/1000*IFERROR(INDEX(Vöruskrá!$R:$R,MATCH($B197,Vöruskrá!$B:$B,0)),0))</f>
        <v>560</v>
      </c>
      <c r="U197" s="283" t="str">
        <f t="shared" si="7"/>
        <v/>
      </c>
    </row>
    <row r="198" spans="1:21">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84" t="str">
        <f t="shared" si="6"/>
        <v>Hægeldað nautakjöt með rauðvínsósu og gljáðum gulrótum</v>
      </c>
      <c r="T198" s="282">
        <f>IF($B198="","",$C198/1000*IFERROR(INDEX(Vöruskrá!$R:$R,MATCH($B198,Vöruskrá!$B:$B,0)),0))</f>
        <v>2280</v>
      </c>
      <c r="U198" s="283" t="str">
        <f t="shared" si="7"/>
        <v/>
      </c>
    </row>
    <row r="199" spans="1:21">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84" t="str">
        <f t="shared" si="6"/>
        <v>Hægeldað nautakjöt með rauðvínsósu og gljáðum gulrótum</v>
      </c>
      <c r="T199" s="282">
        <f>IF($B199="","",$C199/1000*IFERROR(INDEX(Vöruskrá!$R:$R,MATCH($B199,Vöruskrá!$B:$B,0)),0))</f>
        <v>2669</v>
      </c>
      <c r="U199" s="283" t="str">
        <f t="shared" si="7"/>
        <v/>
      </c>
    </row>
    <row r="200" spans="1:21"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84" t="str">
        <f t="shared" si="6"/>
        <v>Þorskur með kryddjurtahjúp og hvítvínsósu</v>
      </c>
      <c r="T200" s="282" t="str">
        <f>IF($B200="","",$C200/1000*IFERROR(INDEX(Vöruskrá!$R:$R,MATCH($B200,Vöruskrá!$B:$B,0)),0))</f>
        <v/>
      </c>
      <c r="U200" s="283">
        <f t="shared" si="7"/>
        <v>1251.6222</v>
      </c>
    </row>
    <row r="201" spans="1:21">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84" t="str">
        <f t="shared" si="6"/>
        <v>Þorskur með kryddjurtahjúp og hvítvínsósu</v>
      </c>
      <c r="T201" s="282">
        <f>IF($B201="","",$C201/1000*IFERROR(INDEX(Vöruskrá!$R:$R,MATCH($B201,Vöruskrá!$B:$B,0)),0))</f>
        <v>95000</v>
      </c>
      <c r="U201" s="283" t="str">
        <f t="shared" si="7"/>
        <v/>
      </c>
    </row>
    <row r="202" spans="1:21">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84" t="str">
        <f t="shared" si="6"/>
        <v>Þorskur með kryddjurtahjúp og hvítvínsósu</v>
      </c>
      <c r="T202" s="282">
        <f>IF($B202="","",$C202/1000*IFERROR(INDEX(Vöruskrá!$R:$R,MATCH($B202,Vöruskrá!$B:$B,0)),0))</f>
        <v>9000</v>
      </c>
      <c r="U202" s="283" t="str">
        <f t="shared" si="7"/>
        <v/>
      </c>
    </row>
    <row r="203" spans="1:21">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84" t="str">
        <f t="shared" si="6"/>
        <v>Þorskur með kryddjurtahjúp og hvítvínsósu</v>
      </c>
      <c r="T203" s="282">
        <f>IF($B203="","",$C203/1000*IFERROR(INDEX(Vöruskrá!$R:$R,MATCH($B203,Vöruskrá!$B:$B,0)),0))</f>
        <v>5750</v>
      </c>
      <c r="U203" s="283" t="str">
        <f t="shared" si="7"/>
        <v/>
      </c>
    </row>
    <row r="204" spans="1:21">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84" t="str">
        <f t="shared" si="6"/>
        <v>Þorskur með kryddjurtahjúp og hvítvínsósu</v>
      </c>
      <c r="T204" s="282">
        <f>IF($B204="","",$C204/1000*IFERROR(INDEX(Vöruskrá!$R:$R,MATCH($B204,Vöruskrá!$B:$B,0)),0))</f>
        <v>750</v>
      </c>
      <c r="U204" s="283" t="str">
        <f t="shared" si="7"/>
        <v/>
      </c>
    </row>
    <row r="205" spans="1:21">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84" t="str">
        <f t="shared" si="6"/>
        <v>Þorskur með kryddjurtahjúp og hvítvínsósu</v>
      </c>
      <c r="T205" s="282">
        <f>IF($B205="","",$C205/1000*IFERROR(INDEX(Vöruskrá!$R:$R,MATCH($B205,Vöruskrá!$B:$B,0)),0))</f>
        <v>378</v>
      </c>
      <c r="U205" s="283" t="str">
        <f t="shared" si="7"/>
        <v/>
      </c>
    </row>
    <row r="206" spans="1:21">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84" t="str">
        <f t="shared" si="6"/>
        <v>Þorskur með kryddjurtahjúp og hvítvínsósu</v>
      </c>
      <c r="T206" s="282">
        <f>IF($B206="","",$C206/1000*IFERROR(INDEX(Vöruskrá!$R:$R,MATCH($B206,Vöruskrá!$B:$B,0)),0))</f>
        <v>390</v>
      </c>
      <c r="U206" s="283" t="str">
        <f t="shared" si="7"/>
        <v/>
      </c>
    </row>
    <row r="207" spans="1:21">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84" t="str">
        <f t="shared" si="6"/>
        <v>Þorskur með kryddjurtahjúp og hvítvínsósu</v>
      </c>
      <c r="T207" s="282">
        <f>IF($B207="","",$C207/1000*IFERROR(INDEX(Vöruskrá!$R:$R,MATCH($B207,Vöruskrá!$B:$B,0)),0))</f>
        <v>411.12</v>
      </c>
      <c r="U207" s="283" t="str">
        <f t="shared" si="7"/>
        <v/>
      </c>
    </row>
    <row r="208" spans="1:21">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84" t="str">
        <f t="shared" si="6"/>
        <v>Þorskur með kryddjurtahjúp og hvítvínsósu</v>
      </c>
      <c r="T208" s="282">
        <f>IF($B208="","",$C208/1000*IFERROR(INDEX(Vöruskrá!$R:$R,MATCH($B208,Vöruskrá!$B:$B,0)),0))</f>
        <v>400</v>
      </c>
      <c r="U208" s="283" t="str">
        <f t="shared" si="7"/>
        <v/>
      </c>
    </row>
    <row r="209" spans="1:21">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84" t="str">
        <f t="shared" si="6"/>
        <v>Þorskur með kryddjurtahjúp og hvítvínsósu</v>
      </c>
      <c r="T209" s="282">
        <f>IF($B209="","",$C209/1000*IFERROR(INDEX(Vöruskrá!$R:$R,MATCH($B209,Vöruskrá!$B:$B,0)),0))</f>
        <v>6000</v>
      </c>
      <c r="U209" s="283" t="str">
        <f t="shared" si="7"/>
        <v/>
      </c>
    </row>
    <row r="210" spans="1:21">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84" t="str">
        <f t="shared" si="6"/>
        <v>Þorskur með kryddjurtahjúp og hvítvínsósu</v>
      </c>
      <c r="T210" s="282">
        <f>IF($B210="","",$C210/1000*IFERROR(INDEX(Vöruskrá!$R:$R,MATCH($B210,Vöruskrá!$B:$B,0)),0))</f>
        <v>1562.5</v>
      </c>
      <c r="U210" s="283" t="str">
        <f t="shared" si="7"/>
        <v/>
      </c>
    </row>
    <row r="211" spans="1:21">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84" t="str">
        <f t="shared" si="6"/>
        <v>Þorskur með kryddjurtahjúp og hvítvínsósu</v>
      </c>
      <c r="T211" s="282">
        <f>IF($B211="","",$C211/1000*IFERROR(INDEX(Vöruskrá!$R:$R,MATCH($B211,Vöruskrá!$B:$B,0)),0))</f>
        <v>625</v>
      </c>
      <c r="U211" s="283" t="str">
        <f t="shared" si="7"/>
        <v/>
      </c>
    </row>
    <row r="212" spans="1:21">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84" t="str">
        <f t="shared" si="6"/>
        <v>Þorskur með kryddjurtahjúp og hvítvínsósu</v>
      </c>
      <c r="T212" s="282">
        <f>IF($B212="","",$C212/1000*IFERROR(INDEX(Vöruskrá!$R:$R,MATCH($B212,Vöruskrá!$B:$B,0)),0))</f>
        <v>570</v>
      </c>
      <c r="U212" s="283" t="str">
        <f t="shared" si="7"/>
        <v/>
      </c>
    </row>
    <row r="213" spans="1:21">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84" t="str">
        <f t="shared" si="6"/>
        <v>Þorskur með kryddjurtahjúp og hvítvínsósu</v>
      </c>
      <c r="T213" s="282">
        <f>IF($B213="","",$C213/1000*IFERROR(INDEX(Vöruskrá!$R:$R,MATCH($B213,Vöruskrá!$B:$B,0)),0))</f>
        <v>1890</v>
      </c>
      <c r="U213" s="283" t="str">
        <f t="shared" si="7"/>
        <v/>
      </c>
    </row>
    <row r="214" spans="1:21">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84" t="str">
        <f t="shared" si="6"/>
        <v>Þorskur með kryddjurtahjúp og hvítvínsósu</v>
      </c>
      <c r="T214" s="282">
        <f>IF($B214="","",$C214/1000*IFERROR(INDEX(Vöruskrá!$R:$R,MATCH($B214,Vöruskrá!$B:$B,0)),0))</f>
        <v>420</v>
      </c>
      <c r="U214" s="283" t="str">
        <f t="shared" si="7"/>
        <v/>
      </c>
    </row>
    <row r="215" spans="1:21">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84" t="str">
        <f t="shared" si="6"/>
        <v>Þorskur með kryddjurtahjúp og hvítvínsósu</v>
      </c>
      <c r="T215" s="282">
        <f>IF($B215="","",$C215/1000*IFERROR(INDEX(Vöruskrá!$R:$R,MATCH($B215,Vöruskrá!$B:$B,0)),0))</f>
        <v>742.59999999999991</v>
      </c>
      <c r="U215" s="283" t="str">
        <f t="shared" si="7"/>
        <v/>
      </c>
    </row>
    <row r="216" spans="1:21">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84" t="str">
        <f t="shared" si="6"/>
        <v>Þorskur með kryddjurtahjúp og hvítvínsósu</v>
      </c>
      <c r="T216" s="282">
        <f>IF($B216="","",$C216/1000*IFERROR(INDEX(Vöruskrá!$R:$R,MATCH($B216,Vöruskrá!$B:$B,0)),0))</f>
        <v>1273</v>
      </c>
      <c r="U216" s="283" t="str">
        <f t="shared" si="7"/>
        <v/>
      </c>
    </row>
    <row r="217" spans="1:21"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84" t="str">
        <f t="shared" si="6"/>
        <v>Grillaður kjúklingur með chimichurri</v>
      </c>
      <c r="T217" s="282" t="str">
        <f>IF($B217="","",$C217/1000*IFERROR(INDEX(Vöruskrá!$R:$R,MATCH($B217,Vöruskrá!$B:$B,0)),0))</f>
        <v/>
      </c>
      <c r="U217" s="283">
        <f t="shared" si="7"/>
        <v>2395.8679999999999</v>
      </c>
    </row>
    <row r="218" spans="1:21">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84" t="str">
        <f t="shared" si="6"/>
        <v>Grillaður kjúklingur með chimichurri</v>
      </c>
      <c r="T218" s="282">
        <f>IF($B218="","",$C218/1000*IFERROR(INDEX(Vöruskrá!$R:$R,MATCH($B218,Vöruskrá!$B:$B,0)),0))</f>
        <v>225000</v>
      </c>
      <c r="U218" s="283" t="str">
        <f t="shared" si="7"/>
        <v/>
      </c>
    </row>
    <row r="219" spans="1:21">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84" t="str">
        <f t="shared" si="6"/>
        <v>Grillaður kjúklingur með chimichurri</v>
      </c>
      <c r="T219" s="282">
        <f>IF($B219="","",$C219/1000*IFERROR(INDEX(Vöruskrá!$R:$R,MATCH($B219,Vöruskrá!$B:$B,0)),0))</f>
        <v>1600</v>
      </c>
      <c r="U219" s="283" t="str">
        <f t="shared" si="7"/>
        <v/>
      </c>
    </row>
    <row r="220" spans="1:21">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84" t="str">
        <f t="shared" si="6"/>
        <v>Grillaður kjúklingur með chimichurri</v>
      </c>
      <c r="T220" s="282">
        <f>IF($B220="","",$C220/1000*IFERROR(INDEX(Vöruskrá!$R:$R,MATCH($B220,Vöruskrá!$B:$B,0)),0))</f>
        <v>1950</v>
      </c>
      <c r="U220" s="283" t="str">
        <f t="shared" si="7"/>
        <v/>
      </c>
    </row>
    <row r="221" spans="1:21">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84" t="str">
        <f t="shared" si="6"/>
        <v>Grillaður kjúklingur með chimichurri</v>
      </c>
      <c r="T221" s="282">
        <f>IF($B221="","",$C221/1000*IFERROR(INDEX(Vöruskrá!$R:$R,MATCH($B221,Vöruskrá!$B:$B,0)),0))</f>
        <v>1500</v>
      </c>
      <c r="U221" s="283" t="str">
        <f t="shared" si="7"/>
        <v/>
      </c>
    </row>
    <row r="222" spans="1:21">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84" t="str">
        <f t="shared" si="6"/>
        <v>Grillaður kjúklingur með chimichurri</v>
      </c>
      <c r="T222" s="282">
        <f>IF($B222="","",$C222/1000*IFERROR(INDEX(Vöruskrá!$R:$R,MATCH($B222,Vöruskrá!$B:$B,0)),0))</f>
        <v>2956.7999999999997</v>
      </c>
      <c r="U222" s="283" t="str">
        <f t="shared" si="7"/>
        <v/>
      </c>
    </row>
    <row r="223" spans="1:21">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84" t="str">
        <f t="shared" si="6"/>
        <v>Grillaður kjúklingur með chimichurri</v>
      </c>
      <c r="T223" s="282">
        <f>IF($B223="","",$C223/1000*IFERROR(INDEX(Vöruskrá!$R:$R,MATCH($B223,Vöruskrá!$B:$B,0)),0))</f>
        <v>960</v>
      </c>
      <c r="U223" s="283" t="str">
        <f t="shared" si="7"/>
        <v/>
      </c>
    </row>
    <row r="224" spans="1:21">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84" t="str">
        <f t="shared" si="6"/>
        <v>Grillaður kjúklingur með chimichurri</v>
      </c>
      <c r="T224" s="282">
        <f>IF($B224="","",$C224/1000*IFERROR(INDEX(Vöruskrá!$R:$R,MATCH($B224,Vöruskrá!$B:$B,0)),0))</f>
        <v>480</v>
      </c>
      <c r="U224" s="283" t="str">
        <f t="shared" si="7"/>
        <v/>
      </c>
    </row>
    <row r="225" spans="1:21">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84" t="str">
        <f t="shared" si="6"/>
        <v>Grillaður kjúklingur með chimichurri</v>
      </c>
      <c r="T225" s="282">
        <f>IF($B225="","",$C225/1000*IFERROR(INDEX(Vöruskrá!$R:$R,MATCH($B225,Vöruskrá!$B:$B,0)),0))</f>
        <v>450</v>
      </c>
      <c r="U225" s="283" t="str">
        <f t="shared" si="7"/>
        <v/>
      </c>
    </row>
    <row r="226" spans="1:21">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84" t="str">
        <f t="shared" si="6"/>
        <v>Grillaður kjúklingur með chimichurri</v>
      </c>
      <c r="T226" s="282">
        <f>IF($B226="","",$C226/1000*IFERROR(INDEX(Vöruskrá!$R:$R,MATCH($B226,Vöruskrá!$B:$B,0)),0))</f>
        <v>600</v>
      </c>
      <c r="U226" s="283" t="str">
        <f t="shared" si="7"/>
        <v/>
      </c>
    </row>
    <row r="227" spans="1:21">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84" t="str">
        <f t="shared" si="6"/>
        <v>Grillaður kjúklingur með chimichurri</v>
      </c>
      <c r="T227" s="282">
        <f>IF($B227="","",$C227/1000*IFERROR(INDEX(Vöruskrá!$R:$R,MATCH($B227,Vöruskrá!$B:$B,0)),0))</f>
        <v>2970</v>
      </c>
      <c r="U227" s="283" t="str">
        <f t="shared" si="7"/>
        <v/>
      </c>
    </row>
    <row r="228" spans="1:21">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84" t="str">
        <f t="shared" si="6"/>
        <v>Grillaður kjúklingur með chimichurri</v>
      </c>
      <c r="T228" s="282">
        <f>IF($B228="","",$C228/1000*IFERROR(INDEX(Vöruskrá!$R:$R,MATCH($B228,Vöruskrá!$B:$B,0)),0))</f>
        <v>1120</v>
      </c>
      <c r="U228" s="283" t="str">
        <f t="shared" si="7"/>
        <v/>
      </c>
    </row>
    <row r="229" spans="1:21"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84" t="str">
        <f t="shared" si="6"/>
        <v>Nautapottréttur að hætti Provence</v>
      </c>
      <c r="T229" s="282" t="str">
        <f>IF($B229="","",$C229/1000*IFERROR(INDEX(Vöruskrá!$R:$R,MATCH($B229,Vöruskrá!$B:$B,0)),0))</f>
        <v/>
      </c>
      <c r="U229" s="283">
        <f t="shared" si="7"/>
        <v>1714.0409000000002</v>
      </c>
    </row>
    <row r="230" spans="1:21">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84" t="str">
        <f t="shared" si="6"/>
        <v>Nautapottréttur að hætti Provence</v>
      </c>
      <c r="T230" s="282">
        <f>IF($B230="","",$C230/1000*IFERROR(INDEX(Vöruskrá!$R:$R,MATCH($B230,Vöruskrá!$B:$B,0)),0))</f>
        <v>146250</v>
      </c>
      <c r="U230" s="283" t="str">
        <f t="shared" si="7"/>
        <v/>
      </c>
    </row>
    <row r="231" spans="1:21">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84" t="str">
        <f t="shared" si="6"/>
        <v>Nautapottréttur að hætti Provence</v>
      </c>
      <c r="T231" s="282">
        <f>IF($B231="","",$C231/1000*IFERROR(INDEX(Vöruskrá!$R:$R,MATCH($B231,Vöruskrá!$B:$B,0)),0))</f>
        <v>8040</v>
      </c>
      <c r="U231" s="283" t="str">
        <f t="shared" si="7"/>
        <v/>
      </c>
    </row>
    <row r="232" spans="1:21">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84" t="str">
        <f t="shared" si="6"/>
        <v>Nautapottréttur að hætti Provence</v>
      </c>
      <c r="T232" s="282">
        <f>IF($B232="","",$C232/1000*IFERROR(INDEX(Vöruskrá!$R:$R,MATCH($B232,Vöruskrá!$B:$B,0)),0))</f>
        <v>2500</v>
      </c>
      <c r="U232" s="283" t="str">
        <f t="shared" si="7"/>
        <v/>
      </c>
    </row>
    <row r="233" spans="1:21">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84" t="str">
        <f t="shared" si="6"/>
        <v>Nautapottréttur að hætti Provence</v>
      </c>
      <c r="T233" s="282">
        <f>IF($B233="","",$C233/1000*IFERROR(INDEX(Vöruskrá!$R:$R,MATCH($B233,Vöruskrá!$B:$B,0)),0))</f>
        <v>1875</v>
      </c>
      <c r="U233" s="283" t="str">
        <f t="shared" si="7"/>
        <v/>
      </c>
    </row>
    <row r="234" spans="1:21">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84" t="str">
        <f t="shared" si="6"/>
        <v>Nautapottréttur að hætti Provence</v>
      </c>
      <c r="T234" s="282">
        <f>IF($B234="","",$C234/1000*IFERROR(INDEX(Vöruskrá!$R:$R,MATCH($B234,Vöruskrá!$B:$B,0)),0))</f>
        <v>1000</v>
      </c>
      <c r="U234" s="283" t="str">
        <f t="shared" si="7"/>
        <v/>
      </c>
    </row>
    <row r="235" spans="1:21">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84" t="str">
        <f t="shared" si="6"/>
        <v>Nautapottréttur að hætti Provence</v>
      </c>
      <c r="T235" s="282">
        <f>IF($B235="","",$C235/1000*IFERROR(INDEX(Vöruskrá!$R:$R,MATCH($B235,Vöruskrá!$B:$B,0)),0))</f>
        <v>1250</v>
      </c>
      <c r="U235" s="283" t="str">
        <f t="shared" si="7"/>
        <v/>
      </c>
    </row>
    <row r="236" spans="1:21">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84" t="str">
        <f t="shared" si="6"/>
        <v>Nautapottréttur að hætti Provence</v>
      </c>
      <c r="T236" s="282">
        <f>IF($B236="","",$C236/1000*IFERROR(INDEX(Vöruskrá!$R:$R,MATCH($B236,Vöruskrá!$B:$B,0)),0))</f>
        <v>945</v>
      </c>
      <c r="U236" s="283" t="str">
        <f t="shared" si="7"/>
        <v/>
      </c>
    </row>
    <row r="237" spans="1:21">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84" t="str">
        <f t="shared" si="6"/>
        <v>Nautapottréttur að hætti Provence</v>
      </c>
      <c r="T237" s="282">
        <f>IF($B237="","",$C237/1000*IFERROR(INDEX(Vöruskrá!$R:$R,MATCH($B237,Vöruskrá!$B:$B,0)),0))</f>
        <v>1125</v>
      </c>
      <c r="U237" s="283" t="str">
        <f t="shared" si="7"/>
        <v/>
      </c>
    </row>
    <row r="238" spans="1:21">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84" t="str">
        <f t="shared" si="6"/>
        <v>Nautapottréttur að hætti Provence</v>
      </c>
      <c r="T238" s="282">
        <f>IF($B238="","",$C238/1000*IFERROR(INDEX(Vöruskrá!$R:$R,MATCH($B238,Vöruskrá!$B:$B,0)),0))</f>
        <v>900</v>
      </c>
      <c r="U238" s="283" t="str">
        <f t="shared" si="7"/>
        <v/>
      </c>
    </row>
    <row r="239" spans="1:21">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84" t="str">
        <f t="shared" si="6"/>
        <v>Nautapottréttur að hætti Provence</v>
      </c>
      <c r="T239" s="282">
        <f>IF($B239="","",$C239/1000*IFERROR(INDEX(Vöruskrá!$R:$R,MATCH($B239,Vöruskrá!$B:$B,0)),0))</f>
        <v>548.16</v>
      </c>
      <c r="U239" s="283" t="str">
        <f t="shared" si="7"/>
        <v/>
      </c>
    </row>
    <row r="240" spans="1:21">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84" t="str">
        <f t="shared" si="6"/>
        <v>Nautapottréttur að hætti Provence</v>
      </c>
      <c r="T240" s="282">
        <f>IF($B240="","",$C240/1000*IFERROR(INDEX(Vöruskrá!$R:$R,MATCH($B240,Vöruskrá!$B:$B,0)),0))</f>
        <v>240</v>
      </c>
      <c r="U240" s="283" t="str">
        <f t="shared" si="7"/>
        <v/>
      </c>
    </row>
    <row r="241" spans="1:21">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84" t="str">
        <f t="shared" si="6"/>
        <v>Nautapottréttur að hætti Provence</v>
      </c>
      <c r="T241" s="282">
        <f>IF($B241="","",$C241/1000*IFERROR(INDEX(Vöruskrá!$R:$R,MATCH($B241,Vöruskrá!$B:$B,0)),0))</f>
        <v>788.48</v>
      </c>
      <c r="U241" s="283" t="str">
        <f t="shared" si="7"/>
        <v/>
      </c>
    </row>
    <row r="242" spans="1:21">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84" t="str">
        <f t="shared" si="6"/>
        <v>Nautapottréttur að hætti Provence</v>
      </c>
      <c r="T242" s="282">
        <f>IF($B242="","",$C242/1000*IFERROR(INDEX(Vöruskrá!$R:$R,MATCH($B242,Vöruskrá!$B:$B,0)),0))</f>
        <v>512.85</v>
      </c>
      <c r="U242" s="283" t="str">
        <f t="shared" si="7"/>
        <v/>
      </c>
    </row>
    <row r="243" spans="1:21">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84" t="str">
        <f t="shared" si="6"/>
        <v>Nautapottréttur að hætti Provence</v>
      </c>
      <c r="T243" s="282">
        <f>IF($B243="","",$C243/1000*IFERROR(INDEX(Vöruskrá!$R:$R,MATCH($B243,Vöruskrá!$B:$B,0)),0))</f>
        <v>700</v>
      </c>
      <c r="U243" s="283" t="str">
        <f t="shared" si="7"/>
        <v/>
      </c>
    </row>
    <row r="244" spans="1:21">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84" t="str">
        <f t="shared" si="6"/>
        <v>Nautapottréttur að hætti Provence</v>
      </c>
      <c r="T244" s="282">
        <f>IF($B244="","",$C244/1000*IFERROR(INDEX(Vöruskrá!$R:$R,MATCH($B244,Vöruskrá!$B:$B,0)),0))</f>
        <v>2250</v>
      </c>
      <c r="U244" s="283" t="str">
        <f t="shared" si="7"/>
        <v/>
      </c>
    </row>
    <row r="245" spans="1:21">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84" t="str">
        <f t="shared" si="6"/>
        <v>Nautapottréttur að hætti Provence</v>
      </c>
      <c r="T245" s="282">
        <f>IF($B245="","",$C245/1000*IFERROR(INDEX(Vöruskrá!$R:$R,MATCH($B245,Vöruskrá!$B:$B,0)),0))</f>
        <v>742.59999999999991</v>
      </c>
      <c r="U245" s="283" t="str">
        <f t="shared" si="7"/>
        <v/>
      </c>
    </row>
    <row r="246" spans="1:21">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84" t="str">
        <f t="shared" si="6"/>
        <v>Nautapottréttur að hætti Provence</v>
      </c>
      <c r="T246" s="282">
        <f>IF($B246="","",$C246/1000*IFERROR(INDEX(Vöruskrá!$R:$R,MATCH($B246,Vöruskrá!$B:$B,0)),0))</f>
        <v>1737</v>
      </c>
      <c r="U246" s="283" t="str">
        <f t="shared" si="7"/>
        <v/>
      </c>
    </row>
    <row r="247" spans="1:21"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84" t="str">
        <f t="shared" si="6"/>
        <v>Plokkfiskur „kennaraútgáfa“</v>
      </c>
      <c r="T247" s="282" t="str">
        <f>IF($B247="","",$C247/1000*IFERROR(INDEX(Vöruskrá!$R:$R,MATCH($B247,Vöruskrá!$B:$B,0)),0))</f>
        <v/>
      </c>
      <c r="U247" s="283">
        <f t="shared" si="7"/>
        <v>1030.6500000000001</v>
      </c>
    </row>
    <row r="248" spans="1:21">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84" t="str">
        <f t="shared" si="6"/>
        <v>Plokkfiskur „kennaraútgáfa“</v>
      </c>
      <c r="T248" s="282">
        <f>IF($B248="","",$C248/1000*IFERROR(INDEX(Vöruskrá!$R:$R,MATCH($B248,Vöruskrá!$B:$B,0)),0))</f>
        <v>82650</v>
      </c>
      <c r="U248" s="283" t="str">
        <f t="shared" si="7"/>
        <v/>
      </c>
    </row>
    <row r="249" spans="1:21">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84" t="str">
        <f t="shared" si="6"/>
        <v>Plokkfiskur „kennaraútgáfa“</v>
      </c>
      <c r="T249" s="282">
        <f>IF($B249="","",$C249/1000*IFERROR(INDEX(Vöruskrá!$R:$R,MATCH($B249,Vöruskrá!$B:$B,0)),0))</f>
        <v>6520</v>
      </c>
      <c r="U249" s="283" t="str">
        <f t="shared" si="7"/>
        <v/>
      </c>
    </row>
    <row r="250" spans="1:21">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84" t="str">
        <f t="shared" si="6"/>
        <v>Plokkfiskur „kennaraútgáfa“</v>
      </c>
      <c r="T250" s="282">
        <f>IF($B250="","",$C250/1000*IFERROR(INDEX(Vöruskrá!$R:$R,MATCH($B250,Vöruskrá!$B:$B,0)),0))</f>
        <v>1225</v>
      </c>
      <c r="U250" s="283" t="str">
        <f t="shared" si="7"/>
        <v/>
      </c>
    </row>
    <row r="251" spans="1:21">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84" t="str">
        <f t="shared" si="6"/>
        <v>Plokkfiskur „kennaraútgáfa“</v>
      </c>
      <c r="T251" s="282">
        <f>IF($B251="","",$C251/1000*IFERROR(INDEX(Vöruskrá!$R:$R,MATCH($B251,Vöruskrá!$B:$B,0)),0))</f>
        <v>2600</v>
      </c>
      <c r="U251" s="283" t="str">
        <f t="shared" si="7"/>
        <v/>
      </c>
    </row>
    <row r="252" spans="1:21">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84" t="str">
        <f t="shared" si="6"/>
        <v>Plokkfiskur „kennaraútgáfa“</v>
      </c>
      <c r="T252" s="282">
        <f>IF($B252="","",$C252/1000*IFERROR(INDEX(Vöruskrá!$R:$R,MATCH($B252,Vöruskrá!$B:$B,0)),0))</f>
        <v>7590</v>
      </c>
      <c r="U252" s="283" t="str">
        <f t="shared" si="7"/>
        <v/>
      </c>
    </row>
    <row r="253" spans="1:21">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84" t="str">
        <f t="shared" si="6"/>
        <v>Plokkfiskur „kennaraútgáfa“</v>
      </c>
      <c r="T253" s="282">
        <f>IF($B253="","",$C253/1000*IFERROR(INDEX(Vöruskrá!$R:$R,MATCH($B253,Vöruskrá!$B:$B,0)),0))</f>
        <v>640</v>
      </c>
      <c r="U253" s="283" t="str">
        <f t="shared" si="7"/>
        <v/>
      </c>
    </row>
    <row r="254" spans="1:21">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84" t="str">
        <f t="shared" si="6"/>
        <v>Plokkfiskur „kennaraútgáfa“</v>
      </c>
      <c r="T254" s="282">
        <f>IF($B254="","",$C254/1000*IFERROR(INDEX(Vöruskrá!$R:$R,MATCH($B254,Vöruskrá!$B:$B,0)),0))</f>
        <v>1290</v>
      </c>
      <c r="U254" s="283" t="str">
        <f t="shared" si="7"/>
        <v/>
      </c>
    </row>
    <row r="255" spans="1:21">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84" t="str">
        <f t="shared" si="6"/>
        <v>Plokkfiskur „kennaraútgáfa“</v>
      </c>
      <c r="T255" s="282">
        <f>IF($B255="","",$C255/1000*IFERROR(INDEX(Vöruskrá!$R:$R,MATCH($B255,Vöruskrá!$B:$B,0)),0))</f>
        <v>490.00000000000006</v>
      </c>
      <c r="U255" s="283" t="str">
        <f t="shared" si="7"/>
        <v/>
      </c>
    </row>
    <row r="256" spans="1:21">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84" t="str">
        <f t="shared" si="6"/>
        <v>Plokkfiskur „kennaraútgáfa“</v>
      </c>
      <c r="T256" s="282">
        <f>IF($B256="","",$C256/1000*IFERROR(INDEX(Vöruskrá!$R:$R,MATCH($B256,Vöruskrá!$B:$B,0)),0))</f>
        <v>60</v>
      </c>
      <c r="U256" s="283" t="str">
        <f t="shared" si="7"/>
        <v/>
      </c>
    </row>
    <row r="257" spans="1:21"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84" t="str">
        <f t="shared" si="6"/>
        <v>Byggotto (úr byggsalati) – meðlæti</v>
      </c>
      <c r="T257" s="282" t="str">
        <f>IF($B257="","",$C257/1000*IFERROR(INDEX(Vöruskrá!$R:$R,MATCH($B257,Vöruskrá!$B:$B,0)),0))</f>
        <v/>
      </c>
      <c r="U257" s="283">
        <f t="shared" si="7"/>
        <v>515.5</v>
      </c>
    </row>
    <row r="258" spans="1:21">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84" t="str">
        <f t="shared" si="6"/>
        <v>Byggotto (úr byggsalati) – meðlæti</v>
      </c>
      <c r="T258" s="282">
        <f>IF($B258="","",$C258/1000*IFERROR(INDEX(Vöruskrá!$R:$R,MATCH($B258,Vöruskrá!$B:$B,0)),0))</f>
        <v>34000</v>
      </c>
      <c r="U258" s="283" t="str">
        <f t="shared" si="7"/>
        <v/>
      </c>
    </row>
    <row r="259" spans="1:21">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84" t="str">
        <f t="shared" si="6"/>
        <v>Byggotto (úr byggsalati) – meðlæti</v>
      </c>
      <c r="T259" s="282">
        <f>IF($B259="","",$C259/1000*IFERROR(INDEX(Vöruskrá!$R:$R,MATCH($B259,Vöruskrá!$B:$B,0)),0))</f>
        <v>9000</v>
      </c>
      <c r="U259" s="283" t="str">
        <f t="shared" si="7"/>
        <v/>
      </c>
    </row>
    <row r="260" spans="1:21">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84" t="str">
        <f t="shared" ref="S260:S323" si="8">IF($A260="",S259,$A260)</f>
        <v>Byggotto (úr byggsalati) – meðlæti</v>
      </c>
      <c r="T260" s="282">
        <f>IF($B260="","",$C260/1000*IFERROR(INDEX(Vöruskrá!$R:$R,MATCH($B260,Vöruskrá!$B:$B,0)),0))</f>
        <v>6900</v>
      </c>
      <c r="U260" s="283" t="str">
        <f t="shared" ref="U260:U323" si="9">IF($A260="","",IFERROR(SUMIFS($T:$T,$S:$S,$A260)/(SUMIFS($C:$C,$S:$S,$A260)/1000),""))</f>
        <v/>
      </c>
    </row>
    <row r="261" spans="1:21">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84" t="str">
        <f t="shared" si="8"/>
        <v>Byggotto (úr byggsalati) – meðlæti</v>
      </c>
      <c r="T261" s="282">
        <f>IF($B261="","",$C261/1000*IFERROR(INDEX(Vöruskrá!$R:$R,MATCH($B261,Vöruskrá!$B:$B,0)),0))</f>
        <v>1500</v>
      </c>
      <c r="U261" s="283" t="str">
        <f t="shared" si="9"/>
        <v/>
      </c>
    </row>
    <row r="262" spans="1:21">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84" t="str">
        <f t="shared" si="8"/>
        <v>Byggotto (úr byggsalati) – meðlæti</v>
      </c>
      <c r="T262" s="282">
        <f>IF($B262="","",$C262/1000*IFERROR(INDEX(Vöruskrá!$R:$R,MATCH($B262,Vöruskrá!$B:$B,0)),0))</f>
        <v>150</v>
      </c>
      <c r="U262" s="283" t="str">
        <f t="shared" si="9"/>
        <v/>
      </c>
    </row>
    <row r="263" spans="1:21"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84" t="str">
        <f t="shared" si="8"/>
        <v>Ýsa í Tandoori með hrísgrjónum og rjómalagaðri hvítlaukssósu</v>
      </c>
      <c r="T263" s="282" t="str">
        <f>IF($B263="","",$C263/1000*IFERROR(INDEX(Vöruskrá!$R:$R,MATCH($B263,Vöruskrá!$B:$B,0)),0))</f>
        <v/>
      </c>
      <c r="U263" s="283">
        <f t="shared" si="9"/>
        <v>1759.1857</v>
      </c>
    </row>
    <row r="264" spans="1:21">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84" t="str">
        <f t="shared" si="8"/>
        <v>Ýsa í Tandoori með hrísgrjónum og rjómalagaðri hvítlaukssósu</v>
      </c>
      <c r="T264" s="282">
        <f>IF($B264="","",$C264/1000*IFERROR(INDEX(Vöruskrá!$R:$R,MATCH($B264,Vöruskrá!$B:$B,0)),0))</f>
        <v>157025.5</v>
      </c>
      <c r="U264" s="283" t="str">
        <f t="shared" si="9"/>
        <v/>
      </c>
    </row>
    <row r="265" spans="1:21">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84" t="str">
        <f t="shared" si="8"/>
        <v>Ýsa í Tandoori með hrísgrjónum og rjómalagaðri hvítlaukssósu</v>
      </c>
      <c r="T265" s="282">
        <f>IF($B265="","",$C265/1000*IFERROR(INDEX(Vöruskrá!$R:$R,MATCH($B265,Vöruskrá!$B:$B,0)),0))</f>
        <v>6197.9999999999991</v>
      </c>
      <c r="U265" s="283" t="str">
        <f t="shared" si="9"/>
        <v/>
      </c>
    </row>
    <row r="266" spans="1:21">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84" t="str">
        <f t="shared" si="8"/>
        <v>Ýsa í Tandoori með hrísgrjónum og rjómalagaðri hvítlaukssósu</v>
      </c>
      <c r="T266" s="282">
        <f>IF($B266="","",$C266/1000*IFERROR(INDEX(Vöruskrá!$R:$R,MATCH($B266,Vöruskrá!$B:$B,0)),0))</f>
        <v>7231.7</v>
      </c>
      <c r="U266" s="283" t="str">
        <f t="shared" si="9"/>
        <v/>
      </c>
    </row>
    <row r="267" spans="1:21">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84" t="str">
        <f t="shared" si="8"/>
        <v>Ýsa í Tandoori með hrísgrjónum og rjómalagaðri hvítlaukssósu</v>
      </c>
      <c r="T267" s="282">
        <f>IF($B267="","",$C267/1000*IFERROR(INDEX(Vöruskrá!$R:$R,MATCH($B267,Vöruskrá!$B:$B,0)),0))</f>
        <v>1549.4999999999998</v>
      </c>
      <c r="U267" s="283" t="str">
        <f t="shared" si="9"/>
        <v/>
      </c>
    </row>
    <row r="268" spans="1:21">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84" t="str">
        <f t="shared" si="8"/>
        <v>Ýsa í Tandoori með hrísgrjónum og rjómalagaðri hvítlaukssósu</v>
      </c>
      <c r="T268" s="282">
        <f>IF($B268="","",$C268/1000*IFERROR(INDEX(Vöruskrá!$R:$R,MATCH($B268,Vöruskrá!$B:$B,0)),0))</f>
        <v>619.79999999999995</v>
      </c>
      <c r="U268" s="283" t="str">
        <f t="shared" si="9"/>
        <v/>
      </c>
    </row>
    <row r="269" spans="1:21">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84" t="str">
        <f t="shared" si="8"/>
        <v>Ýsa í Tandoori með hrísgrjónum og rjómalagaðri hvítlaukssósu</v>
      </c>
      <c r="T269" s="282">
        <f>IF($B269="","",$C269/1000*IFERROR(INDEX(Vöruskrá!$R:$R,MATCH($B269,Vöruskrá!$B:$B,0)),0))</f>
        <v>2478</v>
      </c>
      <c r="U269" s="283" t="str">
        <f t="shared" si="9"/>
        <v/>
      </c>
    </row>
    <row r="270" spans="1:21">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84" t="str">
        <f t="shared" si="8"/>
        <v>Ýsa í Tandoori með hrísgrjónum og rjómalagaðri hvítlaukssósu</v>
      </c>
      <c r="T270" s="282">
        <f>IF($B270="","",$C270/1000*IFERROR(INDEX(Vöruskrá!$R:$R,MATCH($B270,Vöruskrá!$B:$B,0)),0))</f>
        <v>816.06999999999994</v>
      </c>
      <c r="U270" s="283" t="str">
        <f t="shared" si="9"/>
        <v/>
      </c>
    </row>
    <row r="271" spans="1:21"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84" t="str">
        <f t="shared" si="8"/>
        <v>Ýsa í mildri hvítlauksmarineringu með kartöflum og rjómasósu</v>
      </c>
      <c r="T271" s="282" t="str">
        <f>IF($B271="","",$C271/1000*IFERROR(INDEX(Vöruskrá!$R:$R,MATCH($B271,Vöruskrá!$B:$B,0)),0))</f>
        <v/>
      </c>
      <c r="U271" s="283">
        <f t="shared" si="9"/>
        <v>1864.3750000000002</v>
      </c>
    </row>
    <row r="272" spans="1:21">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84" t="str">
        <f t="shared" si="8"/>
        <v>Ýsa í mildri hvítlauksmarineringu með kartöflum og rjómasósu</v>
      </c>
      <c r="T272" s="282">
        <f>IF($B272="","",$C272/1000*IFERROR(INDEX(Vöruskrá!$R:$R,MATCH($B272,Vöruskrá!$B:$B,0)),0))</f>
        <v>173515.6</v>
      </c>
      <c r="U272" s="283" t="str">
        <f t="shared" si="9"/>
        <v/>
      </c>
    </row>
    <row r="273" spans="1:21">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84" t="str">
        <f t="shared" si="8"/>
        <v>Ýsa í mildri hvítlauksmarineringu með kartöflum og rjómasósu</v>
      </c>
      <c r="T273" s="282">
        <f>IF($B273="","",$C273/1000*IFERROR(INDEX(Vöruskrá!$R:$R,MATCH($B273,Vöruskrá!$B:$B,0)),0))</f>
        <v>2568</v>
      </c>
      <c r="U273" s="283" t="str">
        <f t="shared" si="9"/>
        <v/>
      </c>
    </row>
    <row r="274" spans="1:21">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84" t="str">
        <f t="shared" si="8"/>
        <v>Ýsa í mildri hvítlauksmarineringu með kartöflum og rjómasósu</v>
      </c>
      <c r="T274" s="282">
        <f>IF($B274="","",$C274/1000*IFERROR(INDEX(Vöruskrá!$R:$R,MATCH($B274,Vöruskrá!$B:$B,0)),0))</f>
        <v>1109.7</v>
      </c>
      <c r="U274" s="283" t="str">
        <f t="shared" si="9"/>
        <v/>
      </c>
    </row>
    <row r="275" spans="1:21">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84" t="str">
        <f t="shared" si="8"/>
        <v>Ýsa í mildri hvítlauksmarineringu með kartöflum og rjómasósu</v>
      </c>
      <c r="T275" s="282">
        <f>IF($B275="","",$C275/1000*IFERROR(INDEX(Vöruskrá!$R:$R,MATCH($B275,Vöruskrá!$B:$B,0)),0))</f>
        <v>685.19999999999993</v>
      </c>
      <c r="U275" s="283" t="str">
        <f t="shared" si="9"/>
        <v/>
      </c>
    </row>
    <row r="276" spans="1:21">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84" t="str">
        <f t="shared" si="8"/>
        <v>Ýsa í mildri hvítlauksmarineringu með kartöflum og rjómasósu</v>
      </c>
      <c r="T276" s="282">
        <f>IF($B276="","",$C276/1000*IFERROR(INDEX(Vöruskrá!$R:$R,MATCH($B276,Vöruskrá!$B:$B,0)),0))</f>
        <v>3425.9999999999995</v>
      </c>
      <c r="U276" s="283" t="str">
        <f t="shared" si="9"/>
        <v/>
      </c>
    </row>
    <row r="277" spans="1:21">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84" t="str">
        <f t="shared" si="8"/>
        <v>Ýsa í mildri hvítlauksmarineringu með kartöflum og rjómasósu</v>
      </c>
      <c r="T277" s="282">
        <f>IF($B277="","",$C277/1000*IFERROR(INDEX(Vöruskrá!$R:$R,MATCH($B277,Vöruskrá!$B:$B,0)),0))</f>
        <v>2739</v>
      </c>
      <c r="U277" s="283" t="str">
        <f t="shared" si="9"/>
        <v/>
      </c>
    </row>
    <row r="278" spans="1:21">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84" t="str">
        <f t="shared" si="8"/>
        <v>Ýsa í mildri hvítlauksmarineringu með kartöflum og rjómasósu</v>
      </c>
      <c r="T278" s="282">
        <f>IF($B278="","",$C278/1000*IFERROR(INDEX(Vöruskrá!$R:$R,MATCH($B278,Vöruskrá!$B:$B,0)),0))</f>
        <v>2394</v>
      </c>
      <c r="U278" s="283" t="str">
        <f t="shared" si="9"/>
        <v/>
      </c>
    </row>
    <row r="279" spans="1:21"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84" t="str">
        <f t="shared" si="8"/>
        <v>Ýsa í kryddmarineringu með grænmeti og hvítlaukssósu</v>
      </c>
      <c r="T279" s="282" t="str">
        <f>IF($B279="","",$C279/1000*IFERROR(INDEX(Vöruskrá!$R:$R,MATCH($B279,Vöruskrá!$B:$B,0)),0))</f>
        <v/>
      </c>
      <c r="U279" s="283">
        <f t="shared" si="9"/>
        <v>1872.9362706372938</v>
      </c>
    </row>
    <row r="280" spans="1:21">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84" t="str">
        <f t="shared" si="8"/>
        <v>Ýsa í kryddmarineringu með grænmeti og hvítlaukssósu</v>
      </c>
      <c r="T280" s="282">
        <f>IF($B280="","",$C280/1000*IFERROR(INDEX(Vöruskrá!$R:$R,MATCH($B280,Vöruskrá!$B:$B,0)),0))</f>
        <v>173515.6</v>
      </c>
      <c r="U280" s="283" t="str">
        <f t="shared" si="9"/>
        <v/>
      </c>
    </row>
    <row r="281" spans="1:21">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84" t="str">
        <f t="shared" si="8"/>
        <v>Ýsa í kryddmarineringu með grænmeti og hvítlaukssósu</v>
      </c>
      <c r="T281" s="282">
        <f>IF($B281="","",$C281/1000*IFERROR(INDEX(Vöruskrá!$R:$R,MATCH($B281,Vöruskrá!$B:$B,0)),0))</f>
        <v>3425.9999999999995</v>
      </c>
      <c r="U281" s="283" t="str">
        <f t="shared" si="9"/>
        <v/>
      </c>
    </row>
    <row r="282" spans="1:21">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84" t="str">
        <f t="shared" si="8"/>
        <v>Ýsa í kryddmarineringu með grænmeti og hvítlaukssósu</v>
      </c>
      <c r="T282" s="282">
        <f>IF($B282="","",$C282/1000*IFERROR(INDEX(Vöruskrá!$R:$R,MATCH($B282,Vöruskrá!$B:$B,0)),0))</f>
        <v>1712.9999999999998</v>
      </c>
      <c r="U282" s="283" t="str">
        <f t="shared" si="9"/>
        <v/>
      </c>
    </row>
    <row r="283" spans="1:21">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84" t="str">
        <f t="shared" si="8"/>
        <v>Ýsa í kryddmarineringu með grænmeti og hvítlaukssósu</v>
      </c>
      <c r="T283" s="282">
        <f>IF($B283="","",$C283/1000*IFERROR(INDEX(Vöruskrá!$R:$R,MATCH($B283,Vöruskrá!$B:$B,0)),0))</f>
        <v>1712.9999999999998</v>
      </c>
      <c r="U283" s="283" t="str">
        <f t="shared" si="9"/>
        <v/>
      </c>
    </row>
    <row r="284" spans="1:21">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84" t="str">
        <f t="shared" si="8"/>
        <v>Ýsa í kryddmarineringu með grænmeti og hvítlaukssósu</v>
      </c>
      <c r="T284" s="282">
        <f>IF($B284="","",$C284/1000*IFERROR(INDEX(Vöruskrá!$R:$R,MATCH($B284,Vöruskrá!$B:$B,0)),0))</f>
        <v>1109.7</v>
      </c>
      <c r="U284" s="283" t="str">
        <f t="shared" si="9"/>
        <v/>
      </c>
    </row>
    <row r="285" spans="1:21">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84" t="str">
        <f t="shared" si="8"/>
        <v>Ýsa í kryddmarineringu með grænmeti og hvítlaukssósu</v>
      </c>
      <c r="T285" s="282">
        <f>IF($B285="","",$C285/1000*IFERROR(INDEX(Vöruskrá!$R:$R,MATCH($B285,Vöruskrá!$B:$B,0)),0))</f>
        <v>685.19999999999993</v>
      </c>
      <c r="U285" s="283" t="str">
        <f t="shared" si="9"/>
        <v/>
      </c>
    </row>
    <row r="286" spans="1:21">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84" t="str">
        <f t="shared" si="8"/>
        <v>Ýsa í kryddmarineringu með grænmeti og hvítlaukssósu</v>
      </c>
      <c r="T286" s="282">
        <f>IF($B286="","",$C286/1000*IFERROR(INDEX(Vöruskrá!$R:$R,MATCH($B286,Vöruskrá!$B:$B,0)),0))</f>
        <v>2739</v>
      </c>
      <c r="U286" s="283" t="str">
        <f t="shared" si="9"/>
        <v/>
      </c>
    </row>
    <row r="287" spans="1:21">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84" t="str">
        <f t="shared" si="8"/>
        <v>Ýsa í kryddmarineringu með grænmeti og hvítlaukssósu</v>
      </c>
      <c r="T287" s="282">
        <f>IF($B287="","",$C287/1000*IFERROR(INDEX(Vöruskrá!$R:$R,MATCH($B287,Vöruskrá!$B:$B,0)),0))</f>
        <v>2394</v>
      </c>
      <c r="U287" s="283" t="str">
        <f t="shared" si="9"/>
        <v/>
      </c>
    </row>
    <row r="288" spans="1:21"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84" t="str">
        <f t="shared" si="8"/>
        <v>Paprikukrydduð ýsa með kartöflum og rjómasósu</v>
      </c>
      <c r="T288" s="282" t="str">
        <f>IF($B288="","",$C288/1000*IFERROR(INDEX(Vöruskrá!$R:$R,MATCH($B288,Vöruskrá!$B:$B,0)),0))</f>
        <v/>
      </c>
      <c r="U288" s="283">
        <f t="shared" si="9"/>
        <v>1868.1302413024132</v>
      </c>
    </row>
    <row r="289" spans="1:21">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84" t="str">
        <f t="shared" si="8"/>
        <v>Paprikukrydduð ýsa með kartöflum og rjómasósu</v>
      </c>
      <c r="T289" s="282">
        <f>IF($B289="","",$C289/1000*IFERROR(INDEX(Vöruskrá!$R:$R,MATCH($B289,Vöruskrá!$B:$B,0)),0))</f>
        <v>172924.7</v>
      </c>
      <c r="U289" s="283" t="str">
        <f t="shared" si="9"/>
        <v/>
      </c>
    </row>
    <row r="290" spans="1:21">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84" t="str">
        <f t="shared" si="8"/>
        <v>Paprikukrydduð ýsa með kartöflum og rjómasósu</v>
      </c>
      <c r="T290" s="282">
        <f>IF($B290="","",$C290/1000*IFERROR(INDEX(Vöruskrá!$R:$R,MATCH($B290,Vöruskrá!$B:$B,0)),0))</f>
        <v>5118</v>
      </c>
      <c r="U290" s="283" t="str">
        <f t="shared" si="9"/>
        <v/>
      </c>
    </row>
    <row r="291" spans="1:21">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84" t="str">
        <f t="shared" si="8"/>
        <v>Paprikukrydduð ýsa með kartöflum og rjómasósu</v>
      </c>
      <c r="T291" s="282">
        <f>IF($B291="","",$C291/1000*IFERROR(INDEX(Vöruskrá!$R:$R,MATCH($B291,Vöruskrá!$B:$B,0)),0))</f>
        <v>1365</v>
      </c>
      <c r="U291" s="283" t="str">
        <f t="shared" si="9"/>
        <v/>
      </c>
    </row>
    <row r="292" spans="1:21">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84" t="str">
        <f t="shared" si="8"/>
        <v>Paprikukrydduð ýsa með kartöflum og rjómasósu</v>
      </c>
      <c r="T292" s="282">
        <f>IF($B292="","",$C292/1000*IFERROR(INDEX(Vöruskrá!$R:$R,MATCH($B292,Vöruskrá!$B:$B,0)),0))</f>
        <v>921.4559999999999</v>
      </c>
      <c r="U292" s="283" t="str">
        <f t="shared" si="9"/>
        <v/>
      </c>
    </row>
    <row r="293" spans="1:21">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84" t="str">
        <f t="shared" si="8"/>
        <v>Paprikukrydduð ýsa með kartöflum og rjómasósu</v>
      </c>
      <c r="T293" s="282">
        <f>IF($B293="","",$C293/1000*IFERROR(INDEX(Vöruskrá!$R:$R,MATCH($B293,Vöruskrá!$B:$B,0)),0))</f>
        <v>2730</v>
      </c>
      <c r="U293" s="283" t="str">
        <f t="shared" si="9"/>
        <v/>
      </c>
    </row>
    <row r="294" spans="1:21">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84" t="str">
        <f t="shared" si="8"/>
        <v>Paprikukrydduð ýsa með kartöflum og rjómasósu</v>
      </c>
      <c r="T294" s="282">
        <f>IF($B294="","",$C294/1000*IFERROR(INDEX(Vöruskrá!$R:$R,MATCH($B294,Vöruskrá!$B:$B,0)),0))</f>
        <v>2387</v>
      </c>
      <c r="U294" s="283" t="str">
        <f t="shared" si="9"/>
        <v/>
      </c>
    </row>
    <row r="295" spans="1:21">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84" t="str">
        <f t="shared" si="8"/>
        <v>Paprikukrydduð ýsa með kartöflum og rjómasósu</v>
      </c>
      <c r="T295" s="282">
        <f>IF($B295="","",$C295/1000*IFERROR(INDEX(Vöruskrá!$R:$R,MATCH($B295,Vöruskrá!$B:$B,0)),0))</f>
        <v>1365</v>
      </c>
      <c r="U295" s="283" t="str">
        <f t="shared" si="9"/>
        <v/>
      </c>
    </row>
    <row r="296" spans="1:21"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84" t="str">
        <f t="shared" si="8"/>
        <v xml:space="preserve">Plokkfiskur </v>
      </c>
      <c r="T296" s="282" t="str">
        <f>IF($B296="","",$C296/1000*IFERROR(INDEX(Vöruskrá!$R:$R,MATCH($B296,Vöruskrá!$B:$B,0)),0))</f>
        <v/>
      </c>
      <c r="U296" s="283">
        <f t="shared" si="9"/>
        <v>834.31349999999986</v>
      </c>
    </row>
    <row r="297" spans="1:21">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84" t="str">
        <f t="shared" si="8"/>
        <v xml:space="preserve">Plokkfiskur </v>
      </c>
      <c r="T297" s="282">
        <f>IF($B297="","",$C297/1000*IFERROR(INDEX(Vöruskrá!$R:$R,MATCH($B297,Vöruskrá!$B:$B,0)),0))</f>
        <v>59591.6</v>
      </c>
      <c r="U297" s="283" t="str">
        <f t="shared" si="9"/>
        <v/>
      </c>
    </row>
    <row r="298" spans="1:21">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84" t="str">
        <f t="shared" si="8"/>
        <v xml:space="preserve">Plokkfiskur </v>
      </c>
      <c r="T298" s="282">
        <f>IF($B298="","",$C298/1000*IFERROR(INDEX(Vöruskrá!$R:$R,MATCH($B298,Vöruskrá!$B:$B,0)),0))</f>
        <v>8363.8000000000011</v>
      </c>
      <c r="U298" s="283" t="str">
        <f t="shared" si="9"/>
        <v/>
      </c>
    </row>
    <row r="299" spans="1:21">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84" t="str">
        <f t="shared" si="8"/>
        <v xml:space="preserve">Plokkfiskur </v>
      </c>
      <c r="T299" s="282">
        <f>IF($B299="","",$C299/1000*IFERROR(INDEX(Vöruskrá!$R:$R,MATCH($B299,Vöruskrá!$B:$B,0)),0))</f>
        <v>1306.75</v>
      </c>
      <c r="U299" s="283" t="str">
        <f t="shared" si="9"/>
        <v/>
      </c>
    </row>
    <row r="300" spans="1:21">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84" t="str">
        <f t="shared" si="8"/>
        <v xml:space="preserve">Plokkfiskur </v>
      </c>
      <c r="T300" s="282">
        <f>IF($B300="","",$C300/1000*IFERROR(INDEX(Vöruskrá!$R:$R,MATCH($B300,Vöruskrá!$B:$B,0)),0))</f>
        <v>6012.2</v>
      </c>
      <c r="U300" s="283" t="str">
        <f t="shared" si="9"/>
        <v/>
      </c>
    </row>
    <row r="301" spans="1:21">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84" t="str">
        <f t="shared" si="8"/>
        <v xml:space="preserve">Plokkfiskur </v>
      </c>
      <c r="T301" s="282">
        <f>IF($B301="","",$C301/1000*IFERROR(INDEX(Vöruskrá!$R:$R,MATCH($B301,Vöruskrá!$B:$B,0)),0))</f>
        <v>3136.4</v>
      </c>
      <c r="U301" s="283" t="str">
        <f t="shared" si="9"/>
        <v/>
      </c>
    </row>
    <row r="302" spans="1:21">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84" t="str">
        <f t="shared" si="8"/>
        <v xml:space="preserve">Plokkfiskur </v>
      </c>
      <c r="T302" s="282">
        <f>IF($B302="","",$C302/1000*IFERROR(INDEX(Vöruskrá!$R:$R,MATCH($B302,Vöruskrá!$B:$B,0)),0))</f>
        <v>2352.6</v>
      </c>
      <c r="U302" s="283" t="str">
        <f t="shared" si="9"/>
        <v/>
      </c>
    </row>
    <row r="303" spans="1:21">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84" t="str">
        <f t="shared" si="8"/>
        <v xml:space="preserve">Plokkfiskur </v>
      </c>
      <c r="T303" s="282">
        <f>IF($B303="","",$C303/1000*IFERROR(INDEX(Vöruskrá!$R:$R,MATCH($B303,Vöruskrá!$B:$B,0)),0))</f>
        <v>1569</v>
      </c>
      <c r="U303" s="283" t="str">
        <f t="shared" si="9"/>
        <v/>
      </c>
    </row>
    <row r="304" spans="1:21">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84" t="str">
        <f t="shared" si="8"/>
        <v xml:space="preserve">Plokkfiskur </v>
      </c>
      <c r="T304" s="282">
        <f>IF($B304="","",$C304/1000*IFERROR(INDEX(Vöruskrá!$R:$R,MATCH($B304,Vöruskrá!$B:$B,0)),0))</f>
        <v>1099</v>
      </c>
      <c r="U304" s="283" t="str">
        <f t="shared" si="9"/>
        <v/>
      </c>
    </row>
    <row r="305" spans="1:21"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84" t="str">
        <f t="shared" si="8"/>
        <v>Fiski taco með grænmeti, salsa, osti og sýrðum rjóma</v>
      </c>
      <c r="T305" s="282" t="str">
        <f>IF($B305="","",$C305/1000*IFERROR(INDEX(Vöruskrá!$R:$R,MATCH($B305,Vöruskrá!$B:$B,0)),0))</f>
        <v/>
      </c>
      <c r="U305" s="283">
        <f t="shared" si="9"/>
        <v>1315.2324000000001</v>
      </c>
    </row>
    <row r="306" spans="1:21">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84" t="str">
        <f t="shared" si="8"/>
        <v>Fiski taco með grænmeti, salsa, osti og sýrðum rjóma</v>
      </c>
      <c r="T306" s="282">
        <f>IF($B306="","",$C306/1000*IFERROR(INDEX(Vöruskrá!$R:$R,MATCH($B306,Vöruskrá!$B:$B,0)),0))</f>
        <v>103354.3</v>
      </c>
      <c r="U306" s="283" t="str">
        <f t="shared" si="9"/>
        <v/>
      </c>
    </row>
    <row r="307" spans="1:21">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84" t="str">
        <f t="shared" si="8"/>
        <v>Fiski taco með grænmeti, salsa, osti og sýrðum rjóma</v>
      </c>
      <c r="T307" s="282">
        <f>IF($B307="","",$C307/1000*IFERROR(INDEX(Vöruskrá!$R:$R,MATCH($B307,Vöruskrá!$B:$B,0)),0))</f>
        <v>10879.6</v>
      </c>
      <c r="U307" s="283" t="str">
        <f t="shared" si="9"/>
        <v/>
      </c>
    </row>
    <row r="308" spans="1:21">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84" t="str">
        <f t="shared" si="8"/>
        <v>Fiski taco með grænmeti, salsa, osti og sýrðum rjóma</v>
      </c>
      <c r="T308" s="282">
        <f>IF($B308="","",$C308/1000*IFERROR(INDEX(Vöruskrá!$R:$R,MATCH($B308,Vöruskrá!$B:$B,0)),0))</f>
        <v>5439.6</v>
      </c>
      <c r="U308" s="283" t="str">
        <f t="shared" si="9"/>
        <v/>
      </c>
    </row>
    <row r="309" spans="1:21">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84" t="str">
        <f t="shared" si="8"/>
        <v>Fiski taco með grænmeti, salsa, osti og sýrðum rjóma</v>
      </c>
      <c r="T309" s="282">
        <f>IF($B309="","",$C309/1000*IFERROR(INDEX(Vöruskrá!$R:$R,MATCH($B309,Vöruskrá!$B:$B,0)),0))</f>
        <v>4079.7000000000003</v>
      </c>
      <c r="U309" s="283" t="str">
        <f t="shared" si="9"/>
        <v/>
      </c>
    </row>
    <row r="310" spans="1:21">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84" t="str">
        <f t="shared" si="8"/>
        <v>Fiski taco með grænmeti, salsa, osti og sýrðum rjóma</v>
      </c>
      <c r="T310" s="282">
        <f>IF($B310="","",$C310/1000*IFERROR(INDEX(Vöruskrá!$R:$R,MATCH($B310,Vöruskrá!$B:$B,0)),0))</f>
        <v>1087.8</v>
      </c>
      <c r="U310" s="283" t="str">
        <f t="shared" si="9"/>
        <v/>
      </c>
    </row>
    <row r="311" spans="1:21">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84" t="str">
        <f t="shared" si="8"/>
        <v>Fiski taco með grænmeti, salsa, osti og sýrðum rjóma</v>
      </c>
      <c r="T311" s="282">
        <f>IF($B311="","",$C311/1000*IFERROR(INDEX(Vöruskrá!$R:$R,MATCH($B311,Vöruskrá!$B:$B,0)),0))</f>
        <v>3963.0400000000004</v>
      </c>
      <c r="U311" s="283" t="str">
        <f t="shared" si="9"/>
        <v/>
      </c>
    </row>
    <row r="312" spans="1:21">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84" t="str">
        <f t="shared" si="8"/>
        <v>Fiski taco með grænmeti, salsa, osti og sýrðum rjóma</v>
      </c>
      <c r="T312" s="282">
        <f>IF($B312="","",$C312/1000*IFERROR(INDEX(Vöruskrá!$R:$R,MATCH($B312,Vöruskrá!$B:$B,0)),0))</f>
        <v>2175</v>
      </c>
      <c r="U312" s="283" t="str">
        <f t="shared" si="9"/>
        <v/>
      </c>
    </row>
    <row r="313" spans="1:21">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84" t="str">
        <f t="shared" si="8"/>
        <v>Fiski taco með grænmeti, salsa, osti og sýrðum rjóma</v>
      </c>
      <c r="T313" s="282">
        <f>IF($B313="","",$C313/1000*IFERROR(INDEX(Vöruskrá!$R:$R,MATCH($B313,Vöruskrá!$B:$B,0)),0))</f>
        <v>544.20000000000005</v>
      </c>
      <c r="U313" s="283" t="str">
        <f t="shared" si="9"/>
        <v/>
      </c>
    </row>
    <row r="314" spans="1:21"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84" t="str">
        <f t="shared" si="8"/>
        <v>Ofnbökuð langa í hvítlauk og steinselju með kartöflum</v>
      </c>
      <c r="T314" s="282" t="str">
        <f>IF($B314="","",$C314/1000*IFERROR(INDEX(Vöruskrá!$R:$R,MATCH($B314,Vöruskrá!$B:$B,0)),0))</f>
        <v/>
      </c>
      <c r="U314" s="283">
        <f t="shared" si="9"/>
        <v>1918.9808101918979</v>
      </c>
    </row>
    <row r="315" spans="1:21">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84" t="str">
        <f t="shared" si="8"/>
        <v>Ofnbökuð langa í hvítlauk og steinselju með kartöflum</v>
      </c>
      <c r="T315" s="282">
        <f>IF($B315="","",$C315/1000*IFERROR(INDEX(Vöruskrá!$R:$R,MATCH($B315,Vöruskrá!$B:$B,0)),0))</f>
        <v>168701</v>
      </c>
      <c r="U315" s="283" t="str">
        <f t="shared" si="9"/>
        <v/>
      </c>
    </row>
    <row r="316" spans="1:21">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84" t="str">
        <f t="shared" si="8"/>
        <v>Ofnbökuð langa í hvítlauk og steinselju með kartöflum</v>
      </c>
      <c r="T316" s="282">
        <f>IF($B316="","",$C316/1000*IFERROR(INDEX(Vöruskrá!$R:$R,MATCH($B316,Vöruskrá!$B:$B,0)),0))</f>
        <v>3330.0000000000005</v>
      </c>
      <c r="U316" s="283" t="str">
        <f t="shared" si="9"/>
        <v/>
      </c>
    </row>
    <row r="317" spans="1:21">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84" t="str">
        <f t="shared" si="8"/>
        <v>Ofnbökuð langa í hvítlauk og steinselju með kartöflum</v>
      </c>
      <c r="T317" s="282">
        <f>IF($B317="","",$C317/1000*IFERROR(INDEX(Vöruskrá!$R:$R,MATCH($B317,Vöruskrá!$B:$B,0)),0))</f>
        <v>10212</v>
      </c>
      <c r="U317" s="283" t="str">
        <f t="shared" si="9"/>
        <v/>
      </c>
    </row>
    <row r="318" spans="1:21">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84" t="str">
        <f t="shared" si="8"/>
        <v>Ofnbökuð langa í hvítlauk og steinselju með kartöflum</v>
      </c>
      <c r="T318" s="282">
        <f>IF($B318="","",$C318/1000*IFERROR(INDEX(Vöruskrá!$R:$R,MATCH($B318,Vöruskrá!$B:$B,0)),0))</f>
        <v>1332.0000000000002</v>
      </c>
      <c r="U318" s="283" t="str">
        <f t="shared" si="9"/>
        <v/>
      </c>
    </row>
    <row r="319" spans="1:21">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84" t="str">
        <f t="shared" si="8"/>
        <v>Ofnbökuð langa í hvítlauk og steinselju með kartöflum</v>
      </c>
      <c r="T319" s="282">
        <f>IF($B319="","",$C319/1000*IFERROR(INDEX(Vöruskrá!$R:$R,MATCH($B319,Vöruskrá!$B:$B,0)),0))</f>
        <v>3330.0000000000005</v>
      </c>
      <c r="U319" s="283" t="str">
        <f t="shared" si="9"/>
        <v/>
      </c>
    </row>
    <row r="320" spans="1:21">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84" t="str">
        <f t="shared" si="8"/>
        <v>Ofnbökuð langa í hvítlauk og steinselju með kartöflum</v>
      </c>
      <c r="T320" s="282">
        <f>IF($B320="","",$C320/1000*IFERROR(INDEX(Vöruskrá!$R:$R,MATCH($B320,Vöruskrá!$B:$B,0)),0))</f>
        <v>2664</v>
      </c>
      <c r="U320" s="283" t="str">
        <f t="shared" si="9"/>
        <v/>
      </c>
    </row>
    <row r="321" spans="1:21">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84" t="str">
        <f t="shared" si="8"/>
        <v>Ofnbökuð langa í hvítlauk og steinselju með kartöflum</v>
      </c>
      <c r="T321" s="282">
        <f>IF($B321="","",$C321/1000*IFERROR(INDEX(Vöruskrá!$R:$R,MATCH($B321,Vöruskrá!$B:$B,0)),0))</f>
        <v>2331</v>
      </c>
      <c r="U321" s="283" t="str">
        <f t="shared" si="9"/>
        <v/>
      </c>
    </row>
    <row r="322" spans="1:21"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84" t="str">
        <f t="shared" si="8"/>
        <v>Nautapottréttur</v>
      </c>
      <c r="T322" s="282" t="str">
        <f>IF($B322="","",$C322/1000*IFERROR(INDEX(Vöruskrá!$R:$R,MATCH($B322,Vöruskrá!$B:$B,0)),0))</f>
        <v/>
      </c>
      <c r="U322" s="283">
        <f t="shared" si="9"/>
        <v>1015.8126159983367</v>
      </c>
    </row>
    <row r="323" spans="1:21">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84" t="str">
        <f t="shared" si="8"/>
        <v>Nautapottréttur</v>
      </c>
      <c r="T323" s="282">
        <f>IF($B323="","",$C323/1000*IFERROR(INDEX(Vöruskrá!$R:$R,MATCH($B323,Vöruskrá!$B:$B,0)),0))</f>
        <v>45240</v>
      </c>
      <c r="U323" s="283" t="str">
        <f t="shared" si="9"/>
        <v/>
      </c>
    </row>
    <row r="324" spans="1:21">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84" t="str">
        <f t="shared" ref="S324:S387" si="10">IF($A324="",S323,$A324)</f>
        <v>Nautapottréttur</v>
      </c>
      <c r="T324" s="282">
        <f>IF($B324="","",$C324/1000*IFERROR(INDEX(Vöruskrá!$R:$R,MATCH($B324,Vöruskrá!$B:$B,0)),0))</f>
        <v>60840</v>
      </c>
      <c r="U324" s="283" t="str">
        <f t="shared" ref="U324:U387" si="11">IF($A324="","",IFERROR(SUMIFS($T:$T,$S:$S,$A324)/(SUMIFS($C:$C,$S:$S,$A324)/1000),""))</f>
        <v/>
      </c>
    </row>
    <row r="325" spans="1:21">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84" t="str">
        <f t="shared" si="10"/>
        <v>Nautapottréttur</v>
      </c>
      <c r="T325" s="282">
        <f>IF($B325="","",$C325/1000*IFERROR(INDEX(Vöruskrá!$R:$R,MATCH($B325,Vöruskrá!$B:$B,0)),0))</f>
        <v>0</v>
      </c>
      <c r="U325" s="283" t="str">
        <f t="shared" si="11"/>
        <v/>
      </c>
    </row>
    <row r="326" spans="1:21">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84" t="str">
        <f t="shared" si="10"/>
        <v>Nautapottréttur</v>
      </c>
      <c r="T326" s="282">
        <f>IF($B326="","",$C326/1000*IFERROR(INDEX(Vöruskrá!$R:$R,MATCH($B326,Vöruskrá!$B:$B,0)),0))</f>
        <v>4280</v>
      </c>
      <c r="U326" s="283" t="str">
        <f t="shared" si="11"/>
        <v/>
      </c>
    </row>
    <row r="327" spans="1:21">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84" t="str">
        <f t="shared" si="10"/>
        <v>Nautapottréttur</v>
      </c>
      <c r="T327" s="282">
        <f>IF($B327="","",$C327/1000*IFERROR(INDEX(Vöruskrá!$R:$R,MATCH($B327,Vöruskrá!$B:$B,0)),0))</f>
        <v>3320.0000000000005</v>
      </c>
      <c r="U327" s="283" t="str">
        <f t="shared" si="11"/>
        <v/>
      </c>
    </row>
    <row r="328" spans="1:21">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84" t="str">
        <f t="shared" si="10"/>
        <v>Nautapottréttur</v>
      </c>
      <c r="T328" s="282">
        <f>IF($B328="","",$C328/1000*IFERROR(INDEX(Vöruskrá!$R:$R,MATCH($B328,Vöruskrá!$B:$B,0)),0))</f>
        <v>1800</v>
      </c>
      <c r="U328" s="283" t="str">
        <f t="shared" si="11"/>
        <v/>
      </c>
    </row>
    <row r="329" spans="1:21">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84" t="str">
        <f t="shared" si="10"/>
        <v>Nautapottréttur</v>
      </c>
      <c r="T329" s="282">
        <f>IF($B329="","",$C329/1000*IFERROR(INDEX(Vöruskrá!$R:$R,MATCH($B329,Vöruskrá!$B:$B,0)),0))</f>
        <v>1800</v>
      </c>
      <c r="U329" s="283" t="str">
        <f t="shared" si="11"/>
        <v/>
      </c>
    </row>
    <row r="330" spans="1:21">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84" t="str">
        <f t="shared" si="10"/>
        <v>Nautapottréttur</v>
      </c>
      <c r="T330" s="282">
        <f>IF($B330="","",$C330/1000*IFERROR(INDEX(Vöruskrá!$R:$R,MATCH($B330,Vöruskrá!$B:$B,0)),0))</f>
        <v>4830</v>
      </c>
      <c r="U330" s="283" t="str">
        <f t="shared" si="11"/>
        <v/>
      </c>
    </row>
    <row r="331" spans="1:21">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84" t="str">
        <f t="shared" si="10"/>
        <v>Nautapottréttur</v>
      </c>
      <c r="T331" s="282">
        <f>IF($B331="","",$C331/1000*IFERROR(INDEX(Vöruskrá!$R:$R,MATCH($B331,Vöruskrá!$B:$B,0)),0))</f>
        <v>780</v>
      </c>
      <c r="U331" s="283" t="str">
        <f t="shared" si="11"/>
        <v/>
      </c>
    </row>
    <row r="332" spans="1:21">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84" t="str">
        <f t="shared" si="10"/>
        <v>Nautapottréttur</v>
      </c>
      <c r="T332" s="282">
        <f>IF($B332="","",$C332/1000*IFERROR(INDEX(Vöruskrá!$R:$R,MATCH($B332,Vöruskrá!$B:$B,0)),0))</f>
        <v>1080</v>
      </c>
      <c r="U332" s="283" t="str">
        <f t="shared" si="11"/>
        <v/>
      </c>
    </row>
    <row r="333" spans="1:21">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84" t="str">
        <f t="shared" si="10"/>
        <v>Nautapottréttur</v>
      </c>
      <c r="T333" s="282">
        <f>IF($B333="","",$C333/1000*IFERROR(INDEX(Vöruskrá!$R:$R,MATCH($B333,Vöruskrá!$B:$B,0)),0))</f>
        <v>3000</v>
      </c>
      <c r="U333" s="283" t="str">
        <f t="shared" si="11"/>
        <v/>
      </c>
    </row>
    <row r="334" spans="1:21">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84" t="str">
        <f t="shared" si="10"/>
        <v>Nautapottréttur</v>
      </c>
      <c r="T334" s="282">
        <f>IF($B334="","",$C334/1000*IFERROR(INDEX(Vöruskrá!$R:$R,MATCH($B334,Vöruskrá!$B:$B,0)),0))</f>
        <v>1200</v>
      </c>
      <c r="U334" s="283" t="str">
        <f t="shared" si="11"/>
        <v/>
      </c>
    </row>
    <row r="335" spans="1:21">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84" t="str">
        <f t="shared" si="10"/>
        <v>Nautapottréttur</v>
      </c>
      <c r="T335" s="282">
        <f>IF($B335="","",$C335/1000*IFERROR(INDEX(Vöruskrá!$R:$R,MATCH($B335,Vöruskrá!$B:$B,0)),0))</f>
        <v>1869</v>
      </c>
      <c r="U335" s="283" t="str">
        <f t="shared" si="11"/>
        <v/>
      </c>
    </row>
    <row r="336" spans="1:21">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84" t="str">
        <f t="shared" si="10"/>
        <v>Nautapottréttur</v>
      </c>
      <c r="T336" s="282">
        <f>IF($B336="","",$C336/1000*IFERROR(INDEX(Vöruskrá!$R:$R,MATCH($B336,Vöruskrá!$B:$B,0)),0))</f>
        <v>862.6</v>
      </c>
      <c r="U336" s="283" t="str">
        <f t="shared" si="11"/>
        <v/>
      </c>
    </row>
    <row r="337" spans="1:21">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84" t="str">
        <f t="shared" si="10"/>
        <v>Nautapottréttur</v>
      </c>
      <c r="T337" s="282">
        <f>IF($B337="","",$C337/1000*IFERROR(INDEX(Vöruskrá!$R:$R,MATCH($B337,Vöruskrá!$B:$B,0)),0))</f>
        <v>801.68400000000008</v>
      </c>
      <c r="U337" s="283" t="str">
        <f t="shared" si="11"/>
        <v/>
      </c>
    </row>
    <row r="338" spans="1:21">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84" t="str">
        <f t="shared" si="10"/>
        <v>Nautapottréttur</v>
      </c>
      <c r="T338" s="282">
        <f>IF($B338="","",$C338/1000*IFERROR(INDEX(Vöruskrá!$R:$R,MATCH($B338,Vöruskrá!$B:$B,0)),0))</f>
        <v>201</v>
      </c>
      <c r="U338" s="283" t="str">
        <f t="shared" si="11"/>
        <v/>
      </c>
    </row>
    <row r="339" spans="1:21"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84" t="str">
        <f t="shared" si="10"/>
        <v>Bolognese hakkréttur</v>
      </c>
      <c r="T339" s="282" t="str">
        <f>IF($B339="","",$C339/1000*IFERROR(INDEX(Vöruskrá!$R:$R,MATCH($B339,Vöruskrá!$B:$B,0)),0))</f>
        <v/>
      </c>
      <c r="U339" s="283">
        <f t="shared" si="11"/>
        <v>1256.7144872016527</v>
      </c>
    </row>
    <row r="340" spans="1:21">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84" t="str">
        <f t="shared" si="10"/>
        <v>Bolognese hakkréttur</v>
      </c>
      <c r="T340" s="282">
        <f>IF($B340="","",$C340/1000*IFERROR(INDEX(Vöruskrá!$R:$R,MATCH($B340,Vöruskrá!$B:$B,0)),0))</f>
        <v>30000</v>
      </c>
      <c r="U340" s="283" t="str">
        <f t="shared" si="11"/>
        <v/>
      </c>
    </row>
    <row r="341" spans="1:21">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84" t="str">
        <f t="shared" si="10"/>
        <v>Bolognese hakkréttur</v>
      </c>
      <c r="T341" s="282">
        <f>IF($B341="","",$C341/1000*IFERROR(INDEX(Vöruskrá!$R:$R,MATCH($B341,Vöruskrá!$B:$B,0)),0))</f>
        <v>78000</v>
      </c>
      <c r="U341" s="283" t="str">
        <f t="shared" si="11"/>
        <v/>
      </c>
    </row>
    <row r="342" spans="1:21">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84" t="str">
        <f t="shared" si="10"/>
        <v>Bolognese hakkréttur</v>
      </c>
      <c r="T342" s="282">
        <f>IF($B342="","",$C342/1000*IFERROR(INDEX(Vöruskrá!$R:$R,MATCH($B342,Vöruskrá!$B:$B,0)),0))</f>
        <v>0</v>
      </c>
      <c r="U342" s="283" t="str">
        <f t="shared" si="11"/>
        <v/>
      </c>
    </row>
    <row r="343" spans="1:21">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84" t="str">
        <f t="shared" si="10"/>
        <v>Bolognese hakkréttur</v>
      </c>
      <c r="T343" s="282">
        <f>IF($B343="","",$C343/1000*IFERROR(INDEX(Vöruskrá!$R:$R,MATCH($B343,Vöruskrá!$B:$B,0)),0))</f>
        <v>0</v>
      </c>
      <c r="U343" s="283" t="str">
        <f t="shared" si="11"/>
        <v/>
      </c>
    </row>
    <row r="344" spans="1:21">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84" t="str">
        <f t="shared" si="10"/>
        <v>Bolognese hakkréttur</v>
      </c>
      <c r="T344" s="282">
        <f>IF($B344="","",$C344/1000*IFERROR(INDEX(Vöruskrá!$R:$R,MATCH($B344,Vöruskrá!$B:$B,0)),0))</f>
        <v>17848.8</v>
      </c>
      <c r="U344" s="283" t="str">
        <f t="shared" si="11"/>
        <v/>
      </c>
    </row>
    <row r="345" spans="1:21">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84" t="str">
        <f t="shared" si="10"/>
        <v>Bolognese hakkréttur</v>
      </c>
      <c r="T345" s="282">
        <f>IF($B345="","",$C345/1000*IFERROR(INDEX(Vöruskrá!$R:$R,MATCH($B345,Vöruskrá!$B:$B,0)),0))</f>
        <v>2250</v>
      </c>
      <c r="U345" s="283" t="str">
        <f t="shared" si="11"/>
        <v/>
      </c>
    </row>
    <row r="346" spans="1:21">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84" t="str">
        <f t="shared" si="10"/>
        <v>Bolognese hakkréttur</v>
      </c>
      <c r="T346" s="282">
        <f>IF($B346="","",$C346/1000*IFERROR(INDEX(Vöruskrá!$R:$R,MATCH($B346,Vöruskrá!$B:$B,0)),0))</f>
        <v>4980</v>
      </c>
      <c r="U346" s="283" t="str">
        <f t="shared" si="11"/>
        <v/>
      </c>
    </row>
    <row r="347" spans="1:21">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84" t="str">
        <f t="shared" si="10"/>
        <v>Bolognese hakkréttur</v>
      </c>
      <c r="T347" s="282">
        <f>IF($B347="","",$C347/1000*IFERROR(INDEX(Vöruskrá!$R:$R,MATCH($B347,Vöruskrá!$B:$B,0)),0))</f>
        <v>166</v>
      </c>
      <c r="U347" s="283" t="str">
        <f t="shared" si="11"/>
        <v/>
      </c>
    </row>
    <row r="348" spans="1:21">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84" t="str">
        <f t="shared" si="10"/>
        <v>Bolognese hakkréttur</v>
      </c>
      <c r="T348" s="282">
        <f>IF($B348="","",$C348/1000*IFERROR(INDEX(Vöruskrá!$R:$R,MATCH($B348,Vöruskrá!$B:$B,0)),0))</f>
        <v>520</v>
      </c>
      <c r="U348" s="283" t="str">
        <f t="shared" si="11"/>
        <v/>
      </c>
    </row>
    <row r="349" spans="1:21">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84" t="str">
        <f t="shared" si="10"/>
        <v>Bolognese hakkréttur</v>
      </c>
      <c r="T349" s="282">
        <f>IF($B349="","",$C349/1000*IFERROR(INDEX(Vöruskrá!$R:$R,MATCH($B349,Vöruskrá!$B:$B,0)),0))</f>
        <v>2010.0000000000002</v>
      </c>
      <c r="U349" s="283" t="str">
        <f t="shared" si="11"/>
        <v/>
      </c>
    </row>
    <row r="350" spans="1:21">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84" t="str">
        <f t="shared" si="10"/>
        <v>Bolognese hakkréttur</v>
      </c>
      <c r="T350" s="282">
        <f>IF($B350="","",$C350/1000*IFERROR(INDEX(Vöruskrá!$R:$R,MATCH($B350,Vöruskrá!$B:$B,0)),0))</f>
        <v>931</v>
      </c>
      <c r="U350" s="283" t="str">
        <f t="shared" si="11"/>
        <v/>
      </c>
    </row>
    <row r="351" spans="1:21">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84" t="str">
        <f t="shared" si="10"/>
        <v>Bolognese hakkréttur</v>
      </c>
      <c r="T351" s="282">
        <f>IF($B351="","",$C351/1000*IFERROR(INDEX(Vöruskrá!$R:$R,MATCH($B351,Vöruskrá!$B:$B,0)),0))</f>
        <v>180.85000000000002</v>
      </c>
      <c r="U351" s="283" t="str">
        <f t="shared" si="11"/>
        <v/>
      </c>
    </row>
    <row r="352" spans="1:21">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84" t="str">
        <f t="shared" si="10"/>
        <v>Bolognese hakkréttur</v>
      </c>
      <c r="T352" s="282">
        <f>IF($B352="","",$C352/1000*IFERROR(INDEX(Vöruskrá!$R:$R,MATCH($B352,Vöruskrá!$B:$B,0)),0))</f>
        <v>170.95000000000002</v>
      </c>
      <c r="U352" s="283" t="str">
        <f t="shared" si="11"/>
        <v/>
      </c>
    </row>
    <row r="353" spans="1:21">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84" t="str">
        <f t="shared" si="10"/>
        <v>Bolognese hakkréttur</v>
      </c>
      <c r="T353" s="282">
        <f>IF($B353="","",$C353/1000*IFERROR(INDEX(Vöruskrá!$R:$R,MATCH($B353,Vöruskrá!$B:$B,0)),0))</f>
        <v>660.35200000000009</v>
      </c>
      <c r="U353" s="283" t="str">
        <f t="shared" si="11"/>
        <v/>
      </c>
    </row>
    <row r="354" spans="1:21">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84" t="str">
        <f t="shared" si="10"/>
        <v>Bolognese hakkréttur</v>
      </c>
      <c r="T354" s="282">
        <f>IF($B354="","",$C354/1000*IFERROR(INDEX(Vöruskrá!$R:$R,MATCH($B354,Vöruskrá!$B:$B,0)),0))</f>
        <v>50</v>
      </c>
      <c r="U354" s="283" t="str">
        <f t="shared" si="11"/>
        <v/>
      </c>
    </row>
    <row r="355" spans="1:21">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84" t="str">
        <f t="shared" si="10"/>
        <v>Bolognese hakkréttur</v>
      </c>
      <c r="T355" s="282">
        <f>IF($B355="","",$C355/1000*IFERROR(INDEX(Vöruskrá!$R:$R,MATCH($B355,Vöruskrá!$B:$B,0)),0))</f>
        <v>341.2</v>
      </c>
      <c r="U355" s="283" t="str">
        <f t="shared" si="11"/>
        <v/>
      </c>
    </row>
    <row r="356" spans="1:21"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84" t="str">
        <f t="shared" si="10"/>
        <v>Lasagne með hvítlauksbrauði og fersku hrásalati</v>
      </c>
      <c r="T356" s="282" t="str">
        <f>IF($B356="","",$C356/1000*IFERROR(INDEX(Vöruskrá!$R:$R,MATCH($B356,Vöruskrá!$B:$B,0)),0))</f>
        <v/>
      </c>
      <c r="U356" s="283">
        <f t="shared" si="11"/>
        <v>899.88864000000012</v>
      </c>
    </row>
    <row r="357" spans="1:21">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84" t="str">
        <f t="shared" si="10"/>
        <v>Lasagne með hvítlauksbrauði og fersku hrásalati</v>
      </c>
      <c r="T357" s="282">
        <f>IF($B357="","",$C357/1000*IFERROR(INDEX(Vöruskrá!$R:$R,MATCH($B357,Vöruskrá!$B:$B,0)),0))</f>
        <v>50847.000000000007</v>
      </c>
      <c r="U357" s="283" t="str">
        <f t="shared" si="11"/>
        <v/>
      </c>
    </row>
    <row r="358" spans="1:21">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84" t="str">
        <f t="shared" si="10"/>
        <v>Lasagne með hvítlauksbrauði og fersku hrásalati</v>
      </c>
      <c r="T358" s="282">
        <f>IF($B358="","",$C358/1000*IFERROR(INDEX(Vöruskrá!$R:$R,MATCH($B358,Vöruskrá!$B:$B,0)),0))</f>
        <v>10169.400000000001</v>
      </c>
      <c r="U358" s="283" t="str">
        <f t="shared" si="11"/>
        <v/>
      </c>
    </row>
    <row r="359" spans="1:21">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84" t="str">
        <f t="shared" si="10"/>
        <v>Lasagne með hvítlauksbrauði og fersku hrásalati</v>
      </c>
      <c r="T359" s="282">
        <f>IF($B359="","",$C359/1000*IFERROR(INDEX(Vöruskrá!$R:$R,MATCH($B359,Vöruskrá!$B:$B,0)),0))</f>
        <v>9084.6640000000007</v>
      </c>
      <c r="U359" s="283" t="str">
        <f t="shared" si="11"/>
        <v/>
      </c>
    </row>
    <row r="360" spans="1:21">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84" t="str">
        <f t="shared" si="10"/>
        <v>Lasagne með hvítlauksbrauði og fersku hrásalati</v>
      </c>
      <c r="T360" s="282">
        <f>IF($B360="","",$C360/1000*IFERROR(INDEX(Vöruskrá!$R:$R,MATCH($B360,Vöruskrá!$B:$B,0)),0))</f>
        <v>3389.8</v>
      </c>
      <c r="U360" s="283" t="str">
        <f t="shared" si="11"/>
        <v/>
      </c>
    </row>
    <row r="361" spans="1:21">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84" t="str">
        <f t="shared" si="10"/>
        <v>Lasagne með hvítlauksbrauði og fersku hrásalati</v>
      </c>
      <c r="T361" s="282">
        <f>IF($B361="","",$C361/1000*IFERROR(INDEX(Vöruskrá!$R:$R,MATCH($B361,Vöruskrá!$B:$B,0)),0))</f>
        <v>1017</v>
      </c>
      <c r="U361" s="283" t="str">
        <f t="shared" si="11"/>
        <v/>
      </c>
    </row>
    <row r="362" spans="1:21">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84" t="str">
        <f t="shared" si="10"/>
        <v>Lasagne með hvítlauksbrauði og fersku hrásalati</v>
      </c>
      <c r="T362" s="282">
        <f>IF($B362="","",$C362/1000*IFERROR(INDEX(Vöruskrá!$R:$R,MATCH($B362,Vöruskrá!$B:$B,0)),0))</f>
        <v>3898.5</v>
      </c>
      <c r="U362" s="283" t="str">
        <f t="shared" si="11"/>
        <v/>
      </c>
    </row>
    <row r="363" spans="1:21">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84" t="str">
        <f t="shared" si="10"/>
        <v>Lasagne með hvítlauksbrauði og fersku hrásalati</v>
      </c>
      <c r="T363" s="282">
        <f>IF($B363="","",$C363/1000*IFERROR(INDEX(Vöruskrá!$R:$R,MATCH($B363,Vöruskrá!$B:$B,0)),0))</f>
        <v>8475</v>
      </c>
      <c r="U363" s="283" t="str">
        <f t="shared" si="11"/>
        <v/>
      </c>
    </row>
    <row r="364" spans="1:21">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84" t="str">
        <f t="shared" si="10"/>
        <v>Lasagne með hvítlauksbrauði og fersku hrásalati</v>
      </c>
      <c r="T364" s="282">
        <f>IF($B364="","",$C364/1000*IFERROR(INDEX(Vöruskrá!$R:$R,MATCH($B364,Vöruskrá!$B:$B,0)),0))</f>
        <v>1412.5</v>
      </c>
      <c r="U364" s="283" t="str">
        <f t="shared" si="11"/>
        <v/>
      </c>
    </row>
    <row r="365" spans="1:21">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84" t="str">
        <f t="shared" si="10"/>
        <v>Lasagne með hvítlauksbrauði og fersku hrásalati</v>
      </c>
      <c r="T365" s="282">
        <f>IF($B365="","",$C365/1000*IFERROR(INDEX(Vöruskrá!$R:$R,MATCH($B365,Vöruskrá!$B:$B,0)),0))</f>
        <v>1694.9999999999998</v>
      </c>
      <c r="U365" s="283" t="str">
        <f t="shared" si="11"/>
        <v/>
      </c>
    </row>
    <row r="366" spans="1:21"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84" t="str">
        <f t="shared" si="10"/>
        <v>Mexíkó lasagne / lasagna með nachos og ostasósu</v>
      </c>
      <c r="T366" s="282" t="str">
        <f>IF($B366="","",$C366/1000*IFERROR(INDEX(Vöruskrá!$R:$R,MATCH($B366,Vöruskrá!$B:$B,0)),0))</f>
        <v/>
      </c>
      <c r="U366" s="283">
        <f t="shared" si="11"/>
        <v>1079.9513395133952</v>
      </c>
    </row>
    <row r="367" spans="1:21">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84" t="str">
        <f t="shared" si="10"/>
        <v>Mexíkó lasagne / lasagna með nachos og ostasósu</v>
      </c>
      <c r="T367" s="282">
        <f>IF($B367="","",$C367/1000*IFERROR(INDEX(Vöruskrá!$R:$R,MATCH($B367,Vöruskrá!$B:$B,0)),0))</f>
        <v>67771.5</v>
      </c>
      <c r="U367" s="283" t="str">
        <f t="shared" si="11"/>
        <v/>
      </c>
    </row>
    <row r="368" spans="1:21">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84" t="str">
        <f t="shared" si="10"/>
        <v>Mexíkó lasagne / lasagna með nachos og ostasósu</v>
      </c>
      <c r="T368" s="282">
        <f>IF($B368="","",$C368/1000*IFERROR(INDEX(Vöruskrá!$R:$R,MATCH($B368,Vöruskrá!$B:$B,0)),0))</f>
        <v>11295</v>
      </c>
      <c r="U368" s="283" t="str">
        <f t="shared" si="11"/>
        <v/>
      </c>
    </row>
    <row r="369" spans="1:21">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84" t="str">
        <f t="shared" si="10"/>
        <v>Mexíkó lasagne / lasagna með nachos og ostasósu</v>
      </c>
      <c r="T369" s="282">
        <f>IF($B369="","",$C369/1000*IFERROR(INDEX(Vöruskrá!$R:$R,MATCH($B369,Vöruskrá!$B:$B,0)),0))</f>
        <v>8072.16</v>
      </c>
      <c r="U369" s="283" t="str">
        <f t="shared" si="11"/>
        <v/>
      </c>
    </row>
    <row r="370" spans="1:21">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84" t="str">
        <f t="shared" si="10"/>
        <v>Mexíkó lasagne / lasagna með nachos og ostasósu</v>
      </c>
      <c r="T370" s="282">
        <f>IF($B370="","",$C370/1000*IFERROR(INDEX(Vöruskrá!$R:$R,MATCH($B370,Vöruskrá!$B:$B,0)),0))</f>
        <v>4388.4840000000004</v>
      </c>
      <c r="U370" s="283" t="str">
        <f t="shared" si="11"/>
        <v/>
      </c>
    </row>
    <row r="371" spans="1:21">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84" t="str">
        <f t="shared" si="10"/>
        <v>Mexíkó lasagne / lasagna með nachos og ostasósu</v>
      </c>
      <c r="T371" s="282">
        <f>IF($B371="","",$C371/1000*IFERROR(INDEX(Vöruskrá!$R:$R,MATCH($B371,Vöruskrá!$B:$B,0)),0))</f>
        <v>11295</v>
      </c>
      <c r="U371" s="283" t="str">
        <f t="shared" si="11"/>
        <v/>
      </c>
    </row>
    <row r="372" spans="1:21">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84" t="str">
        <f t="shared" si="10"/>
        <v>Mexíkó lasagne / lasagna með nachos og ostasósu</v>
      </c>
      <c r="T372" s="282">
        <f>IF($B372="","",$C372/1000*IFERROR(INDEX(Vöruskrá!$R:$R,MATCH($B372,Vöruskrá!$B:$B,0)),0))</f>
        <v>2823.75</v>
      </c>
      <c r="U372" s="283" t="str">
        <f t="shared" si="11"/>
        <v/>
      </c>
    </row>
    <row r="373" spans="1:21">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84" t="str">
        <f t="shared" si="10"/>
        <v>Mexíkó lasagne / lasagna með nachos og ostasósu</v>
      </c>
      <c r="T373" s="282">
        <f>IF($B373="","",$C373/1000*IFERROR(INDEX(Vöruskrá!$R:$R,MATCH($B373,Vöruskrá!$B:$B,0)),0))</f>
        <v>542.16</v>
      </c>
      <c r="U373" s="283" t="str">
        <f t="shared" si="11"/>
        <v/>
      </c>
    </row>
    <row r="374" spans="1:21">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84" t="str">
        <f t="shared" si="10"/>
        <v>Mexíkó lasagne / lasagna með nachos og ostasósu</v>
      </c>
      <c r="T374" s="282">
        <f>IF($B374="","",$C374/1000*IFERROR(INDEX(Vöruskrá!$R:$R,MATCH($B374,Vöruskrá!$B:$B,0)),0))</f>
        <v>1806</v>
      </c>
      <c r="U374" s="283" t="str">
        <f t="shared" si="11"/>
        <v/>
      </c>
    </row>
    <row r="375" spans="1:21"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84" t="str">
        <f t="shared" si="10"/>
        <v>Chili con carne með hrísgrjónum, nachos og sýrðum rjóma</v>
      </c>
      <c r="T375" s="282" t="str">
        <f>IF($B375="","",$C375/1000*IFERROR(INDEX(Vöruskrá!$R:$R,MATCH($B375,Vöruskrá!$B:$B,0)),0))</f>
        <v/>
      </c>
      <c r="U375" s="283">
        <f t="shared" si="11"/>
        <v>905.28520714792842</v>
      </c>
    </row>
    <row r="376" spans="1:21">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84" t="str">
        <f t="shared" si="10"/>
        <v>Chili con carne með hrísgrjónum, nachos og sýrðum rjóma</v>
      </c>
      <c r="T376" s="282">
        <f>IF($B376="","",$C376/1000*IFERROR(INDEX(Vöruskrá!$R:$R,MATCH($B376,Vöruskrá!$B:$B,0)),0))</f>
        <v>66177</v>
      </c>
      <c r="U376" s="283" t="str">
        <f t="shared" si="11"/>
        <v/>
      </c>
    </row>
    <row r="377" spans="1:21">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84" t="str">
        <f t="shared" si="10"/>
        <v>Chili con carne með hrísgrjónum, nachos og sýrðum rjóma</v>
      </c>
      <c r="T377" s="282">
        <f>IF($B377="","",$C377/1000*IFERROR(INDEX(Vöruskrá!$R:$R,MATCH($B377,Vöruskrá!$B:$B,0)),0))</f>
        <v>7720.6500000000005</v>
      </c>
      <c r="U377" s="283" t="str">
        <f t="shared" si="11"/>
        <v/>
      </c>
    </row>
    <row r="378" spans="1:21">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84" t="str">
        <f t="shared" si="10"/>
        <v>Chili con carne með hrísgrjónum, nachos og sýrðum rjóma</v>
      </c>
      <c r="T378" s="282">
        <f>IF($B378="","",$C378/1000*IFERROR(INDEX(Vöruskrá!$R:$R,MATCH($B378,Vöruskrá!$B:$B,0)),0))</f>
        <v>7882.4160000000002</v>
      </c>
      <c r="U378" s="283" t="str">
        <f t="shared" si="11"/>
        <v/>
      </c>
    </row>
    <row r="379" spans="1:21">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84" t="str">
        <f t="shared" si="10"/>
        <v>Chili con carne með hrísgrjónum, nachos og sýrðum rjóma</v>
      </c>
      <c r="T379" s="282">
        <f>IF($B379="","",$C379/1000*IFERROR(INDEX(Vöruskrá!$R:$R,MATCH($B379,Vöruskrá!$B:$B,0)),0))</f>
        <v>4286.4940000000006</v>
      </c>
      <c r="U379" s="283" t="str">
        <f t="shared" si="11"/>
        <v/>
      </c>
    </row>
    <row r="380" spans="1:21">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84" t="str">
        <f t="shared" si="10"/>
        <v>Chili con carne með hrísgrjónum, nachos og sýrðum rjóma</v>
      </c>
      <c r="T380" s="282">
        <f>IF($B380="","",$C380/1000*IFERROR(INDEX(Vöruskrá!$R:$R,MATCH($B380,Vöruskrá!$B:$B,0)),0))</f>
        <v>1838.25</v>
      </c>
      <c r="U380" s="283" t="str">
        <f t="shared" si="11"/>
        <v/>
      </c>
    </row>
    <row r="381" spans="1:21">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84" t="str">
        <f t="shared" si="10"/>
        <v>Chili con carne með hrísgrjónum, nachos og sýrðum rjóma</v>
      </c>
      <c r="T381" s="282">
        <f>IF($B381="","",$C381/1000*IFERROR(INDEX(Vöruskrá!$R:$R,MATCH($B381,Vöruskrá!$B:$B,0)),0))</f>
        <v>1102.5</v>
      </c>
      <c r="U381" s="283" t="str">
        <f t="shared" si="11"/>
        <v/>
      </c>
    </row>
    <row r="382" spans="1:21">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84" t="str">
        <f t="shared" si="10"/>
        <v>Chili con carne með hrísgrjónum, nachos og sýrðum rjóma</v>
      </c>
      <c r="T382" s="282">
        <f>IF($B382="","",$C382/1000*IFERROR(INDEX(Vöruskrá!$R:$R,MATCH($B382,Vöruskrá!$B:$B,0)),0))</f>
        <v>992.69999999999993</v>
      </c>
      <c r="U382" s="283" t="str">
        <f t="shared" si="11"/>
        <v/>
      </c>
    </row>
    <row r="383" spans="1:21">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84" t="str">
        <f t="shared" si="10"/>
        <v>Chili con carne með hrísgrjónum, nachos og sýrðum rjóma</v>
      </c>
      <c r="T383" s="282">
        <f>IF($B383="","",$C383/1000*IFERROR(INDEX(Vöruskrá!$R:$R,MATCH($B383,Vöruskrá!$B:$B,0)),0))</f>
        <v>529.41599999999994</v>
      </c>
      <c r="U383" s="283" t="str">
        <f t="shared" si="11"/>
        <v/>
      </c>
    </row>
    <row r="384" spans="1:21"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84" t="str">
        <f t="shared" si="10"/>
        <v>Nautavefjur með hrísgrjónum, salsa og nachos</v>
      </c>
      <c r="T384" s="282" t="str">
        <f>IF($B384="","",$C384/1000*IFERROR(INDEX(Vöruskrá!$R:$R,MATCH($B384,Vöruskrá!$B:$B,0)),0))</f>
        <v/>
      </c>
      <c r="U384" s="283">
        <f t="shared" si="11"/>
        <v>3148.7361198555768</v>
      </c>
    </row>
    <row r="385" spans="1:21">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84" t="str">
        <f t="shared" si="10"/>
        <v>Nautavefjur með hrísgrjónum, salsa og nachos</v>
      </c>
      <c r="T385" s="282">
        <f>IF($B385="","",$C385/1000*IFERROR(INDEX(Vöruskrá!$R:$R,MATCH($B385,Vöruskrá!$B:$B,0)),0))</f>
        <v>230599.2</v>
      </c>
      <c r="U385" s="283" t="str">
        <f t="shared" si="11"/>
        <v/>
      </c>
    </row>
    <row r="386" spans="1:21">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84" t="str">
        <f t="shared" si="10"/>
        <v>Nautavefjur með hrísgrjónum, salsa og nachos</v>
      </c>
      <c r="T386" s="282">
        <f>IF($B386="","",$C386/1000*IFERROR(INDEX(Vöruskrá!$R:$R,MATCH($B386,Vöruskrá!$B:$B,0)),0))</f>
        <v>0</v>
      </c>
      <c r="U386" s="283" t="str">
        <f t="shared" si="11"/>
        <v/>
      </c>
    </row>
    <row r="387" spans="1:21">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84" t="str">
        <f t="shared" si="10"/>
        <v>Nautavefjur með hrísgrjónum, salsa og nachos</v>
      </c>
      <c r="T387" s="282">
        <f>IF($B387="","",$C387/1000*IFERROR(INDEX(Vöruskrá!$R:$R,MATCH($B387,Vöruskrá!$B:$B,0)),0))</f>
        <v>1847.75</v>
      </c>
      <c r="U387" s="283" t="str">
        <f t="shared" si="11"/>
        <v/>
      </c>
    </row>
    <row r="388" spans="1:21">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84" t="str">
        <f t="shared" ref="S388:S451" si="12">IF($A388="",S387,$A388)</f>
        <v>Nautavefjur með hrísgrjónum, salsa og nachos</v>
      </c>
      <c r="T388" s="282">
        <f>IF($B388="","",$C388/1000*IFERROR(INDEX(Vöruskrá!$R:$R,MATCH($B388,Vöruskrá!$B:$B,0)),0))</f>
        <v>5912.8</v>
      </c>
      <c r="U388" s="283" t="str">
        <f t="shared" ref="U388:U451" si="13">IF($A388="","",IFERROR(SUMIFS($T:$T,$S:$S,$A388)/(SUMIFS($C:$C,$S:$S,$A388)/1000),""))</f>
        <v/>
      </c>
    </row>
    <row r="389" spans="1:21">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84" t="str">
        <f t="shared" si="12"/>
        <v>Nautavefjur með hrísgrjónum, salsa og nachos</v>
      </c>
      <c r="T389" s="282">
        <f>IF($B389="","",$C389/1000*IFERROR(INDEX(Vöruskrá!$R:$R,MATCH($B389,Vöruskrá!$B:$B,0)),0))</f>
        <v>1108.5</v>
      </c>
      <c r="U389" s="283" t="str">
        <f t="shared" si="13"/>
        <v/>
      </c>
    </row>
    <row r="390" spans="1:21">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84" t="str">
        <f t="shared" si="12"/>
        <v>Nautavefjur með hrísgrjónum, salsa og nachos</v>
      </c>
      <c r="T390" s="282">
        <f>IF($B390="","",$C390/1000*IFERROR(INDEX(Vöruskrá!$R:$R,MATCH($B390,Vöruskrá!$B:$B,0)),0))</f>
        <v>3231.6259999999997</v>
      </c>
      <c r="U390" s="283" t="str">
        <f t="shared" si="13"/>
        <v/>
      </c>
    </row>
    <row r="391" spans="1:21">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84" t="str">
        <f t="shared" si="12"/>
        <v>Nautavefjur með hrísgrjónum, salsa og nachos</v>
      </c>
      <c r="T391" s="282">
        <f>IF($B391="","",$C391/1000*IFERROR(INDEX(Vöruskrá!$R:$R,MATCH($B391,Vöruskrá!$B:$B,0)),0))</f>
        <v>1773</v>
      </c>
      <c r="U391" s="283" t="str">
        <f t="shared" si="13"/>
        <v/>
      </c>
    </row>
    <row r="392" spans="1:21">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84" t="str">
        <f t="shared" si="12"/>
        <v>Nautavefjur með hrísgrjónum, salsa og nachos</v>
      </c>
      <c r="T392" s="282">
        <f>IF($B392="","",$C392/1000*IFERROR(INDEX(Vöruskrá!$R:$R,MATCH($B392,Vöruskrá!$B:$B,0)),0))</f>
        <v>583.80999999999995</v>
      </c>
      <c r="U392" s="283" t="str">
        <f t="shared" si="13"/>
        <v/>
      </c>
    </row>
    <row r="393" spans="1:21"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84" t="str">
        <f t="shared" si="12"/>
        <v>Mexíkó grýta: Nautahakk, maís, hrísgrjón og blandað grænmeti</v>
      </c>
      <c r="T393" s="282" t="str">
        <f>IF($B393="","",$C393/1000*IFERROR(INDEX(Vöruskrá!$R:$R,MATCH($B393,Vöruskrá!$B:$B,0)),0))</f>
        <v/>
      </c>
      <c r="U393" s="283">
        <f t="shared" si="13"/>
        <v>1065.3191374078892</v>
      </c>
    </row>
    <row r="394" spans="1:21">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84" t="str">
        <f t="shared" si="12"/>
        <v>Mexíkó grýta: Nautahakk, maís, hrísgrjón og blandað grænmeti</v>
      </c>
      <c r="T394" s="282">
        <f>IF($B394="","",$C394/1000*IFERROR(INDEX(Vöruskrá!$R:$R,MATCH($B394,Vöruskrá!$B:$B,0)),0))</f>
        <v>58900.500000000007</v>
      </c>
      <c r="U394" s="283" t="str">
        <f t="shared" si="13"/>
        <v/>
      </c>
    </row>
    <row r="395" spans="1:21">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84" t="str">
        <f t="shared" si="12"/>
        <v>Mexíkó grýta: Nautahakk, maís, hrísgrjón og blandað grænmeti</v>
      </c>
      <c r="T395" s="282">
        <f>IF($B395="","",$C395/1000*IFERROR(INDEX(Vöruskrá!$R:$R,MATCH($B395,Vöruskrá!$B:$B,0)),0))</f>
        <v>3814.4259999999999</v>
      </c>
      <c r="U395" s="283" t="str">
        <f t="shared" si="13"/>
        <v/>
      </c>
    </row>
    <row r="396" spans="1:21">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84" t="str">
        <f t="shared" si="12"/>
        <v>Mexíkó grýta: Nautahakk, maís, hrísgrjón og blandað grænmeti</v>
      </c>
      <c r="T396" s="282">
        <f>IF($B396="","",$C396/1000*IFERROR(INDEX(Vöruskrá!$R:$R,MATCH($B396,Vöruskrá!$B:$B,0)),0))</f>
        <v>5236</v>
      </c>
      <c r="U396" s="283" t="str">
        <f t="shared" si="13"/>
        <v/>
      </c>
    </row>
    <row r="397" spans="1:21">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84" t="str">
        <f t="shared" si="12"/>
        <v>Mexíkó grýta: Nautahakk, maís, hrísgrjón og blandað grænmeti</v>
      </c>
      <c r="T397" s="282">
        <f>IF($B397="","",$C397/1000*IFERROR(INDEX(Vöruskrá!$R:$R,MATCH($B397,Vöruskrá!$B:$B,0)),0))</f>
        <v>1636.25</v>
      </c>
      <c r="U397" s="283" t="str">
        <f t="shared" si="13"/>
        <v/>
      </c>
    </row>
    <row r="398" spans="1:21">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84" t="str">
        <f t="shared" si="12"/>
        <v>Mexíkó grýta: Nautahakk, maís, hrísgrjón og blandað grænmeti</v>
      </c>
      <c r="T398" s="282">
        <f>IF($B398="","",$C398/1000*IFERROR(INDEX(Vöruskrá!$R:$R,MATCH($B398,Vöruskrá!$B:$B,0)),0))</f>
        <v>7015.7040000000006</v>
      </c>
      <c r="U398" s="283" t="str">
        <f t="shared" si="13"/>
        <v/>
      </c>
    </row>
    <row r="399" spans="1:21">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84" t="str">
        <f t="shared" si="12"/>
        <v>Mexíkó grýta: Nautahakk, maís, hrísgrjón og blandað grænmeti</v>
      </c>
      <c r="T399" s="282">
        <f>IF($B399="","",$C399/1000*IFERROR(INDEX(Vöruskrá!$R:$R,MATCH($B399,Vöruskrá!$B:$B,0)),0))</f>
        <v>471.24</v>
      </c>
      <c r="U399" s="283" t="str">
        <f t="shared" si="13"/>
        <v/>
      </c>
    </row>
    <row r="400" spans="1:21">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84" t="str">
        <f t="shared" si="12"/>
        <v>Mexíkó grýta: Nautahakk, maís, hrísgrjón og blandað grænmeti</v>
      </c>
      <c r="T400" s="282">
        <f>IF($B400="","",$C400/1000*IFERROR(INDEX(Vöruskrá!$R:$R,MATCH($B400,Vöruskrá!$B:$B,0)),0))</f>
        <v>1572</v>
      </c>
      <c r="U400" s="283" t="str">
        <f t="shared" si="13"/>
        <v/>
      </c>
    </row>
    <row r="401" spans="1:21"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84" t="str">
        <f t="shared" si="12"/>
        <v>Nautabuff með kartöflum og brúnni sósu</v>
      </c>
      <c r="T401" s="282" t="str">
        <f>IF($B401="","",$C401/1000*IFERROR(INDEX(Vöruskrá!$R:$R,MATCH($B401,Vöruskrá!$B:$B,0)),0))</f>
        <v/>
      </c>
      <c r="U401" s="283">
        <f t="shared" si="13"/>
        <v>3820.4945901081978</v>
      </c>
    </row>
    <row r="402" spans="1:21">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84" t="str">
        <f t="shared" si="12"/>
        <v>Nautabuff með kartöflum og brúnni sósu</v>
      </c>
      <c r="T402" s="282">
        <f>IF($B402="","",$C402/1000*IFERROR(INDEX(Vöruskrá!$R:$R,MATCH($B402,Vöruskrá!$B:$B,0)),0))</f>
        <v>363636</v>
      </c>
      <c r="U402" s="283" t="str">
        <f t="shared" si="13"/>
        <v/>
      </c>
    </row>
    <row r="403" spans="1:21">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84" t="str">
        <f t="shared" si="12"/>
        <v>Nautabuff með kartöflum og brúnni sósu</v>
      </c>
      <c r="T403" s="282">
        <f>IF($B403="","",$C403/1000*IFERROR(INDEX(Vöruskrá!$R:$R,MATCH($B403,Vöruskrá!$B:$B,0)),0))</f>
        <v>1749</v>
      </c>
      <c r="U403" s="283" t="str">
        <f t="shared" si="13"/>
        <v/>
      </c>
    </row>
    <row r="404" spans="1:21">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84" t="str">
        <f t="shared" si="12"/>
        <v>Nautabuff með kartöflum og brúnni sósu</v>
      </c>
      <c r="T404" s="282">
        <f>IF($B404="","",$C404/1000*IFERROR(INDEX(Vöruskrá!$R:$R,MATCH($B404,Vöruskrá!$B:$B,0)),0))</f>
        <v>8043.0999999999995</v>
      </c>
      <c r="U404" s="283" t="str">
        <f t="shared" si="13"/>
        <v/>
      </c>
    </row>
    <row r="405" spans="1:21">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84" t="str">
        <f t="shared" si="12"/>
        <v>Nautabuff með kartöflum og brúnni sósu</v>
      </c>
      <c r="T405" s="282">
        <f>IF($B405="","",$C405/1000*IFERROR(INDEX(Vöruskrá!$R:$R,MATCH($B405,Vöruskrá!$B:$B,0)),0))</f>
        <v>1050</v>
      </c>
      <c r="U405" s="283" t="str">
        <f t="shared" si="13"/>
        <v/>
      </c>
    </row>
    <row r="406" spans="1:21">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84" t="str">
        <f t="shared" si="12"/>
        <v>Nautabuff með kartöflum og brúnni sósu</v>
      </c>
      <c r="T406" s="282">
        <f>IF($B406="","",$C406/1000*IFERROR(INDEX(Vöruskrá!$R:$R,MATCH($B406,Vöruskrá!$B:$B,0)),0))</f>
        <v>3498</v>
      </c>
      <c r="U406" s="283" t="str">
        <f t="shared" si="13"/>
        <v/>
      </c>
    </row>
    <row r="407" spans="1:21">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84" t="str">
        <f t="shared" si="12"/>
        <v>Nautabuff með kartöflum og brúnni sósu</v>
      </c>
      <c r="T407" s="282">
        <f>IF($B407="","",$C407/1000*IFERROR(INDEX(Vöruskrá!$R:$R,MATCH($B407,Vöruskrá!$B:$B,0)),0))</f>
        <v>4080.9999999999995</v>
      </c>
      <c r="U407" s="283" t="str">
        <f t="shared" si="13"/>
        <v/>
      </c>
    </row>
    <row r="408" spans="1:21"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84" t="str">
        <f t="shared" si="12"/>
        <v>Tacoskálar með nautahakki, salsa og osti</v>
      </c>
      <c r="T408" s="282" t="str">
        <f>IF($B408="","",$C408/1000*IFERROR(INDEX(Vöruskrá!$R:$R,MATCH($B408,Vöruskrá!$B:$B,0)),0))</f>
        <v/>
      </c>
      <c r="U408" s="283">
        <f t="shared" si="13"/>
        <v>1145.9508004919949</v>
      </c>
    </row>
    <row r="409" spans="1:21">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84" t="str">
        <f t="shared" si="12"/>
        <v>Tacoskálar með nautahakki, salsa og osti</v>
      </c>
      <c r="T409" s="282">
        <f>IF($B409="","",$C409/1000*IFERROR(INDEX(Vöruskrá!$R:$R,MATCH($B409,Vöruskrá!$B:$B,0)),0))</f>
        <v>76923</v>
      </c>
      <c r="U409" s="283" t="str">
        <f t="shared" si="13"/>
        <v/>
      </c>
    </row>
    <row r="410" spans="1:21">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84" t="str">
        <f t="shared" si="12"/>
        <v>Tacoskálar með nautahakki, salsa og osti</v>
      </c>
      <c r="T410" s="282">
        <f>IF($B410="","",$C410/1000*IFERROR(INDEX(Vöruskrá!$R:$R,MATCH($B410,Vöruskrá!$B:$B,0)),0))</f>
        <v>6837.6</v>
      </c>
      <c r="U410" s="283" t="str">
        <f t="shared" si="13"/>
        <v/>
      </c>
    </row>
    <row r="411" spans="1:21">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84" t="str">
        <f t="shared" si="12"/>
        <v>Tacoskálar með nautahakki, salsa og osti</v>
      </c>
      <c r="T411" s="282">
        <f>IF($B411="","",$C411/1000*IFERROR(INDEX(Vöruskrá!$R:$R,MATCH($B411,Vöruskrá!$B:$B,0)),0))</f>
        <v>4980.0259999999998</v>
      </c>
      <c r="U411" s="283" t="str">
        <f t="shared" si="13"/>
        <v/>
      </c>
    </row>
    <row r="412" spans="1:21">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84" t="str">
        <f t="shared" si="12"/>
        <v>Tacoskálar með nautahakki, salsa og osti</v>
      </c>
      <c r="T412" s="282">
        <f>IF($B412="","",$C412/1000*IFERROR(INDEX(Vöruskrá!$R:$R,MATCH($B412,Vöruskrá!$B:$B,0)),0))</f>
        <v>12820.5</v>
      </c>
      <c r="U412" s="283" t="str">
        <f t="shared" si="13"/>
        <v/>
      </c>
    </row>
    <row r="413" spans="1:21"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84" t="str">
        <f t="shared" si="12"/>
        <v>Tacoskálar með nautahakki, salsa og osti</v>
      </c>
      <c r="T413" s="282">
        <f>IF($B413="","",$C413/1000*IFERROR(INDEX(Vöruskrá!$R:$R,MATCH($B413,Vöruskrá!$B:$B,0)),0))</f>
        <v>5128.2000000000007</v>
      </c>
      <c r="U413" s="283" t="str">
        <f t="shared" si="13"/>
        <v/>
      </c>
    </row>
    <row r="414" spans="1:21">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84" t="str">
        <f t="shared" si="12"/>
        <v>Tacoskálar með nautahakki, salsa og osti</v>
      </c>
      <c r="T414" s="282">
        <f>IF($B414="","",$C414/1000*IFERROR(INDEX(Vöruskrá!$R:$R,MATCH($B414,Vöruskrá!$B:$B,0)),0))</f>
        <v>2564.4</v>
      </c>
      <c r="U414" s="283" t="str">
        <f t="shared" si="13"/>
        <v/>
      </c>
    </row>
    <row r="415" spans="1:21">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84" t="str">
        <f t="shared" si="12"/>
        <v>Tacoskálar með nautahakki, salsa og osti</v>
      </c>
      <c r="T415" s="282">
        <f>IF($B415="","",$C415/1000*IFERROR(INDEX(Vöruskrá!$R:$R,MATCH($B415,Vöruskrá!$B:$B,0)),0))</f>
        <v>3205.5</v>
      </c>
      <c r="U415" s="283" t="str">
        <f t="shared" si="13"/>
        <v/>
      </c>
    </row>
    <row r="416" spans="1:21">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84" t="str">
        <f t="shared" si="12"/>
        <v>Tacoskálar með nautahakki, salsa og osti</v>
      </c>
      <c r="T416" s="282">
        <f>IF($B416="","",$C416/1000*IFERROR(INDEX(Vöruskrá!$R:$R,MATCH($B416,Vöruskrá!$B:$B,0)),0))</f>
        <v>2137</v>
      </c>
      <c r="U416" s="283" t="str">
        <f t="shared" si="13"/>
        <v/>
      </c>
    </row>
    <row r="417" spans="1:21"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84" t="str">
        <f t="shared" si="12"/>
        <v>Kjúklingur og pasta með ítalskri tómatsósu og hvítlauksbrauði</v>
      </c>
      <c r="T417" s="282" t="str">
        <f>IF($B417="","",$C417/1000*IFERROR(INDEX(Vöruskrá!$R:$R,MATCH($B417,Vöruskrá!$B:$B,0)),0))</f>
        <v/>
      </c>
      <c r="U417" s="283">
        <f t="shared" si="13"/>
        <v>1229.5825045905253</v>
      </c>
    </row>
    <row r="418" spans="1:21">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s="284" t="str">
        <f t="shared" si="12"/>
        <v>Kjúklingur og pasta með ítalskri tómatsósu og hvítlauksbrauði</v>
      </c>
      <c r="T418" s="282">
        <f>IF($B418="","",$C418/1000*IFERROR(INDEX(Vöruskrá!$R:$R,MATCH($B418,Vöruskrá!$B:$B,0)),0))</f>
        <v>52673.5</v>
      </c>
      <c r="U418" s="283" t="str">
        <f t="shared" si="13"/>
        <v/>
      </c>
    </row>
    <row r="419" spans="1:21">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84" t="str">
        <f t="shared" si="12"/>
        <v>Kjúklingur og pasta með ítalskri tómatsósu og hvítlauksbrauði</v>
      </c>
      <c r="T419" s="282">
        <f>IF($B419="","",$C419/1000*IFERROR(INDEX(Vöruskrá!$R:$R,MATCH($B419,Vöruskrá!$B:$B,0)),0))</f>
        <v>10773.9</v>
      </c>
      <c r="U419" s="283" t="str">
        <f t="shared" si="13"/>
        <v/>
      </c>
    </row>
    <row r="420" spans="1:21">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84" t="str">
        <f t="shared" si="12"/>
        <v>Kjúklingur og pasta með ítalskri tómatsósu og hvítlauksbrauði</v>
      </c>
      <c r="T420" s="282">
        <f>IF($B420="","",$C420/1000*IFERROR(INDEX(Vöruskrá!$R:$R,MATCH($B420,Vöruskrá!$B:$B,0)),0))</f>
        <v>1077.3</v>
      </c>
      <c r="U420" s="283" t="str">
        <f t="shared" si="13"/>
        <v/>
      </c>
    </row>
    <row r="421" spans="1:21">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84" t="str">
        <f t="shared" si="12"/>
        <v>Kjúklingur og pasta með ítalskri tómatsósu og hvítlauksbrauði</v>
      </c>
      <c r="T421" s="282">
        <f>IF($B421="","",$C421/1000*IFERROR(INDEX(Vöruskrá!$R:$R,MATCH($B421,Vöruskrá!$B:$B,0)),0))</f>
        <v>13965</v>
      </c>
      <c r="U421" s="283" t="str">
        <f t="shared" si="13"/>
        <v/>
      </c>
    </row>
    <row r="422" spans="1:21">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84" t="str">
        <f t="shared" si="12"/>
        <v>Kjúklingur og pasta með ítalskri tómatsósu og hvítlauksbrauði</v>
      </c>
      <c r="T422" s="282">
        <f>IF($B422="","",$C422/1000*IFERROR(INDEX(Vöruskrá!$R:$R,MATCH($B422,Vöruskrá!$B:$B,0)),0))</f>
        <v>1197</v>
      </c>
      <c r="U422" s="283" t="str">
        <f t="shared" si="13"/>
        <v/>
      </c>
    </row>
    <row r="423" spans="1:21">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84" t="str">
        <f t="shared" si="12"/>
        <v>Kjúklingur og pasta með ítalskri tómatsósu og hvítlauksbrauði</v>
      </c>
      <c r="T423" s="282">
        <f>IF($B423="","",$C423/1000*IFERROR(INDEX(Vöruskrá!$R:$R,MATCH($B423,Vöruskrá!$B:$B,0)),0))</f>
        <v>2103.1289999999999</v>
      </c>
      <c r="U423" s="283" t="str">
        <f t="shared" si="13"/>
        <v/>
      </c>
    </row>
    <row r="424" spans="1:21">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84" t="str">
        <f t="shared" si="12"/>
        <v>Kjúklingur og pasta með ítalskri tómatsósu og hvítlauksbrauði</v>
      </c>
      <c r="T424" s="282">
        <f>IF($B424="","",$C424/1000*IFERROR(INDEX(Vöruskrá!$R:$R,MATCH($B424,Vöruskrá!$B:$B,0)),0))</f>
        <v>1914</v>
      </c>
      <c r="U424" s="283" t="str">
        <f t="shared" si="13"/>
        <v/>
      </c>
    </row>
    <row r="425" spans="1:21"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84" t="str">
        <f t="shared" si="12"/>
        <v>Kjúklingur BBQ með sætum kartöflum og kokteilsósu</v>
      </c>
      <c r="T425" s="282" t="str">
        <f>IF($B425="","",$C425/1000*IFERROR(INDEX(Vöruskrá!$R:$R,MATCH($B425,Vöruskrá!$B:$B,0)),0))</f>
        <v/>
      </c>
      <c r="U425" s="283">
        <f t="shared" si="13"/>
        <v>1098.8440115598844</v>
      </c>
    </row>
    <row r="426" spans="1:21">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s="284" t="str">
        <f t="shared" si="12"/>
        <v>Kjúklingur BBQ með sætum kartöflum og kokteilsósu</v>
      </c>
      <c r="T426" s="282">
        <f>IF($B426="","",$C426/1000*IFERROR(INDEX(Vöruskrá!$R:$R,MATCH($B426,Vöruskrá!$B:$B,0)),0))</f>
        <v>93517.6</v>
      </c>
      <c r="U426" s="283" t="str">
        <f t="shared" si="13"/>
        <v/>
      </c>
    </row>
    <row r="427" spans="1:21">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84" t="str">
        <f t="shared" si="12"/>
        <v>Kjúklingur BBQ með sætum kartöflum og kokteilsósu</v>
      </c>
      <c r="T427" s="282">
        <f>IF($B427="","",$C427/1000*IFERROR(INDEX(Vöruskrá!$R:$R,MATCH($B427,Vöruskrá!$B:$B,0)),0))</f>
        <v>6376.2000000000007</v>
      </c>
      <c r="U427" s="283" t="str">
        <f t="shared" si="13"/>
        <v/>
      </c>
    </row>
    <row r="428" spans="1:21">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84" t="str">
        <f t="shared" si="12"/>
        <v>Kjúklingur BBQ með sætum kartöflum og kokteilsósu</v>
      </c>
      <c r="T428" s="282">
        <f>IF($B428="","",$C428/1000*IFERROR(INDEX(Vöruskrá!$R:$R,MATCH($B428,Vöruskrá!$B:$B,0)),0))</f>
        <v>1594.5</v>
      </c>
      <c r="U428" s="283" t="str">
        <f t="shared" si="13"/>
        <v/>
      </c>
    </row>
    <row r="429" spans="1:21">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84" t="str">
        <f t="shared" si="12"/>
        <v>Kjúklingur BBQ með sætum kartöflum og kokteilsósu</v>
      </c>
      <c r="T429" s="282">
        <f>IF($B429="","",$C429/1000*IFERROR(INDEX(Vöruskrá!$R:$R,MATCH($B429,Vöruskrá!$B:$B,0)),0))</f>
        <v>3189</v>
      </c>
      <c r="U429" s="283" t="str">
        <f t="shared" si="13"/>
        <v/>
      </c>
    </row>
    <row r="430" spans="1:21">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84" t="str">
        <f t="shared" si="12"/>
        <v>Kjúklingur BBQ með sætum kartöflum og kokteilsósu</v>
      </c>
      <c r="T430" s="282">
        <f>IF($B430="","",$C430/1000*IFERROR(INDEX(Vöruskrá!$R:$R,MATCH($B430,Vöruskrá!$B:$B,0)),0))</f>
        <v>425.2</v>
      </c>
      <c r="U430" s="283" t="str">
        <f t="shared" si="13"/>
        <v/>
      </c>
    </row>
    <row r="431" spans="1:21">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84" t="str">
        <f t="shared" si="12"/>
        <v>Kjúklingur BBQ með sætum kartöflum og kokteilsósu</v>
      </c>
      <c r="T431" s="282">
        <f>IF($B431="","",$C431/1000*IFERROR(INDEX(Vöruskrá!$R:$R,MATCH($B431,Vöruskrá!$B:$B,0)),0))</f>
        <v>2550</v>
      </c>
      <c r="U431" s="283" t="str">
        <f t="shared" si="13"/>
        <v/>
      </c>
    </row>
    <row r="432" spans="1:21">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84" t="str">
        <f t="shared" si="12"/>
        <v>Kjúklingur BBQ með sætum kartöflum og kokteilsósu</v>
      </c>
      <c r="T432" s="282">
        <f>IF($B432="","",$C432/1000*IFERROR(INDEX(Vöruskrá!$R:$R,MATCH($B432,Vöruskrá!$B:$B,0)),0))</f>
        <v>2233</v>
      </c>
      <c r="U432" s="283" t="str">
        <f t="shared" si="13"/>
        <v/>
      </c>
    </row>
    <row r="433" spans="1:21"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84" t="str">
        <f t="shared" si="12"/>
        <v>Núðlur með kjúkling, blönduðu grænmeti og sweet chili sósu</v>
      </c>
      <c r="T433" s="282" t="str">
        <f>IF($B433="","",$C433/1000*IFERROR(INDEX(Vöruskrá!$R:$R,MATCH($B433,Vöruskrá!$B:$B,0)),0))</f>
        <v/>
      </c>
      <c r="U433" s="283">
        <f t="shared" si="13"/>
        <v>858.4522600167511</v>
      </c>
    </row>
    <row r="434" spans="1:21">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s="284" t="str">
        <f t="shared" si="12"/>
        <v>Núðlur með kjúkling, blönduðu grænmeti og sweet chili sósu</v>
      </c>
      <c r="T434" s="282">
        <f>IF($B434="","",$C434/1000*IFERROR(INDEX(Vöruskrá!$R:$R,MATCH($B434,Vöruskrá!$B:$B,0)),0))</f>
        <v>57142.8</v>
      </c>
      <c r="U434" s="283" t="str">
        <f t="shared" si="13"/>
        <v/>
      </c>
    </row>
    <row r="435" spans="1:21">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84" t="str">
        <f t="shared" si="12"/>
        <v>Núðlur með kjúkling, blönduðu grænmeti og sweet chili sósu</v>
      </c>
      <c r="T435" s="282">
        <f>IF($B435="","",$C435/1000*IFERROR(INDEX(Vöruskrá!$R:$R,MATCH($B435,Vöruskrá!$B:$B,0)),0))</f>
        <v>360.983</v>
      </c>
      <c r="U435" s="283" t="str">
        <f t="shared" si="13"/>
        <v/>
      </c>
    </row>
    <row r="436" spans="1:21">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84" t="str">
        <f t="shared" si="12"/>
        <v>Núðlur með kjúkling, blönduðu grænmeti og sweet chili sósu</v>
      </c>
      <c r="T436" s="282">
        <f>IF($B436="","",$C436/1000*IFERROR(INDEX(Vöruskrá!$R:$R,MATCH($B436,Vöruskrá!$B:$B,0)),0))</f>
        <v>2926.404</v>
      </c>
      <c r="U436" s="283" t="str">
        <f t="shared" si="13"/>
        <v/>
      </c>
    </row>
    <row r="437" spans="1:21">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84" t="str">
        <f t="shared" si="12"/>
        <v>Núðlur með kjúkling, blönduðu grænmeti og sweet chili sósu</v>
      </c>
      <c r="T437" s="282">
        <f>IF($B437="","",$C437/1000*IFERROR(INDEX(Vöruskrá!$R:$R,MATCH($B437,Vöruskrá!$B:$B,0)),0))</f>
        <v>259.8</v>
      </c>
      <c r="U437" s="283" t="str">
        <f t="shared" si="13"/>
        <v/>
      </c>
    </row>
    <row r="438" spans="1:21">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84" t="str">
        <f t="shared" si="12"/>
        <v>Núðlur með kjúkling, blönduðu grænmeti og sweet chili sósu</v>
      </c>
      <c r="T438" s="282">
        <f>IF($B438="","",$C438/1000*IFERROR(INDEX(Vöruskrá!$R:$R,MATCH($B438,Vöruskrá!$B:$B,0)),0))</f>
        <v>1299</v>
      </c>
      <c r="U438" s="283" t="str">
        <f t="shared" si="13"/>
        <v/>
      </c>
    </row>
    <row r="439" spans="1:21">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84" t="str">
        <f t="shared" si="12"/>
        <v>Núðlur með kjúkling, blönduðu grænmeti og sweet chili sósu</v>
      </c>
      <c r="T439" s="282">
        <f>IF($B439="","",$C439/1000*IFERROR(INDEX(Vöruskrá!$R:$R,MATCH($B439,Vöruskrá!$B:$B,0)),0))</f>
        <v>259.8</v>
      </c>
      <c r="U439" s="283" t="str">
        <f t="shared" si="13"/>
        <v/>
      </c>
    </row>
    <row r="440" spans="1:21">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84" t="str">
        <f t="shared" si="12"/>
        <v>Núðlur með kjúkling, blönduðu grænmeti og sweet chili sósu</v>
      </c>
      <c r="T440" s="282">
        <f>IF($B440="","",$C440/1000*IFERROR(INDEX(Vöruskrá!$R:$R,MATCH($B440,Vöruskrá!$B:$B,0)),0))</f>
        <v>1299</v>
      </c>
      <c r="U440" s="283" t="str">
        <f t="shared" si="13"/>
        <v/>
      </c>
    </row>
    <row r="441" spans="1:21"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84" t="str">
        <f t="shared" si="12"/>
        <v>Quesadilla með kalkún og mozzarella osti</v>
      </c>
      <c r="T441" s="282" t="str">
        <f>IF($B441="","",$C441/1000*IFERROR(INDEX(Vöruskrá!$R:$R,MATCH($B441,Vöruskrá!$B:$B,0)),0))</f>
        <v/>
      </c>
      <c r="U441" s="283">
        <f t="shared" si="13"/>
        <v>2001.2501505669175</v>
      </c>
    </row>
    <row r="442" spans="1:21">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84" t="str">
        <f t="shared" si="12"/>
        <v>Quesadilla með kalkún og mozzarella osti</v>
      </c>
      <c r="T442" s="282">
        <f>IF($B442="","",$C442/1000*IFERROR(INDEX(Vöruskrá!$R:$R,MATCH($B442,Vöruskrá!$B:$B,0)),0))</f>
        <v>118110</v>
      </c>
      <c r="U442" s="283" t="str">
        <f t="shared" si="13"/>
        <v/>
      </c>
    </row>
    <row r="443" spans="1:21">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84" t="str">
        <f t="shared" si="12"/>
        <v>Quesadilla með kalkún og mozzarella osti</v>
      </c>
      <c r="T443" s="282">
        <f>IF($B443="","",$C443/1000*IFERROR(INDEX(Vöruskrá!$R:$R,MATCH($B443,Vöruskrá!$B:$B,0)),0))</f>
        <v>0</v>
      </c>
      <c r="U443" s="283" t="str">
        <f t="shared" si="13"/>
        <v/>
      </c>
    </row>
    <row r="444" spans="1:21">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84" t="str">
        <f t="shared" si="12"/>
        <v>Quesadilla með kalkún og mozzarella osti</v>
      </c>
      <c r="T444" s="282">
        <f>IF($B444="","",$C444/1000*IFERROR(INDEX(Vöruskrá!$R:$R,MATCH($B444,Vöruskrá!$B:$B,0)),0))</f>
        <v>23622</v>
      </c>
      <c r="U444" s="283" t="str">
        <f t="shared" si="13"/>
        <v/>
      </c>
    </row>
    <row r="445" spans="1:21">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84" t="str">
        <f t="shared" si="12"/>
        <v>Quesadilla með kalkún og mozzarella osti</v>
      </c>
      <c r="T445" s="282">
        <f>IF($B445="","",$C445/1000*IFERROR(INDEX(Vöruskrá!$R:$R,MATCH($B445,Vöruskrá!$B:$B,0)),0))</f>
        <v>3149.6</v>
      </c>
      <c r="U445" s="283" t="str">
        <f t="shared" si="13"/>
        <v/>
      </c>
    </row>
    <row r="446" spans="1:21">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84" t="str">
        <f t="shared" si="12"/>
        <v>Quesadilla með kalkún og mozzarella osti</v>
      </c>
      <c r="T446" s="282">
        <f>IF($B446="","",$C446/1000*IFERROR(INDEX(Vöruskrá!$R:$R,MATCH($B446,Vöruskrá!$B:$B,0)),0))</f>
        <v>3441.4340000000002</v>
      </c>
      <c r="U446" s="283" t="str">
        <f t="shared" si="13"/>
        <v/>
      </c>
    </row>
    <row r="447" spans="1:21">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84" t="str">
        <f t="shared" si="12"/>
        <v>Quesadilla með kalkún og mozzarella osti</v>
      </c>
      <c r="T447" s="282">
        <f>IF($B447="","",$C447/1000*IFERROR(INDEX(Vöruskrá!$R:$R,MATCH($B447,Vöruskrá!$B:$B,0)),0))</f>
        <v>984.25</v>
      </c>
      <c r="U447" s="283" t="str">
        <f t="shared" si="13"/>
        <v/>
      </c>
    </row>
    <row r="448" spans="1:21"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84" t="str">
        <f t="shared" si="12"/>
        <v>Quesadilla með kalkún og mozzarella osti</v>
      </c>
      <c r="T448" s="282">
        <f>IF($B448="","",$C448/1000*IFERROR(INDEX(Vöruskrá!$R:$R,MATCH($B448,Vöruskrá!$B:$B,0)),0))</f>
        <v>2362.1999999999998</v>
      </c>
      <c r="U448" s="283" t="str">
        <f t="shared" si="13"/>
        <v/>
      </c>
    </row>
    <row r="449" spans="1:21">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84" t="str">
        <f t="shared" si="12"/>
        <v>Quesadilla með kalkún og mozzarella osti</v>
      </c>
      <c r="T449" s="282">
        <f>IF($B449="","",$C449/1000*IFERROR(INDEX(Vöruskrá!$R:$R,MATCH($B449,Vöruskrá!$B:$B,0)),0))</f>
        <v>1182</v>
      </c>
      <c r="U449" s="283" t="str">
        <f t="shared" si="13"/>
        <v/>
      </c>
    </row>
    <row r="450" spans="1:21"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84" t="str">
        <f t="shared" si="12"/>
        <v>Chili sin carne með hrísgrjónum, nachos og vegan sýrðum rjóma</v>
      </c>
      <c r="T450" s="282" t="str">
        <f>IF($B450="","",$C450/1000*IFERROR(INDEX(Vöruskrá!$R:$R,MATCH($B450,Vöruskrá!$B:$B,0)),0))</f>
        <v/>
      </c>
      <c r="U450" s="283" t="str">
        <f t="shared" si="13"/>
        <v/>
      </c>
    </row>
    <row r="451" spans="1:21">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84" t="str">
        <f t="shared" si="12"/>
        <v>Chili sin carne með hrísgrjónum, nachos og vegan sýrðum rjóma</v>
      </c>
      <c r="T451" s="282" t="str">
        <f>IF($B451="","",$C451/1000*IFERROR(INDEX(Vöruskrá!$R:$R,MATCH($B451,Vöruskrá!$B:$B,0)),0))</f>
        <v/>
      </c>
      <c r="U451" s="283" t="str">
        <f t="shared" si="13"/>
        <v/>
      </c>
    </row>
    <row r="452" spans="1:21">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84" t="str">
        <f t="shared" ref="S452:S515" si="14">IF($A452="",S451,$A452)</f>
        <v>Chili sin carne með hrísgrjónum, nachos og vegan sýrðum rjóma</v>
      </c>
      <c r="T452" s="282" t="str">
        <f>IF($B452="","",$C452/1000*IFERROR(INDEX(Vöruskrá!$R:$R,MATCH($B452,Vöruskrá!$B:$B,0)),0))</f>
        <v/>
      </c>
      <c r="U452" s="283" t="str">
        <f t="shared" ref="U452:U515" si="15">IF($A452="","",IFERROR(SUMIFS($T:$T,$S:$S,$A452)/(SUMIFS($C:$C,$S:$S,$A452)/1000),""))</f>
        <v/>
      </c>
    </row>
    <row r="453" spans="1:21">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84" t="str">
        <f t="shared" si="14"/>
        <v>Chili sin carne með hrísgrjónum, nachos og vegan sýrðum rjóma</v>
      </c>
      <c r="T453" s="282" t="str">
        <f>IF($B453="","",$C453/1000*IFERROR(INDEX(Vöruskrá!$R:$R,MATCH($B453,Vöruskrá!$B:$B,0)),0))</f>
        <v/>
      </c>
      <c r="U453" s="283" t="str">
        <f t="shared" si="15"/>
        <v/>
      </c>
    </row>
    <row r="454" spans="1:21">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84" t="str">
        <f t="shared" si="14"/>
        <v>Chili sin carne með hrísgrjónum, nachos og vegan sýrðum rjóma</v>
      </c>
      <c r="T454" s="282" t="str">
        <f>IF($B454="","",$C454/1000*IFERROR(INDEX(Vöruskrá!$R:$R,MATCH($B454,Vöruskrá!$B:$B,0)),0))</f>
        <v/>
      </c>
      <c r="U454" s="283" t="str">
        <f t="shared" si="15"/>
        <v/>
      </c>
    </row>
    <row r="455" spans="1:21">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84" t="str">
        <f t="shared" si="14"/>
        <v>Chili sin carne með hrísgrjónum, nachos og vegan sýrðum rjóma</v>
      </c>
      <c r="T455" s="282" t="str">
        <f>IF($B455="","",$C455/1000*IFERROR(INDEX(Vöruskrá!$R:$R,MATCH($B455,Vöruskrá!$B:$B,0)),0))</f>
        <v/>
      </c>
      <c r="U455" s="283" t="str">
        <f t="shared" si="15"/>
        <v/>
      </c>
    </row>
    <row r="456" spans="1:21">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84" t="str">
        <f t="shared" si="14"/>
        <v>Chili sin carne með hrísgrjónum, nachos og vegan sýrðum rjóma</v>
      </c>
      <c r="T456" s="282" t="str">
        <f>IF($B456="","",$C456/1000*IFERROR(INDEX(Vöruskrá!$R:$R,MATCH($B456,Vöruskrá!$B:$B,0)),0))</f>
        <v/>
      </c>
      <c r="U456" s="283" t="str">
        <f t="shared" si="15"/>
        <v/>
      </c>
    </row>
    <row r="457" spans="1:21">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84" t="str">
        <f t="shared" si="14"/>
        <v>Chili sin carne með hrísgrjónum, nachos og vegan sýrðum rjóma</v>
      </c>
      <c r="T457" s="282" t="str">
        <f>IF($B457="","",$C457/1000*IFERROR(INDEX(Vöruskrá!$R:$R,MATCH($B457,Vöruskrá!$B:$B,0)),0))</f>
        <v/>
      </c>
      <c r="U457" s="283" t="str">
        <f t="shared" si="15"/>
        <v/>
      </c>
    </row>
    <row r="458" spans="1:21">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84" t="str">
        <f t="shared" si="14"/>
        <v>Chili sin carne með hrísgrjónum, nachos og vegan sýrðum rjóma</v>
      </c>
      <c r="T458" s="282" t="str">
        <f>IF($B458="","",$C458/1000*IFERROR(INDEX(Vöruskrá!$R:$R,MATCH($B458,Vöruskrá!$B:$B,0)),0))</f>
        <v/>
      </c>
      <c r="U458" s="283" t="str">
        <f t="shared" si="15"/>
        <v/>
      </c>
    </row>
    <row r="459" spans="1:21"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84" t="str">
        <f t="shared" si="14"/>
        <v>Vegan Mexico grýta með hrísgrjónum og blönduðu grænmeti</v>
      </c>
      <c r="T459" s="282" t="str">
        <f>IF($B459="","",$C459/1000*IFERROR(INDEX(Vöruskrá!$R:$R,MATCH($B459,Vöruskrá!$B:$B,0)),0))</f>
        <v/>
      </c>
      <c r="U459" s="283">
        <f t="shared" si="15"/>
        <v>278.98136107498925</v>
      </c>
    </row>
    <row r="460" spans="1:21">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84" t="str">
        <f t="shared" si="14"/>
        <v>Vegan Mexico grýta með hrísgrjónum og blönduðu grænmeti</v>
      </c>
      <c r="T460" s="282">
        <f>IF($B460="","",$C460/1000*IFERROR(INDEX(Vöruskrá!$R:$R,MATCH($B460,Vöruskrá!$B:$B,0)),0))</f>
        <v>0</v>
      </c>
      <c r="U460" s="283" t="str">
        <f t="shared" si="15"/>
        <v/>
      </c>
    </row>
    <row r="461" spans="1:21">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84" t="str">
        <f t="shared" si="14"/>
        <v>Vegan Mexico grýta með hrísgrjónum og blönduðu grænmeti</v>
      </c>
      <c r="T461" s="282">
        <f>IF($B461="","",$C461/1000*IFERROR(INDEX(Vöruskrá!$R:$R,MATCH($B461,Vöruskrá!$B:$B,0)),0))</f>
        <v>6871.9000000000005</v>
      </c>
      <c r="U461" s="283" t="str">
        <f t="shared" si="15"/>
        <v/>
      </c>
    </row>
    <row r="462" spans="1:21">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84" t="str">
        <f t="shared" si="14"/>
        <v>Vegan Mexico grýta með hrísgrjónum og blönduðu grænmeti</v>
      </c>
      <c r="T462" s="282">
        <f>IF($B462="","",$C462/1000*IFERROR(INDEX(Vöruskrá!$R:$R,MATCH($B462,Vöruskrá!$B:$B,0)),0))</f>
        <v>3814.4259999999999</v>
      </c>
      <c r="U462" s="283" t="str">
        <f t="shared" si="15"/>
        <v/>
      </c>
    </row>
    <row r="463" spans="1:21">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84" t="str">
        <f t="shared" si="14"/>
        <v>Vegan Mexico grýta með hrísgrjónum og blönduðu grænmeti</v>
      </c>
      <c r="T463" s="282">
        <f>IF($B463="","",$C463/1000*IFERROR(INDEX(Vöruskrá!$R:$R,MATCH($B463,Vöruskrá!$B:$B,0)),0))</f>
        <v>7015.7040000000006</v>
      </c>
      <c r="U463" s="283" t="str">
        <f t="shared" si="15"/>
        <v/>
      </c>
    </row>
    <row r="464" spans="1:21">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84" t="str">
        <f t="shared" si="14"/>
        <v>Vegan Mexico grýta með hrísgrjónum og blönduðu grænmeti</v>
      </c>
      <c r="T464" s="282">
        <f>IF($B464="","",$C464/1000*IFERROR(INDEX(Vöruskrá!$R:$R,MATCH($B464,Vöruskrá!$B:$B,0)),0))</f>
        <v>471.24</v>
      </c>
      <c r="U464" s="283" t="str">
        <f t="shared" si="15"/>
        <v/>
      </c>
    </row>
    <row r="465" spans="1:21">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84" t="str">
        <f t="shared" si="14"/>
        <v>Vegan Mexico grýta með hrísgrjónum og blönduðu grænmeti</v>
      </c>
      <c r="T465" s="282">
        <f>IF($B465="","",$C465/1000*IFERROR(INDEX(Vöruskrá!$R:$R,MATCH($B465,Vöruskrá!$B:$B,0)),0))</f>
        <v>1636.25</v>
      </c>
      <c r="U465" s="283" t="str">
        <f t="shared" si="15"/>
        <v/>
      </c>
    </row>
    <row r="466" spans="1:21">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84" t="str">
        <f t="shared" si="14"/>
        <v>Vegan Mexico grýta með hrísgrjónum og blönduðu grænmeti</v>
      </c>
      <c r="T466" s="282">
        <f>IF($B466="","",$C466/1000*IFERROR(INDEX(Vöruskrá!$R:$R,MATCH($B466,Vöruskrá!$B:$B,0)),0))</f>
        <v>786</v>
      </c>
      <c r="U466" s="283" t="str">
        <f t="shared" si="15"/>
        <v/>
      </c>
    </row>
    <row r="467" spans="1:21"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84" t="str">
        <f t="shared" si="14"/>
        <v>Falafel bollur með kartöflum og vegan aioli</v>
      </c>
      <c r="T467" s="282" t="str">
        <f>IF($B467="","",$C467/1000*IFERROR(INDEX(Vöruskrá!$R:$R,MATCH($B467,Vöruskrá!$B:$B,0)),0))</f>
        <v/>
      </c>
      <c r="U467" s="283">
        <f t="shared" si="15"/>
        <v>1080.1455029100582</v>
      </c>
    </row>
    <row r="468" spans="1:21">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84" t="str">
        <f t="shared" si="14"/>
        <v>Falafel bollur með kartöflum og vegan aioli</v>
      </c>
      <c r="T468" s="282">
        <f>IF($B468="","",$C468/1000*IFERROR(INDEX(Vöruskrá!$R:$R,MATCH($B468,Vöruskrá!$B:$B,0)),0))</f>
        <v>84745.2</v>
      </c>
      <c r="U468" s="283" t="str">
        <f t="shared" si="15"/>
        <v/>
      </c>
    </row>
    <row r="469" spans="1:21">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84" t="str">
        <f t="shared" si="14"/>
        <v>Falafel bollur með kartöflum og vegan aioli</v>
      </c>
      <c r="T469" s="282">
        <f>IF($B469="","",$C469/1000*IFERROR(INDEX(Vöruskrá!$R:$R,MATCH($B469,Vöruskrá!$B:$B,0)),0))</f>
        <v>3531</v>
      </c>
      <c r="U469" s="283" t="str">
        <f t="shared" si="15"/>
        <v/>
      </c>
    </row>
    <row r="470" spans="1:21">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84" t="str">
        <f t="shared" si="14"/>
        <v>Falafel bollur með kartöflum og vegan aioli</v>
      </c>
      <c r="T470" s="282">
        <f>IF($B470="","",$C470/1000*IFERROR(INDEX(Vöruskrá!$R:$R,MATCH($B470,Vöruskrá!$B:$B,0)),0))</f>
        <v>4237.5</v>
      </c>
      <c r="U470" s="283" t="str">
        <f t="shared" si="15"/>
        <v/>
      </c>
    </row>
    <row r="471" spans="1:21">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84" t="str">
        <f t="shared" si="14"/>
        <v>Falafel bollur með kartöflum og vegan aioli</v>
      </c>
      <c r="T471" s="282">
        <f>IF($B471="","",$C471/1000*IFERROR(INDEX(Vöruskrá!$R:$R,MATCH($B471,Vöruskrá!$B:$B,0)),0))</f>
        <v>847.19999999999993</v>
      </c>
      <c r="U471" s="283" t="str">
        <f t="shared" si="15"/>
        <v/>
      </c>
    </row>
    <row r="472" spans="1:21">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84" t="str">
        <f t="shared" si="14"/>
        <v>Falafel bollur með kartöflum og vegan aioli</v>
      </c>
      <c r="T472" s="282">
        <f>IF($B472="","",$C472/1000*IFERROR(INDEX(Vöruskrá!$R:$R,MATCH($B472,Vöruskrá!$B:$B,0)),0))</f>
        <v>3389.9999999999995</v>
      </c>
      <c r="U472" s="283" t="str">
        <f t="shared" si="15"/>
        <v/>
      </c>
    </row>
    <row r="473" spans="1:21">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84" t="str">
        <f t="shared" si="14"/>
        <v>Falafel bollur með kartöflum og vegan aioli</v>
      </c>
      <c r="T473" s="282">
        <f>IF($B473="","",$C473/1000*IFERROR(INDEX(Vöruskrá!$R:$R,MATCH($B473,Vöruskrá!$B:$B,0)),0))</f>
        <v>4236</v>
      </c>
      <c r="U473" s="283" t="str">
        <f t="shared" si="15"/>
        <v/>
      </c>
    </row>
    <row r="474" spans="1:21">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84" t="str">
        <f t="shared" si="14"/>
        <v>Falafel bollur með kartöflum og vegan aioli</v>
      </c>
      <c r="T474" s="282">
        <f>IF($B474="","",$C474/1000*IFERROR(INDEX(Vöruskrá!$R:$R,MATCH($B474,Vöruskrá!$B:$B,0)),0))</f>
        <v>4236</v>
      </c>
      <c r="U474" s="283" t="str">
        <f t="shared" si="15"/>
        <v/>
      </c>
    </row>
    <row r="475" spans="1:21">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84" t="str">
        <f t="shared" si="14"/>
        <v>Falafel bollur með kartöflum og vegan aioli</v>
      </c>
      <c r="T475" s="282">
        <f>IF($B475="","",$C475/1000*IFERROR(INDEX(Vöruskrá!$R:$R,MATCH($B475,Vöruskrá!$B:$B,0)),0))</f>
        <v>2789.4900000000002</v>
      </c>
      <c r="U475" s="283" t="str">
        <f t="shared" si="15"/>
        <v/>
      </c>
    </row>
    <row r="476" spans="1:21"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84" t="str">
        <f t="shared" si="14"/>
        <v>Vegan mexíkó lasagna með nachos og hafra sýrðum rjóma</v>
      </c>
      <c r="T476" s="282" t="str">
        <f>IF($B476="","",$C476/1000*IFERROR(INDEX(Vöruskrá!$R:$R,MATCH($B476,Vöruskrá!$B:$B,0)),0))</f>
        <v/>
      </c>
      <c r="U476" s="283">
        <f t="shared" si="15"/>
        <v>384.81889181108187</v>
      </c>
    </row>
    <row r="477" spans="1:21">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84" t="str">
        <f t="shared" si="14"/>
        <v>Vegan mexíkó lasagna með nachos og hafra sýrðum rjóma</v>
      </c>
      <c r="T477" s="282">
        <f>IF($B477="","",$C477/1000*IFERROR(INDEX(Vöruskrá!$R:$R,MATCH($B477,Vöruskrá!$B:$B,0)),0))</f>
        <v>0</v>
      </c>
      <c r="U477" s="283" t="str">
        <f t="shared" si="15"/>
        <v/>
      </c>
    </row>
    <row r="478" spans="1:21">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84" t="str">
        <f t="shared" si="14"/>
        <v>Vegan mexíkó lasagna með nachos og hafra sýrðum rjóma</v>
      </c>
      <c r="T478" s="282">
        <f>IF($B478="","",$C478/1000*IFERROR(INDEX(Vöruskrá!$R:$R,MATCH($B478,Vöruskrá!$B:$B,0)),0))</f>
        <v>5079.8999999999996</v>
      </c>
      <c r="U478" s="283" t="str">
        <f t="shared" si="15"/>
        <v/>
      </c>
    </row>
    <row r="479" spans="1:21">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84" t="str">
        <f t="shared" si="14"/>
        <v>Vegan mexíkó lasagna með nachos og hafra sýrðum rjóma</v>
      </c>
      <c r="T479" s="282">
        <f>IF($B479="","",$C479/1000*IFERROR(INDEX(Vöruskrá!$R:$R,MATCH($B479,Vöruskrá!$B:$B,0)),0))</f>
        <v>10885.199999999999</v>
      </c>
      <c r="U479" s="283" t="str">
        <f t="shared" si="15"/>
        <v/>
      </c>
    </row>
    <row r="480" spans="1:21">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84" t="str">
        <f t="shared" si="14"/>
        <v>Vegan mexíkó lasagna með nachos og hafra sýrðum rjóma</v>
      </c>
      <c r="T480" s="282">
        <f>IF($B480="","",$C480/1000*IFERROR(INDEX(Vöruskrá!$R:$R,MATCH($B480,Vöruskrá!$B:$B,0)),0))</f>
        <v>11669.256000000001</v>
      </c>
      <c r="U480" s="283" t="str">
        <f t="shared" si="15"/>
        <v/>
      </c>
    </row>
    <row r="481" spans="1:21">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84" t="str">
        <f t="shared" si="14"/>
        <v>Vegan mexíkó lasagna með nachos og hafra sýrðum rjóma</v>
      </c>
      <c r="T481" s="282">
        <f>IF($B481="","",$C481/1000*IFERROR(INDEX(Vöruskrá!$R:$R,MATCH($B481,Vöruskrá!$B:$B,0)),0))</f>
        <v>4228.2139999999999</v>
      </c>
      <c r="U481" s="283" t="str">
        <f t="shared" si="15"/>
        <v/>
      </c>
    </row>
    <row r="482" spans="1:21">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84" t="str">
        <f t="shared" si="14"/>
        <v>Vegan mexíkó lasagna með nachos og hafra sýrðum rjóma</v>
      </c>
      <c r="T482" s="282">
        <f>IF($B482="","",$C482/1000*IFERROR(INDEX(Vöruskrá!$R:$R,MATCH($B482,Vöruskrá!$B:$B,0)),0))</f>
        <v>522.50400000000002</v>
      </c>
      <c r="U482" s="283" t="str">
        <f t="shared" si="15"/>
        <v/>
      </c>
    </row>
    <row r="483" spans="1:21">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84" t="str">
        <f t="shared" si="14"/>
        <v>Vegan mexíkó lasagna með nachos og hafra sýrðum rjóma</v>
      </c>
      <c r="T483" s="282">
        <f>IF($B483="","",$C483/1000*IFERROR(INDEX(Vöruskrá!$R:$R,MATCH($B483,Vöruskrá!$B:$B,0)),0))</f>
        <v>4354.2</v>
      </c>
      <c r="U483" s="283" t="str">
        <f t="shared" si="15"/>
        <v/>
      </c>
    </row>
    <row r="484" spans="1:21">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84" t="str">
        <f t="shared" si="14"/>
        <v>Vegan mexíkó lasagna með nachos og hafra sýrðum rjóma</v>
      </c>
      <c r="T484" s="282">
        <f>IF($B484="","",$C484/1000*IFERROR(INDEX(Vöruskrá!$R:$R,MATCH($B484,Vöruskrá!$B:$B,0)),0))</f>
        <v>1742.9999999999998</v>
      </c>
      <c r="U484" s="283" t="str">
        <f t="shared" si="15"/>
        <v/>
      </c>
    </row>
    <row r="485" spans="1:21"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84" t="str">
        <f t="shared" si="14"/>
        <v>Vegan quesadilla með vegan osti</v>
      </c>
      <c r="T485" s="282" t="str">
        <f>IF($B485="","",$C485/1000*IFERROR(INDEX(Vöruskrá!$R:$R,MATCH($B485,Vöruskrá!$B:$B,0)),0))</f>
        <v/>
      </c>
      <c r="U485" s="283">
        <f t="shared" si="15"/>
        <v>330.56815096591339</v>
      </c>
    </row>
    <row r="486" spans="1:21">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84" t="str">
        <f t="shared" si="14"/>
        <v>Vegan quesadilla með vegan osti</v>
      </c>
      <c r="T486" s="282">
        <f>IF($B486="","",$C486/1000*IFERROR(INDEX(Vöruskrá!$R:$R,MATCH($B486,Vöruskrá!$B:$B,0)),0))</f>
        <v>0</v>
      </c>
      <c r="U486" s="283" t="str">
        <f t="shared" si="15"/>
        <v/>
      </c>
    </row>
    <row r="487" spans="1:21">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84" t="str">
        <f t="shared" si="14"/>
        <v>Vegan quesadilla með vegan osti</v>
      </c>
      <c r="T487" s="282">
        <f>IF($B487="","",$C487/1000*IFERROR(INDEX(Vöruskrá!$R:$R,MATCH($B487,Vöruskrá!$B:$B,0)),0))</f>
        <v>0</v>
      </c>
      <c r="U487" s="283" t="str">
        <f t="shared" si="15"/>
        <v/>
      </c>
    </row>
    <row r="488" spans="1:21">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84" t="str">
        <f t="shared" si="14"/>
        <v>Vegan quesadilla með vegan osti</v>
      </c>
      <c r="T488" s="282">
        <f>IF($B488="","",$C488/1000*IFERROR(INDEX(Vöruskrá!$R:$R,MATCH($B488,Vöruskrá!$B:$B,0)),0))</f>
        <v>9890.4000000000015</v>
      </c>
      <c r="U488" s="283" t="str">
        <f t="shared" si="15"/>
        <v/>
      </c>
    </row>
    <row r="489" spans="1:21">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84" t="str">
        <f t="shared" si="14"/>
        <v>Vegan quesadilla með vegan osti</v>
      </c>
      <c r="T489" s="282">
        <f>IF($B489="","",$C489/1000*IFERROR(INDEX(Vöruskrá!$R:$R,MATCH($B489,Vöruskrá!$B:$B,0)),0))</f>
        <v>4396</v>
      </c>
      <c r="U489" s="283" t="str">
        <f t="shared" si="15"/>
        <v/>
      </c>
    </row>
    <row r="490" spans="1:21">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84" t="str">
        <f t="shared" si="14"/>
        <v>Vegan quesadilla með vegan osti</v>
      </c>
      <c r="T490" s="282">
        <f>IF($B490="","",$C490/1000*IFERROR(INDEX(Vöruskrá!$R:$R,MATCH($B490,Vöruskrá!$B:$B,0)),0))</f>
        <v>1373.75</v>
      </c>
      <c r="U490" s="283" t="str">
        <f t="shared" si="15"/>
        <v/>
      </c>
    </row>
    <row r="491" spans="1:21">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84" t="str">
        <f t="shared" si="14"/>
        <v>Vegan quesadilla með vegan osti</v>
      </c>
      <c r="T491" s="282">
        <f>IF($B491="","",$C491/1000*IFERROR(INDEX(Vöruskrá!$R:$R,MATCH($B491,Vöruskrá!$B:$B,0)),0))</f>
        <v>3202.4859999999999</v>
      </c>
      <c r="U491" s="283" t="str">
        <f t="shared" si="15"/>
        <v/>
      </c>
    </row>
    <row r="492" spans="1:21"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84" t="str">
        <f t="shared" si="14"/>
        <v>Vegan quesadilla með vegan osti</v>
      </c>
      <c r="T492" s="282">
        <f>IF($B492="","",$C492/1000*IFERROR(INDEX(Vöruskrá!$R:$R,MATCH($B492,Vöruskrá!$B:$B,0)),0))</f>
        <v>3297</v>
      </c>
      <c r="U492" s="283" t="str">
        <f t="shared" si="15"/>
        <v/>
      </c>
    </row>
    <row r="493" spans="1:21"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84" t="str">
        <f t="shared" si="14"/>
        <v>Vegan bolognese</v>
      </c>
      <c r="T493" s="282" t="str">
        <f>IF($B493="","",$C493/1000*IFERROR(INDEX(Vöruskrá!$R:$R,MATCH($B493,Vöruskrá!$B:$B,0)),0))</f>
        <v/>
      </c>
      <c r="U493" s="283">
        <f t="shared" si="15"/>
        <v>985.86152000000004</v>
      </c>
    </row>
    <row r="494" spans="1:21">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84" t="str">
        <f t="shared" si="14"/>
        <v>Vegan bolognese</v>
      </c>
      <c r="T494" s="282">
        <f>IF($B494="","",$C494/1000*IFERROR(INDEX(Vöruskrá!$R:$R,MATCH($B494,Vöruskrá!$B:$B,0)),0))</f>
        <v>72000</v>
      </c>
      <c r="U494" s="283" t="str">
        <f t="shared" si="15"/>
        <v/>
      </c>
    </row>
    <row r="495" spans="1:21">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84" t="str">
        <f t="shared" si="14"/>
        <v>Vegan bolognese</v>
      </c>
      <c r="T495" s="282">
        <f>IF($B495="","",$C495/1000*IFERROR(INDEX(Vöruskrá!$R:$R,MATCH($B495,Vöruskrá!$B:$B,0)),0))</f>
        <v>17848.8</v>
      </c>
      <c r="U495" s="283" t="str">
        <f t="shared" si="15"/>
        <v/>
      </c>
    </row>
    <row r="496" spans="1:21">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84" t="str">
        <f t="shared" si="14"/>
        <v>Vegan bolognese</v>
      </c>
      <c r="T496" s="282">
        <f>IF($B496="","",$C496/1000*IFERROR(INDEX(Vöruskrá!$R:$R,MATCH($B496,Vöruskrá!$B:$B,0)),0))</f>
        <v>2250</v>
      </c>
      <c r="U496" s="283" t="str">
        <f t="shared" si="15"/>
        <v/>
      </c>
    </row>
    <row r="497" spans="1:21">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84" t="str">
        <f t="shared" si="14"/>
        <v>Vegan bolognese</v>
      </c>
      <c r="T497" s="282">
        <f>IF($B497="","",$C497/1000*IFERROR(INDEX(Vöruskrá!$R:$R,MATCH($B497,Vöruskrá!$B:$B,0)),0))</f>
        <v>0</v>
      </c>
      <c r="U497" s="283" t="str">
        <f t="shared" si="15"/>
        <v/>
      </c>
    </row>
    <row r="498" spans="1:21">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84" t="str">
        <f t="shared" si="14"/>
        <v>Vegan bolognese</v>
      </c>
      <c r="T498" s="282">
        <f>IF($B498="","",$C498/1000*IFERROR(INDEX(Vöruskrá!$R:$R,MATCH($B498,Vöruskrá!$B:$B,0)),0))</f>
        <v>1200</v>
      </c>
      <c r="U498" s="283" t="str">
        <f t="shared" si="15"/>
        <v/>
      </c>
    </row>
    <row r="499" spans="1:21">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84" t="str">
        <f t="shared" si="14"/>
        <v>Vegan bolognese</v>
      </c>
      <c r="T499" s="282">
        <f>IF($B499="","",$C499/1000*IFERROR(INDEX(Vöruskrá!$R:$R,MATCH($B499,Vöruskrá!$B:$B,0)),0))</f>
        <v>166</v>
      </c>
      <c r="U499" s="283" t="str">
        <f t="shared" si="15"/>
        <v/>
      </c>
    </row>
    <row r="500" spans="1:21">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84" t="str">
        <f t="shared" si="14"/>
        <v>Vegan bolognese</v>
      </c>
      <c r="T500" s="282">
        <f>IF($B500="","",$C500/1000*IFERROR(INDEX(Vöruskrá!$R:$R,MATCH($B500,Vöruskrá!$B:$B,0)),0))</f>
        <v>520</v>
      </c>
      <c r="U500" s="283" t="str">
        <f t="shared" si="15"/>
        <v/>
      </c>
    </row>
    <row r="501" spans="1:21">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84" t="str">
        <f t="shared" si="14"/>
        <v>Vegan bolognese</v>
      </c>
      <c r="T501" s="282">
        <f>IF($B501="","",$C501/1000*IFERROR(INDEX(Vöruskrá!$R:$R,MATCH($B501,Vöruskrá!$B:$B,0)),0))</f>
        <v>2010.0000000000002</v>
      </c>
      <c r="U501" s="283" t="str">
        <f t="shared" si="15"/>
        <v/>
      </c>
    </row>
    <row r="502" spans="1:21">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84" t="str">
        <f t="shared" si="14"/>
        <v>Vegan bolognese</v>
      </c>
      <c r="T502" s="282">
        <f>IF($B502="","",$C502/1000*IFERROR(INDEX(Vöruskrá!$R:$R,MATCH($B502,Vöruskrá!$B:$B,0)),0))</f>
        <v>931</v>
      </c>
      <c r="U502" s="283" t="str">
        <f t="shared" si="15"/>
        <v/>
      </c>
    </row>
    <row r="503" spans="1:21">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84" t="str">
        <f t="shared" si="14"/>
        <v>Vegan bolognese</v>
      </c>
      <c r="T503" s="282">
        <f>IF($B503="","",$C503/1000*IFERROR(INDEX(Vöruskrá!$R:$R,MATCH($B503,Vöruskrá!$B:$B,0)),0))</f>
        <v>660.35200000000009</v>
      </c>
      <c r="U503" s="283" t="str">
        <f t="shared" si="15"/>
        <v/>
      </c>
    </row>
    <row r="504" spans="1:21">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84" t="str">
        <f t="shared" si="14"/>
        <v>Vegan bolognese</v>
      </c>
      <c r="T504" s="282">
        <f>IF($B504="","",$C504/1000*IFERROR(INDEX(Vöruskrá!$R:$R,MATCH($B504,Vöruskrá!$B:$B,0)),0))</f>
        <v>1000</v>
      </c>
      <c r="U504" s="283" t="str">
        <f t="shared" si="15"/>
        <v/>
      </c>
    </row>
    <row r="505" spans="1:21"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84" t="str">
        <f t="shared" si="14"/>
        <v>Grænmetislasagne með ricottaosti og hvítlauksbrauði</v>
      </c>
      <c r="T505" s="282" t="str">
        <f>IF($B505="","",$C505/1000*IFERROR(INDEX(Vöruskrá!$R:$R,MATCH($B505,Vöruskrá!$B:$B,0)),0))</f>
        <v/>
      </c>
      <c r="U505" s="283">
        <f t="shared" si="15"/>
        <v>1138.2</v>
      </c>
    </row>
    <row r="506" spans="1:21">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84" t="str">
        <f t="shared" si="14"/>
        <v>Grænmetislasagne með ricottaosti og hvítlauksbrauði</v>
      </c>
      <c r="T506" s="282">
        <f>IF($B506="","",$C506/1000*IFERROR(INDEX(Vöruskrá!$R:$R,MATCH($B506,Vöruskrá!$B:$B,0)),0))</f>
        <v>12000</v>
      </c>
      <c r="U506" s="283" t="str">
        <f t="shared" si="15"/>
        <v/>
      </c>
    </row>
    <row r="507" spans="1:21">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84" t="str">
        <f t="shared" si="14"/>
        <v>Grænmetislasagne með ricottaosti og hvítlauksbrauði</v>
      </c>
      <c r="T507" s="282">
        <f>IF($B507="","",$C507/1000*IFERROR(INDEX(Vöruskrá!$R:$R,MATCH($B507,Vöruskrá!$B:$B,0)),0))</f>
        <v>70000</v>
      </c>
      <c r="U507" s="283" t="str">
        <f t="shared" si="15"/>
        <v/>
      </c>
    </row>
    <row r="508" spans="1:21">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84" t="str">
        <f t="shared" si="14"/>
        <v>Grænmetislasagne með ricottaosti og hvítlauksbrauði</v>
      </c>
      <c r="T508" s="282">
        <f>IF($B508="","",$C508/1000*IFERROR(INDEX(Vöruskrá!$R:$R,MATCH($B508,Vöruskrá!$B:$B,0)),0))</f>
        <v>10720</v>
      </c>
      <c r="U508" s="283" t="str">
        <f t="shared" si="15"/>
        <v/>
      </c>
    </row>
    <row r="509" spans="1:21">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84" t="str">
        <f t="shared" si="14"/>
        <v>Grænmetislasagne með ricottaosti og hvítlauksbrauði</v>
      </c>
      <c r="T509" s="282">
        <f>IF($B509="","",$C509/1000*IFERROR(INDEX(Vöruskrá!$R:$R,MATCH($B509,Vöruskrá!$B:$B,0)),0))</f>
        <v>0</v>
      </c>
      <c r="U509" s="283" t="str">
        <f t="shared" si="15"/>
        <v/>
      </c>
    </row>
    <row r="510" spans="1:21">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84" t="str">
        <f t="shared" si="14"/>
        <v>Grænmetislasagne með ricottaosti og hvítlauksbrauði</v>
      </c>
      <c r="T510" s="282">
        <f>IF($B510="","",$C510/1000*IFERROR(INDEX(Vöruskrá!$R:$R,MATCH($B510,Vöruskrá!$B:$B,0)),0))</f>
        <v>15000</v>
      </c>
      <c r="U510" s="283" t="str">
        <f t="shared" si="15"/>
        <v/>
      </c>
    </row>
    <row r="511" spans="1:21">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84" t="str">
        <f t="shared" si="14"/>
        <v>Grænmetislasagne með ricottaosti og hvítlauksbrauði</v>
      </c>
      <c r="T511" s="282">
        <f>IF($B511="","",$C511/1000*IFERROR(INDEX(Vöruskrá!$R:$R,MATCH($B511,Vöruskrá!$B:$B,0)),0))</f>
        <v>1400</v>
      </c>
      <c r="U511" s="283" t="str">
        <f t="shared" si="15"/>
        <v/>
      </c>
    </row>
    <row r="512" spans="1:21">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84" t="str">
        <f t="shared" si="14"/>
        <v>Grænmetislasagne með ricottaosti og hvítlauksbrauði</v>
      </c>
      <c r="T512" s="282">
        <f>IF($B512="","",$C512/1000*IFERROR(INDEX(Vöruskrá!$R:$R,MATCH($B512,Vöruskrá!$B:$B,0)),0))</f>
        <v>900</v>
      </c>
      <c r="U512" s="283" t="str">
        <f t="shared" si="15"/>
        <v/>
      </c>
    </row>
    <row r="513" spans="1:21">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84" t="str">
        <f t="shared" si="14"/>
        <v>Grænmetislasagne með ricottaosti og hvítlauksbrauði</v>
      </c>
      <c r="T513" s="282">
        <f>IF($B513="","",$C513/1000*IFERROR(INDEX(Vöruskrá!$R:$R,MATCH($B513,Vöruskrá!$B:$B,0)),0))</f>
        <v>2300</v>
      </c>
      <c r="U513" s="283" t="str">
        <f t="shared" si="15"/>
        <v/>
      </c>
    </row>
    <row r="514" spans="1:21">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84" t="str">
        <f t="shared" si="14"/>
        <v>Grænmetislasagne með ricottaosti og hvítlauksbrauði</v>
      </c>
      <c r="T514" s="282">
        <f>IF($B514="","",$C514/1000*IFERROR(INDEX(Vöruskrá!$R:$R,MATCH($B514,Vöruskrá!$B:$B,0)),0))</f>
        <v>1500</v>
      </c>
      <c r="U514" s="283" t="str">
        <f t="shared" si="15"/>
        <v/>
      </c>
    </row>
    <row r="515" spans="1:21"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84" t="str">
        <f t="shared" si="14"/>
        <v>Quinoa-skál með bökuðum sætum kartöflum og avocado</v>
      </c>
      <c r="T515" s="282" t="str">
        <f>IF($B515="","",$C515/1000*IFERROR(INDEX(Vöruskrá!$R:$R,MATCH($B515,Vöruskrá!$B:$B,0)),0))</f>
        <v/>
      </c>
      <c r="U515" s="283">
        <f t="shared" si="15"/>
        <v>788.48</v>
      </c>
    </row>
    <row r="516" spans="1:21">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84" t="str">
        <f t="shared" ref="S516:S579" si="16">IF($A516="",S515,$A516)</f>
        <v>Quinoa-skál með bökuðum sætum kartöflum og avocado</v>
      </c>
      <c r="T516" s="282">
        <f>IF($B516="","",$C516/1000*IFERROR(INDEX(Vöruskrá!$R:$R,MATCH($B516,Vöruskrá!$B:$B,0)),0))</f>
        <v>37500</v>
      </c>
      <c r="U516" s="283" t="str">
        <f t="shared" ref="U516:U579" si="17">IF($A516="","",IFERROR(SUMIFS($T:$T,$S:$S,$A516)/(SUMIFS($C:$C,$S:$S,$A516)/1000),""))</f>
        <v/>
      </c>
    </row>
    <row r="517" spans="1:21">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84" t="str">
        <f t="shared" si="16"/>
        <v>Quinoa-skál með bökuðum sætum kartöflum og avocado</v>
      </c>
      <c r="T517" s="282">
        <f>IF($B517="","",$C517/1000*IFERROR(INDEX(Vöruskrá!$R:$R,MATCH($B517,Vöruskrá!$B:$B,0)),0))</f>
        <v>14000</v>
      </c>
      <c r="U517" s="283" t="str">
        <f t="shared" si="17"/>
        <v/>
      </c>
    </row>
    <row r="518" spans="1:21">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84" t="str">
        <f t="shared" si="16"/>
        <v>Quinoa-skál með bökuðum sætum kartöflum og avocado</v>
      </c>
      <c r="T518" s="282">
        <f>IF($B518="","",$C518/1000*IFERROR(INDEX(Vöruskrá!$R:$R,MATCH($B518,Vöruskrá!$B:$B,0)),0))</f>
        <v>12000</v>
      </c>
      <c r="U518" s="283" t="str">
        <f t="shared" si="17"/>
        <v/>
      </c>
    </row>
    <row r="519" spans="1:21">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84" t="str">
        <f t="shared" si="16"/>
        <v>Quinoa-skál með bökuðum sætum kartöflum og avocado</v>
      </c>
      <c r="T519" s="282">
        <f>IF($B519="","",$C519/1000*IFERROR(INDEX(Vöruskrá!$R:$R,MATCH($B519,Vöruskrá!$B:$B,0)),0))</f>
        <v>6000</v>
      </c>
      <c r="U519" s="283" t="str">
        <f t="shared" si="17"/>
        <v/>
      </c>
    </row>
    <row r="520" spans="1:21">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84" t="str">
        <f t="shared" si="16"/>
        <v>Quinoa-skál með bökuðum sætum kartöflum og avocado</v>
      </c>
      <c r="T520" s="282">
        <f>IF($B520="","",$C520/1000*IFERROR(INDEX(Vöruskrá!$R:$R,MATCH($B520,Vöruskrá!$B:$B,0)),0))</f>
        <v>2500</v>
      </c>
      <c r="U520" s="283" t="str">
        <f t="shared" si="17"/>
        <v/>
      </c>
    </row>
    <row r="521" spans="1:21">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84" t="str">
        <f t="shared" si="16"/>
        <v>Quinoa-skál með bökuðum sætum kartöflum og avocado</v>
      </c>
      <c r="T521" s="282">
        <f>IF($B521="","",$C521/1000*IFERROR(INDEX(Vöruskrá!$R:$R,MATCH($B521,Vöruskrá!$B:$B,0)),0))</f>
        <v>1200</v>
      </c>
      <c r="U521" s="283" t="str">
        <f t="shared" si="17"/>
        <v/>
      </c>
    </row>
    <row r="522" spans="1:21">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84" t="str">
        <f t="shared" si="16"/>
        <v>Quinoa-skál með bökuðum sætum kartöflum og avocado</v>
      </c>
      <c r="T522" s="282">
        <f>IF($B522="","",$C522/1000*IFERROR(INDEX(Vöruskrá!$R:$R,MATCH($B522,Vöruskrá!$B:$B,0)),0))</f>
        <v>648</v>
      </c>
      <c r="U522" s="283" t="str">
        <f t="shared" si="17"/>
        <v/>
      </c>
    </row>
    <row r="523" spans="1:21">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84" t="str">
        <f t="shared" si="16"/>
        <v>Quinoa-skál með bökuðum sætum kartöflum og avocado</v>
      </c>
      <c r="T523" s="282">
        <f>IF($B523="","",$C523/1000*IFERROR(INDEX(Vöruskrá!$R:$R,MATCH($B523,Vöruskrá!$B:$B,0)),0))</f>
        <v>1500</v>
      </c>
      <c r="U523" s="283" t="str">
        <f t="shared" si="17"/>
        <v/>
      </c>
    </row>
    <row r="524" spans="1:21">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84" t="str">
        <f t="shared" si="16"/>
        <v>Quinoa-skál með bökuðum sætum kartöflum og avocado</v>
      </c>
      <c r="T524" s="282">
        <f>IF($B524="","",$C524/1000*IFERROR(INDEX(Vöruskrá!$R:$R,MATCH($B524,Vöruskrá!$B:$B,0)),0))</f>
        <v>3500</v>
      </c>
      <c r="U524" s="283" t="str">
        <f t="shared" si="17"/>
        <v/>
      </c>
    </row>
    <row r="525" spans="1:21"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84" t="str">
        <f t="shared" si="16"/>
        <v>Tofu-grænmetisstir-fry með núðlum og sojasósu</v>
      </c>
      <c r="T525" s="282" t="str">
        <f>IF($B525="","",$C525/1000*IFERROR(INDEX(Vöruskrá!$R:$R,MATCH($B525,Vöruskrá!$B:$B,0)),0))</f>
        <v/>
      </c>
      <c r="U525" s="283">
        <f t="shared" si="17"/>
        <v>919.92857142857144</v>
      </c>
    </row>
    <row r="526" spans="1:21">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84" t="str">
        <f t="shared" si="16"/>
        <v>Tofu-grænmetisstir-fry með núðlum og sojasósu</v>
      </c>
      <c r="T526" s="282">
        <f>IF($B526="","",$C526/1000*IFERROR(INDEX(Vöruskrá!$R:$R,MATCH($B526,Vöruskrá!$B:$B,0)),0))</f>
        <v>54000</v>
      </c>
      <c r="U526" s="283" t="str">
        <f t="shared" si="17"/>
        <v/>
      </c>
    </row>
    <row r="527" spans="1:21">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84" t="str">
        <f t="shared" si="16"/>
        <v>Tofu-grænmetisstir-fry með núðlum og sojasósu</v>
      </c>
      <c r="T527" s="282">
        <f>IF($B527="","",$C527/1000*IFERROR(INDEX(Vöruskrá!$R:$R,MATCH($B527,Vöruskrá!$B:$B,0)),0))</f>
        <v>4225</v>
      </c>
      <c r="U527" s="283" t="str">
        <f t="shared" si="17"/>
        <v/>
      </c>
    </row>
    <row r="528" spans="1:21">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84" t="str">
        <f t="shared" si="16"/>
        <v>Tofu-grænmetisstir-fry með núðlum og sojasósu</v>
      </c>
      <c r="T528" s="282">
        <f>IF($B528="","",$C528/1000*IFERROR(INDEX(Vöruskrá!$R:$R,MATCH($B528,Vöruskrá!$B:$B,0)),0))</f>
        <v>695</v>
      </c>
      <c r="U528" s="283" t="str">
        <f t="shared" si="17"/>
        <v/>
      </c>
    </row>
    <row r="529" spans="1:21">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84" t="str">
        <f t="shared" si="16"/>
        <v>Tofu-grænmetisstir-fry með núðlum og sojasósu</v>
      </c>
      <c r="T529" s="282">
        <f>IF($B529="","",$C529/1000*IFERROR(INDEX(Vöruskrá!$R:$R,MATCH($B529,Vöruskrá!$B:$B,0)),0))</f>
        <v>1200</v>
      </c>
      <c r="U529" s="283" t="str">
        <f t="shared" si="17"/>
        <v/>
      </c>
    </row>
    <row r="530" spans="1:21">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84" t="str">
        <f t="shared" si="16"/>
        <v>Tofu-grænmetisstir-fry með núðlum og sojasósu</v>
      </c>
      <c r="T530" s="282">
        <f>IF($B530="","",$C530/1000*IFERROR(INDEX(Vöruskrá!$R:$R,MATCH($B530,Vöruskrá!$B:$B,0)),0))</f>
        <v>1500</v>
      </c>
      <c r="U530" s="283" t="str">
        <f t="shared" si="17"/>
        <v/>
      </c>
    </row>
    <row r="531" spans="1:21">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84" t="str">
        <f t="shared" si="16"/>
        <v>Tofu-grænmetisstir-fry með núðlum og sojasósu</v>
      </c>
      <c r="T531" s="282">
        <f>IF($B531="","",$C531/1000*IFERROR(INDEX(Vöruskrá!$R:$R,MATCH($B531,Vöruskrá!$B:$B,0)),0))</f>
        <v>600</v>
      </c>
      <c r="U531" s="283" t="str">
        <f t="shared" si="17"/>
        <v/>
      </c>
    </row>
    <row r="532" spans="1:21">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84" t="str">
        <f t="shared" si="16"/>
        <v>Tofu-grænmetisstir-fry með núðlum og sojasósu</v>
      </c>
      <c r="T532" s="282">
        <f>IF($B532="","",$C532/1000*IFERROR(INDEX(Vöruskrá!$R:$R,MATCH($B532,Vöruskrá!$B:$B,0)),0))</f>
        <v>175</v>
      </c>
      <c r="U532" s="283" t="str">
        <f t="shared" si="17"/>
        <v/>
      </c>
    </row>
    <row r="533" spans="1:21">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84" t="str">
        <f t="shared" si="16"/>
        <v>Tofu-grænmetisstir-fry með núðlum og sojasósu</v>
      </c>
      <c r="T533" s="282">
        <f>IF($B533="","",$C533/1000*IFERROR(INDEX(Vöruskrá!$R:$R,MATCH($B533,Vöruskrá!$B:$B,0)),0))</f>
        <v>1500</v>
      </c>
      <c r="U533" s="283" t="str">
        <f t="shared" si="17"/>
        <v/>
      </c>
    </row>
    <row r="534" spans="1:21">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84" t="str">
        <f t="shared" si="16"/>
        <v>Tofu-grænmetisstir-fry með núðlum og sojasósu</v>
      </c>
      <c r="T534" s="282">
        <f>IF($B534="","",$C534/1000*IFERROR(INDEX(Vöruskrá!$R:$R,MATCH($B534,Vöruskrá!$B:$B,0)),0))</f>
        <v>500</v>
      </c>
      <c r="U534" s="283" t="str">
        <f t="shared" si="17"/>
        <v/>
      </c>
    </row>
    <row r="535" spans="1:21"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84" t="str">
        <f t="shared" si="16"/>
        <v>Heimabakaðar pizzasnitter með grænmeti og osti</v>
      </c>
      <c r="T535" s="282" t="str">
        <f>IF($B535="","",$C535/1000*IFERROR(INDEX(Vöruskrá!$R:$R,MATCH($B535,Vöruskrá!$B:$B,0)),0))</f>
        <v/>
      </c>
      <c r="U535" s="283">
        <f t="shared" si="17"/>
        <v>774.4</v>
      </c>
    </row>
    <row r="536" spans="1:21">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84" t="str">
        <f t="shared" si="16"/>
        <v>Heimabakaðar pizzasnitter með grænmeti og osti</v>
      </c>
      <c r="T536" s="282">
        <f>IF($B536="","",$C536/1000*IFERROR(INDEX(Vöruskrá!$R:$R,MATCH($B536,Vöruskrá!$B:$B,0)),0))</f>
        <v>27000</v>
      </c>
      <c r="U536" s="283" t="str">
        <f t="shared" si="17"/>
        <v/>
      </c>
    </row>
    <row r="537" spans="1:21">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84" t="str">
        <f t="shared" si="16"/>
        <v>Heimabakaðar pizzasnitter með grænmeti og osti</v>
      </c>
      <c r="T537" s="282">
        <f>IF($B537="","",$C537/1000*IFERROR(INDEX(Vöruskrá!$R:$R,MATCH($B537,Vöruskrá!$B:$B,0)),0))</f>
        <v>8040</v>
      </c>
      <c r="U537" s="283" t="str">
        <f t="shared" si="17"/>
        <v/>
      </c>
    </row>
    <row r="538" spans="1:21">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84" t="str">
        <f t="shared" si="16"/>
        <v>Heimabakaðar pizzasnitter með grænmeti og osti</v>
      </c>
      <c r="T538" s="282">
        <f>IF($B538="","",$C538/1000*IFERROR(INDEX(Vöruskrá!$R:$R,MATCH($B538,Vöruskrá!$B:$B,0)),0))</f>
        <v>30000</v>
      </c>
      <c r="U538" s="283" t="str">
        <f t="shared" si="17"/>
        <v/>
      </c>
    </row>
    <row r="539" spans="1:21">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84" t="str">
        <f t="shared" si="16"/>
        <v>Heimabakaðar pizzasnitter með grænmeti og osti</v>
      </c>
      <c r="T539" s="282">
        <f>IF($B539="","",$C539/1000*IFERROR(INDEX(Vöruskrá!$R:$R,MATCH($B539,Vöruskrá!$B:$B,0)),0))</f>
        <v>0</v>
      </c>
      <c r="U539" s="283" t="str">
        <f t="shared" si="17"/>
        <v/>
      </c>
    </row>
    <row r="540" spans="1:21">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84" t="str">
        <f t="shared" si="16"/>
        <v>Heimabakaðar pizzasnitter með grænmeti og osti</v>
      </c>
      <c r="T540" s="282">
        <f>IF($B540="","",$C540/1000*IFERROR(INDEX(Vöruskrá!$R:$R,MATCH($B540,Vöruskrá!$B:$B,0)),0))</f>
        <v>972</v>
      </c>
      <c r="U540" s="283" t="str">
        <f t="shared" si="17"/>
        <v/>
      </c>
    </row>
    <row r="541" spans="1:21">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84" t="str">
        <f t="shared" si="16"/>
        <v>Heimabakaðar pizzasnitter með grænmeti og osti</v>
      </c>
      <c r="T541" s="282">
        <f>IF($B541="","",$C541/1000*IFERROR(INDEX(Vöruskrá!$R:$R,MATCH($B541,Vöruskrá!$B:$B,0)),0))</f>
        <v>4928</v>
      </c>
      <c r="U541" s="283" t="str">
        <f t="shared" si="17"/>
        <v/>
      </c>
    </row>
    <row r="542" spans="1:21">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84" t="str">
        <f t="shared" si="16"/>
        <v>Heimabakaðar pizzasnitter með grænmeti og osti</v>
      </c>
      <c r="T542" s="282">
        <f>IF($B542="","",$C542/1000*IFERROR(INDEX(Vöruskrá!$R:$R,MATCH($B542,Vöruskrá!$B:$B,0)),0))</f>
        <v>3000</v>
      </c>
      <c r="U542" s="283" t="str">
        <f t="shared" si="17"/>
        <v/>
      </c>
    </row>
    <row r="543" spans="1:21">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84" t="str">
        <f t="shared" si="16"/>
        <v>Heimabakaðar pizzasnitter með grænmeti og osti</v>
      </c>
      <c r="T543" s="282">
        <f>IF($B543="","",$C543/1000*IFERROR(INDEX(Vöruskrá!$R:$R,MATCH($B543,Vöruskrá!$B:$B,0)),0))</f>
        <v>3500</v>
      </c>
      <c r="U543" s="283" t="str">
        <f t="shared" si="17"/>
        <v/>
      </c>
    </row>
    <row r="544" spans="1:21"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84" t="str">
        <f t="shared" si="16"/>
        <v>Couscous með ofnbökuðu grænmeti og fetaosti</v>
      </c>
      <c r="T544" s="282" t="str">
        <f>IF($B544="","",$C544/1000*IFERROR(INDEX(Vöruskrá!$R:$R,MATCH($B544,Vöruskrá!$B:$B,0)),0))</f>
        <v/>
      </c>
      <c r="U544" s="283">
        <f t="shared" si="17"/>
        <v>764.24</v>
      </c>
    </row>
    <row r="545" spans="1:21">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84" t="str">
        <f t="shared" si="16"/>
        <v>Couscous með ofnbökuðu grænmeti og fetaosti</v>
      </c>
      <c r="T545" s="282">
        <f>IF($B545="","",$C545/1000*IFERROR(INDEX(Vöruskrá!$R:$R,MATCH($B545,Vöruskrá!$B:$B,0)),0))</f>
        <v>15000</v>
      </c>
      <c r="U545" s="283" t="str">
        <f t="shared" si="17"/>
        <v/>
      </c>
    </row>
    <row r="546" spans="1:21">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84" t="str">
        <f t="shared" si="16"/>
        <v>Couscous með ofnbökuðu grænmeti og fetaosti</v>
      </c>
      <c r="T546" s="282">
        <f>IF($B546="","",$C546/1000*IFERROR(INDEX(Vöruskrá!$R:$R,MATCH($B546,Vöruskrá!$B:$B,0)),0))</f>
        <v>0</v>
      </c>
      <c r="U546" s="283" t="str">
        <f t="shared" si="17"/>
        <v/>
      </c>
    </row>
    <row r="547" spans="1:21">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84" t="str">
        <f t="shared" si="16"/>
        <v>Couscous með ofnbökuðu grænmeti og fetaosti</v>
      </c>
      <c r="T547" s="282">
        <f>IF($B547="","",$C547/1000*IFERROR(INDEX(Vöruskrá!$R:$R,MATCH($B547,Vöruskrá!$B:$B,0)),0))</f>
        <v>42000</v>
      </c>
      <c r="U547" s="283" t="str">
        <f t="shared" si="17"/>
        <v/>
      </c>
    </row>
    <row r="548" spans="1:21">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84" t="str">
        <f t="shared" si="16"/>
        <v>Couscous með ofnbökuðu grænmeti og fetaosti</v>
      </c>
      <c r="T548" s="282">
        <f>IF($B548="","",$C548/1000*IFERROR(INDEX(Vöruskrá!$R:$R,MATCH($B548,Vöruskrá!$B:$B,0)),0))</f>
        <v>1000</v>
      </c>
      <c r="U548" s="283" t="str">
        <f t="shared" si="17"/>
        <v/>
      </c>
    </row>
    <row r="549" spans="1:21">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84" t="str">
        <f t="shared" si="16"/>
        <v>Couscous með ofnbökuðu grænmeti og fetaosti</v>
      </c>
      <c r="T549" s="282">
        <f>IF($B549="","",$C549/1000*IFERROR(INDEX(Vöruskrá!$R:$R,MATCH($B549,Vöruskrá!$B:$B,0)),0))</f>
        <v>1620</v>
      </c>
      <c r="U549" s="283" t="str">
        <f t="shared" si="17"/>
        <v/>
      </c>
    </row>
    <row r="550" spans="1:21">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84" t="str">
        <f t="shared" si="16"/>
        <v>Couscous með ofnbökuðu grænmeti og fetaosti</v>
      </c>
      <c r="T550" s="282">
        <f>IF($B550="","",$C550/1000*IFERROR(INDEX(Vöruskrá!$R:$R,MATCH($B550,Vöruskrá!$B:$B,0)),0))</f>
        <v>3426</v>
      </c>
      <c r="U550" s="283" t="str">
        <f t="shared" si="17"/>
        <v/>
      </c>
    </row>
    <row r="551" spans="1:21">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84" t="str">
        <f t="shared" si="16"/>
        <v>Couscous með ofnbökuðu grænmeti og fetaosti</v>
      </c>
      <c r="T551" s="282">
        <f>IF($B551="","",$C551/1000*IFERROR(INDEX(Vöruskrá!$R:$R,MATCH($B551,Vöruskrá!$B:$B,0)),0))</f>
        <v>4928</v>
      </c>
      <c r="U551" s="283" t="str">
        <f t="shared" si="17"/>
        <v/>
      </c>
    </row>
    <row r="552" spans="1:21">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84" t="str">
        <f t="shared" si="16"/>
        <v>Couscous með ofnbökuðu grænmeti og fetaosti</v>
      </c>
      <c r="T552" s="282">
        <f>IF($B552="","",$C552/1000*IFERROR(INDEX(Vöruskrá!$R:$R,MATCH($B552,Vöruskrá!$B:$B,0)),0))</f>
        <v>3000</v>
      </c>
      <c r="U552" s="283" t="str">
        <f t="shared" si="17"/>
        <v/>
      </c>
    </row>
    <row r="553" spans="1:21">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84" t="str">
        <f t="shared" si="16"/>
        <v>Couscous með ofnbökuðu grænmeti og fetaosti</v>
      </c>
      <c r="T553" s="282">
        <f>IF($B553="","",$C553/1000*IFERROR(INDEX(Vöruskrá!$R:$R,MATCH($B553,Vöruskrá!$B:$B,0)),0))</f>
        <v>3500</v>
      </c>
      <c r="U553" s="283" t="str">
        <f t="shared" si="17"/>
        <v/>
      </c>
    </row>
    <row r="554" spans="1:21">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84" t="str">
        <f t="shared" si="16"/>
        <v>Couscous með ofnbökuðu grænmeti og fetaosti</v>
      </c>
      <c r="T554" s="282">
        <f>IF($B554="","",$C554/1000*IFERROR(INDEX(Vöruskrá!$R:$R,MATCH($B554,Vöruskrá!$B:$B,0)),0))</f>
        <v>1200</v>
      </c>
      <c r="U554" s="283" t="str">
        <f t="shared" si="17"/>
        <v/>
      </c>
    </row>
    <row r="555" spans="1:21">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84" t="str">
        <f t="shared" si="16"/>
        <v>Couscous með ofnbökuðu grænmeti og fetaosti</v>
      </c>
      <c r="T555" s="282">
        <f>IF($B555="","",$C555/1000*IFERROR(INDEX(Vöruskrá!$R:$R,MATCH($B555,Vöruskrá!$B:$B,0)),0))</f>
        <v>750</v>
      </c>
      <c r="U555" s="283" t="str">
        <f t="shared" si="17"/>
        <v/>
      </c>
    </row>
    <row r="556" spans="1:21"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84" t="str">
        <f t="shared" si="16"/>
        <v>Mildur kjúklingabaunakari (chana masala) með hrísgrjónum</v>
      </c>
      <c r="T556" s="282" t="str">
        <f>IF($B556="","",$C556/1000*IFERROR(INDEX(Vöruskrá!$R:$R,MATCH($B556,Vöruskrá!$B:$B,0)),0))</f>
        <v/>
      </c>
      <c r="U556" s="283">
        <f t="shared" si="17"/>
        <v>935.76666666666665</v>
      </c>
    </row>
    <row r="557" spans="1:21">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84" t="str">
        <f t="shared" si="16"/>
        <v>Mildur kjúklingabaunakari (chana masala) með hrísgrjónum</v>
      </c>
      <c r="T557" s="282">
        <f>IF($B557="","",$C557/1000*IFERROR(INDEX(Vöruskrá!$R:$R,MATCH($B557,Vöruskrá!$B:$B,0)),0))</f>
        <v>48000</v>
      </c>
      <c r="U557" s="283" t="str">
        <f t="shared" si="17"/>
        <v/>
      </c>
    </row>
    <row r="558" spans="1:21">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84" t="str">
        <f t="shared" si="16"/>
        <v>Mildur kjúklingabaunakari (chana masala) með hrísgrjónum</v>
      </c>
      <c r="T558" s="282">
        <f>IF($B558="","",$C558/1000*IFERROR(INDEX(Vöruskrá!$R:$R,MATCH($B558,Vöruskrá!$B:$B,0)),0))</f>
        <v>8040</v>
      </c>
      <c r="U558" s="283" t="str">
        <f t="shared" si="17"/>
        <v/>
      </c>
    </row>
    <row r="559" spans="1:21">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84" t="str">
        <f t="shared" si="16"/>
        <v>Mildur kjúklingabaunakari (chana masala) með hrísgrjónum</v>
      </c>
      <c r="T559" s="282">
        <f>IF($B559="","",$C559/1000*IFERROR(INDEX(Vöruskrá!$R:$R,MATCH($B559,Vöruskrá!$B:$B,0)),0))</f>
        <v>4500</v>
      </c>
      <c r="U559" s="283" t="str">
        <f t="shared" si="17"/>
        <v/>
      </c>
    </row>
    <row r="560" spans="1:21">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84" t="str">
        <f t="shared" si="16"/>
        <v>Mildur kjúklingabaunakari (chana masala) með hrísgrjónum</v>
      </c>
      <c r="T560" s="282">
        <f>IF($B560="","",$C560/1000*IFERROR(INDEX(Vöruskrá!$R:$R,MATCH($B560,Vöruskrá!$B:$B,0)),0))</f>
        <v>1250</v>
      </c>
      <c r="U560" s="283" t="str">
        <f t="shared" si="17"/>
        <v/>
      </c>
    </row>
    <row r="561" spans="1:21">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84" t="str">
        <f t="shared" si="16"/>
        <v>Mildur kjúklingabaunakari (chana masala) með hrísgrjónum</v>
      </c>
      <c r="T561" s="282">
        <f>IF($B561="","",$C561/1000*IFERROR(INDEX(Vöruskrá!$R:$R,MATCH($B561,Vöruskrá!$B:$B,0)),0))</f>
        <v>1500</v>
      </c>
      <c r="U561" s="283" t="str">
        <f t="shared" si="17"/>
        <v/>
      </c>
    </row>
    <row r="562" spans="1:21">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84" t="str">
        <f t="shared" si="16"/>
        <v>Mildur kjúklingabaunakari (chana masala) með hrísgrjónum</v>
      </c>
      <c r="T562" s="282">
        <f>IF($B562="","",$C562/1000*IFERROR(INDEX(Vöruskrá!$R:$R,MATCH($B562,Vöruskrá!$B:$B,0)),0))</f>
        <v>4500</v>
      </c>
      <c r="U562" s="283" t="str">
        <f t="shared" si="17"/>
        <v/>
      </c>
    </row>
    <row r="563" spans="1:21">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84" t="str">
        <f t="shared" si="16"/>
        <v>Mildur kjúklingabaunakari (chana masala) með hrísgrjónum</v>
      </c>
      <c r="T563" s="282">
        <f>IF($B563="","",$C563/1000*IFERROR(INDEX(Vöruskrá!$R:$R,MATCH($B563,Vöruskrá!$B:$B,0)),0))</f>
        <v>300</v>
      </c>
      <c r="U563" s="283" t="str">
        <f t="shared" si="17"/>
        <v/>
      </c>
    </row>
    <row r="564" spans="1:21">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84" t="str">
        <f t="shared" si="16"/>
        <v>Mildur kjúklingabaunakari (chana masala) með hrísgrjónum</v>
      </c>
      <c r="T564" s="282">
        <f>IF($B564="","",$C564/1000*IFERROR(INDEX(Vöruskrá!$R:$R,MATCH($B564,Vöruskrá!$B:$B,0)),0))</f>
        <v>1500</v>
      </c>
      <c r="U564" s="283" t="str">
        <f t="shared" si="17"/>
        <v/>
      </c>
    </row>
    <row r="565" spans="1:21">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84" t="str">
        <f t="shared" si="16"/>
        <v>Mildur kjúklingabaunakari (chana masala) með hrísgrjónum</v>
      </c>
      <c r="T565" s="282">
        <f>IF($B565="","",$C565/1000*IFERROR(INDEX(Vöruskrá!$R:$R,MATCH($B565,Vöruskrá!$B:$B,0)),0))</f>
        <v>592.5</v>
      </c>
      <c r="U565" s="283" t="str">
        <f t="shared" si="17"/>
        <v/>
      </c>
    </row>
    <row r="566" spans="1:21"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84" t="str">
        <f t="shared" si="16"/>
        <v>Grjónagrautur með lifrapylsu og kanil</v>
      </c>
      <c r="T566" s="282" t="str">
        <f>IF($B566="","",$C566/1000*IFERROR(INDEX(Vöruskrá!$R:$R,MATCH($B566,Vöruskrá!$B:$B,0)),0))</f>
        <v/>
      </c>
      <c r="U566" s="283">
        <f t="shared" si="17"/>
        <v>269.87049999999999</v>
      </c>
    </row>
    <row r="567" spans="1:21">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84" t="str">
        <f t="shared" si="16"/>
        <v>Grjónagrautur með lifrapylsu og kanil</v>
      </c>
      <c r="T567" s="282">
        <f>IF($B567="","",$C567/1000*IFERROR(INDEX(Vöruskrá!$R:$R,MATCH($B567,Vöruskrá!$B:$B,0)),0))</f>
        <v>8482.9499999999989</v>
      </c>
      <c r="U567" s="283" t="str">
        <f t="shared" si="17"/>
        <v/>
      </c>
    </row>
    <row r="568" spans="1:21">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84" t="str">
        <f t="shared" si="16"/>
        <v>Grjónagrautur með lifrapylsu og kanil</v>
      </c>
      <c r="T568" s="282">
        <f>IF($B568="","",$C568/1000*IFERROR(INDEX(Vöruskrá!$R:$R,MATCH($B568,Vöruskrá!$B:$B,0)),0))</f>
        <v>14541.999999999998</v>
      </c>
      <c r="U568" s="283" t="str">
        <f t="shared" si="17"/>
        <v/>
      </c>
    </row>
    <row r="569" spans="1:21">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84" t="str">
        <f t="shared" si="16"/>
        <v>Grjónagrautur með lifrapylsu og kanil</v>
      </c>
      <c r="T569" s="282">
        <f>IF($B569="","",$C569/1000*IFERROR(INDEX(Vöruskrá!$R:$R,MATCH($B569,Vöruskrá!$B:$B,0)),0))</f>
        <v>508.9</v>
      </c>
      <c r="U569" s="283" t="str">
        <f t="shared" si="17"/>
        <v/>
      </c>
    </row>
    <row r="570" spans="1:21">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84" t="str">
        <f t="shared" si="16"/>
        <v>Grjónagrautur með lifrapylsu og kanil</v>
      </c>
      <c r="T570" s="282">
        <f>IF($B570="","",$C570/1000*IFERROR(INDEX(Vöruskrá!$R:$R,MATCH($B570,Vöruskrá!$B:$B,0)),0))</f>
        <v>1164</v>
      </c>
      <c r="U570" s="283" t="str">
        <f t="shared" si="17"/>
        <v/>
      </c>
    </row>
    <row r="571" spans="1:21">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84" t="str">
        <f t="shared" si="16"/>
        <v>Grjónagrautur með lifrapylsu og kanil</v>
      </c>
      <c r="T571" s="282">
        <f>IF($B571="","",$C571/1000*IFERROR(INDEX(Vöruskrá!$R:$R,MATCH($B571,Vöruskrá!$B:$B,0)),0))</f>
        <v>60.5</v>
      </c>
      <c r="U571" s="283" t="str">
        <f t="shared" si="17"/>
        <v/>
      </c>
    </row>
    <row r="572" spans="1:21">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84" t="str">
        <f t="shared" si="16"/>
        <v>Grjónagrautur með lifrapylsu og kanil</v>
      </c>
      <c r="T572" s="282">
        <f>IF($B572="","",$C572/1000*IFERROR(INDEX(Vöruskrá!$R:$R,MATCH($B572,Vöruskrá!$B:$B,0)),0))</f>
        <v>2228.6999999999998</v>
      </c>
      <c r="U572" s="283" t="str">
        <f t="shared" si="17"/>
        <v/>
      </c>
    </row>
    <row r="573" spans="1:21"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84" t="str">
        <f t="shared" si="16"/>
        <v>Minestrone stafasúpa</v>
      </c>
      <c r="T573" s="282" t="str">
        <f>IF($B573="","",$C573/1000*IFERROR(INDEX(Vöruskrá!$R:$R,MATCH($B573,Vöruskrá!$B:$B,0)),0))</f>
        <v/>
      </c>
      <c r="U573" s="283">
        <f t="shared" si="17"/>
        <v>282.99121452647603</v>
      </c>
    </row>
    <row r="574" spans="1:21">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84" t="str">
        <f t="shared" si="16"/>
        <v>Minestrone stafasúpa</v>
      </c>
      <c r="T574" s="282">
        <f>IF($B574="","",$C574/1000*IFERROR(INDEX(Vöruskrá!$R:$R,MATCH($B574,Vöruskrá!$B:$B,0)),0))</f>
        <v>0</v>
      </c>
      <c r="U574" s="283" t="str">
        <f t="shared" si="17"/>
        <v/>
      </c>
    </row>
    <row r="575" spans="1:21">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84" t="str">
        <f t="shared" si="16"/>
        <v>Minestrone stafasúpa</v>
      </c>
      <c r="T575" s="282">
        <f>IF($B575="","",$C575/1000*IFERROR(INDEX(Vöruskrá!$R:$R,MATCH($B575,Vöruskrá!$B:$B,0)),0))</f>
        <v>5738.9520000000002</v>
      </c>
      <c r="U575" s="283" t="str">
        <f t="shared" si="17"/>
        <v/>
      </c>
    </row>
    <row r="576" spans="1:21">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84" t="str">
        <f t="shared" si="16"/>
        <v>Minestrone stafasúpa</v>
      </c>
      <c r="T576" s="282">
        <f>IF($B576="","",$C576/1000*IFERROR(INDEX(Vöruskrá!$R:$R,MATCH($B576,Vöruskrá!$B:$B,0)),0))</f>
        <v>802.5</v>
      </c>
      <c r="U576" s="283" t="str">
        <f t="shared" si="17"/>
        <v/>
      </c>
    </row>
    <row r="577" spans="1:21">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84" t="str">
        <f t="shared" si="16"/>
        <v>Minestrone stafasúpa</v>
      </c>
      <c r="T577" s="282">
        <f>IF($B577="","",$C577/1000*IFERROR(INDEX(Vöruskrá!$R:$R,MATCH($B577,Vöruskrá!$B:$B,0)),0))</f>
        <v>14989.449999999999</v>
      </c>
      <c r="U577" s="283" t="str">
        <f t="shared" si="17"/>
        <v/>
      </c>
    </row>
    <row r="578" spans="1:21">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84" t="str">
        <f t="shared" si="16"/>
        <v>Minestrone stafasúpa</v>
      </c>
      <c r="T578" s="282">
        <f>IF($B578="","",$C578/1000*IFERROR(INDEX(Vöruskrá!$R:$R,MATCH($B578,Vöruskrá!$B:$B,0)),0))</f>
        <v>1338.25</v>
      </c>
      <c r="U578" s="283" t="str">
        <f t="shared" si="17"/>
        <v/>
      </c>
    </row>
    <row r="579" spans="1:21">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84" t="str">
        <f t="shared" si="16"/>
        <v>Minestrone stafasúpa</v>
      </c>
      <c r="T579" s="282">
        <f>IF($B579="","",$C579/1000*IFERROR(INDEX(Vöruskrá!$R:$R,MATCH($B579,Vöruskrá!$B:$B,0)),0))</f>
        <v>1873.55</v>
      </c>
      <c r="U579" s="283" t="str">
        <f t="shared" si="17"/>
        <v/>
      </c>
    </row>
    <row r="580" spans="1:21">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84" t="str">
        <f t="shared" ref="S580:S643" si="18">IF($A580="",S579,$A580)</f>
        <v>Minestrone stafasúpa</v>
      </c>
      <c r="T580" s="282">
        <f>IF($B580="","",$C580/1000*IFERROR(INDEX(Vöruskrá!$R:$R,MATCH($B580,Vöruskrá!$B:$B,0)),0))</f>
        <v>1284</v>
      </c>
      <c r="U580" s="283" t="str">
        <f t="shared" ref="U580:U643" si="19">IF($A580="","",IFERROR(SUMIFS($T:$T,$S:$S,$A580)/(SUMIFS($C:$C,$S:$S,$A580)/1000),""))</f>
        <v/>
      </c>
    </row>
    <row r="581" spans="1:21"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84" t="str">
        <f t="shared" si="18"/>
        <v>Baunasúpa: Saltkjöt og baunir / Vegan baunasúpa</v>
      </c>
      <c r="T581" s="282" t="str">
        <f>IF($B581="","",$C581/1000*IFERROR(INDEX(Vöruskrá!$R:$R,MATCH($B581,Vöruskrá!$B:$B,0)),0))</f>
        <v/>
      </c>
      <c r="U581" s="283">
        <f t="shared" si="19"/>
        <v>613.85</v>
      </c>
    </row>
    <row r="582" spans="1:21">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84" t="str">
        <f t="shared" si="18"/>
        <v>Baunasúpa: Saltkjöt og baunir / Vegan baunasúpa</v>
      </c>
      <c r="T582" s="282">
        <f>IF($B582="","",$C582/1000*IFERROR(INDEX(Vöruskrá!$R:$R,MATCH($B582,Vöruskrá!$B:$B,0)),0))</f>
        <v>8388.1</v>
      </c>
      <c r="U582" s="283" t="str">
        <f t="shared" si="19"/>
        <v/>
      </c>
    </row>
    <row r="583" spans="1:21">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84" t="str">
        <f t="shared" si="18"/>
        <v>Baunasúpa: Saltkjöt og baunir / Vegan baunasúpa</v>
      </c>
      <c r="T583" s="282">
        <f>IF($B583="","",$C583/1000*IFERROR(INDEX(Vöruskrá!$R:$R,MATCH($B583,Vöruskrá!$B:$B,0)),0))</f>
        <v>1498</v>
      </c>
      <c r="U583" s="283" t="str">
        <f t="shared" si="19"/>
        <v/>
      </c>
    </row>
    <row r="584" spans="1:21">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84" t="str">
        <f t="shared" si="18"/>
        <v>Baunasúpa: Saltkjöt og baunir / Vegan baunasúpa</v>
      </c>
      <c r="T584" s="282">
        <f>IF($B584="","",$C584/1000*IFERROR(INDEX(Vöruskrá!$R:$R,MATCH($B584,Vöruskrá!$B:$B,0)),0))</f>
        <v>718.5</v>
      </c>
      <c r="U584" s="283" t="str">
        <f t="shared" si="19"/>
        <v/>
      </c>
    </row>
    <row r="585" spans="1:21">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84" t="str">
        <f t="shared" si="18"/>
        <v>Baunasúpa: Saltkjöt og baunir / Vegan baunasúpa</v>
      </c>
      <c r="T585" s="282">
        <f>IF($B585="","",$C585/1000*IFERROR(INDEX(Vöruskrá!$R:$R,MATCH($B585,Vöruskrá!$B:$B,0)),0))</f>
        <v>11384.8</v>
      </c>
      <c r="U585" s="283" t="str">
        <f t="shared" si="19"/>
        <v/>
      </c>
    </row>
    <row r="586" spans="1:21">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84" t="str">
        <f t="shared" si="18"/>
        <v>Baunasúpa: Saltkjöt og baunir / Vegan baunasúpa</v>
      </c>
      <c r="T586" s="282">
        <f>IF($B586="","",$C586/1000*IFERROR(INDEX(Vöruskrá!$R:$R,MATCH($B586,Vöruskrá!$B:$B,0)),0))</f>
        <v>35949.599999999999</v>
      </c>
      <c r="U586" s="283" t="str">
        <f t="shared" si="19"/>
        <v/>
      </c>
    </row>
    <row r="587" spans="1:21">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84" t="str">
        <f t="shared" si="18"/>
        <v>Baunasúpa: Saltkjöt og baunir / Vegan baunasúpa</v>
      </c>
      <c r="T587" s="282">
        <f>IF($B587="","",$C587/1000*IFERROR(INDEX(Vöruskrá!$R:$R,MATCH($B587,Vöruskrá!$B:$B,0)),0))</f>
        <v>749</v>
      </c>
      <c r="U587" s="283" t="str">
        <f t="shared" si="19"/>
        <v/>
      </c>
    </row>
    <row r="588" spans="1:21">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84" t="str">
        <f t="shared" si="18"/>
        <v>Baunasúpa: Saltkjöt og baunir / Vegan baunasúpa</v>
      </c>
      <c r="T588" s="282">
        <f>IF($B588="","",$C588/1000*IFERROR(INDEX(Vöruskrá!$R:$R,MATCH($B588,Vöruskrá!$B:$B,0)),0))</f>
        <v>1437</v>
      </c>
      <c r="U588" s="283" t="str">
        <f t="shared" si="19"/>
        <v/>
      </c>
    </row>
    <row r="589" spans="1:21">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84" t="str">
        <f t="shared" si="18"/>
        <v>Baunasúpa: Saltkjöt og baunir / Vegan baunasúpa</v>
      </c>
      <c r="T589" s="282">
        <f>IF($B589="","",$C589/1000*IFERROR(INDEX(Vöruskrá!$R:$R,MATCH($B589,Vöruskrá!$B:$B,0)),0))</f>
        <v>1260</v>
      </c>
      <c r="U589" s="283" t="str">
        <f t="shared" si="19"/>
        <v/>
      </c>
    </row>
    <row r="590" spans="1:21"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84" t="str">
        <f t="shared" si="18"/>
        <v>Mexico kjúklingasúpa</v>
      </c>
      <c r="T590" s="282" t="str">
        <f>IF($B590="","",$C590/1000*IFERROR(INDEX(Vöruskrá!$R:$R,MATCH($B590,Vöruskrá!$B:$B,0)),0))</f>
        <v/>
      </c>
      <c r="U590" s="283">
        <f t="shared" si="19"/>
        <v>329.18720000000002</v>
      </c>
    </row>
    <row r="591" spans="1:21">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84" t="str">
        <f t="shared" si="18"/>
        <v>Mexico kjúklingasúpa</v>
      </c>
      <c r="T591" s="282">
        <f>IF($B591="","",$C591/1000*IFERROR(INDEX(Vöruskrá!$R:$R,MATCH($B591,Vöruskrá!$B:$B,0)),0))</f>
        <v>3300</v>
      </c>
      <c r="U591" s="283" t="str">
        <f t="shared" si="19"/>
        <v/>
      </c>
    </row>
    <row r="592" spans="1:21">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84" t="str">
        <f t="shared" si="18"/>
        <v>Mexico kjúklingasúpa</v>
      </c>
      <c r="T592" s="282">
        <f>IF($B592="","",$C592/1000*IFERROR(INDEX(Vöruskrá!$R:$R,MATCH($B592,Vöruskrá!$B:$B,0)),0))</f>
        <v>3216</v>
      </c>
      <c r="U592" s="283" t="str">
        <f t="shared" si="19"/>
        <v/>
      </c>
    </row>
    <row r="593" spans="1:21"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84" t="str">
        <f t="shared" si="18"/>
        <v>Mexico kjúklingasúpa</v>
      </c>
      <c r="T593" s="282">
        <f>IF($B593="","",$C593/1000*IFERROR(INDEX(Vöruskrá!$R:$R,MATCH($B593,Vöruskrá!$B:$B,0)),0))</f>
        <v>1800</v>
      </c>
      <c r="U593" s="283" t="str">
        <f t="shared" si="19"/>
        <v/>
      </c>
    </row>
    <row r="594" spans="1:21">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84" t="str">
        <f t="shared" si="18"/>
        <v>Mexico kjúklingasúpa</v>
      </c>
      <c r="T594" s="282">
        <f>IF($B594="","",$C594/1000*IFERROR(INDEX(Vöruskrá!$R:$R,MATCH($B594,Vöruskrá!$B:$B,0)),0))</f>
        <v>1000</v>
      </c>
      <c r="U594" s="283" t="str">
        <f t="shared" si="19"/>
        <v/>
      </c>
    </row>
    <row r="595" spans="1:21">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84" t="str">
        <f t="shared" si="18"/>
        <v>Mexico kjúklingasúpa</v>
      </c>
      <c r="T595" s="282">
        <f>IF($B595="","",$C595/1000*IFERROR(INDEX(Vöruskrá!$R:$R,MATCH($B595,Vöruskrá!$B:$B,0)),0))</f>
        <v>800</v>
      </c>
      <c r="U595" s="283" t="str">
        <f t="shared" si="19"/>
        <v/>
      </c>
    </row>
    <row r="596" spans="1:21">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84" t="str">
        <f t="shared" si="18"/>
        <v>Mexico kjúklingasúpa</v>
      </c>
      <c r="T596" s="282">
        <f>IF($B596="","",$C596/1000*IFERROR(INDEX(Vöruskrá!$R:$R,MATCH($B596,Vöruskrá!$B:$B,0)),0))</f>
        <v>500</v>
      </c>
      <c r="U596" s="283" t="str">
        <f t="shared" si="19"/>
        <v/>
      </c>
    </row>
    <row r="597" spans="1:21">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84" t="str">
        <f t="shared" si="18"/>
        <v>Mexico kjúklingasúpa</v>
      </c>
      <c r="T597" s="282">
        <f>IF($B597="","",$C597/1000*IFERROR(INDEX(Vöruskrá!$R:$R,MATCH($B597,Vöruskrá!$B:$B,0)),0))</f>
        <v>3000</v>
      </c>
      <c r="U597" s="283" t="str">
        <f t="shared" si="19"/>
        <v/>
      </c>
    </row>
    <row r="598" spans="1:21">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84" t="str">
        <f t="shared" si="18"/>
        <v>Mexico kjúklingasúpa</v>
      </c>
      <c r="T598" s="282">
        <f>IF($B598="","",$C598/1000*IFERROR(INDEX(Vöruskrá!$R:$R,MATCH($B598,Vöruskrá!$B:$B,0)),0))</f>
        <v>80</v>
      </c>
      <c r="U598" s="283" t="str">
        <f t="shared" si="19"/>
        <v/>
      </c>
    </row>
    <row r="599" spans="1:21">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84" t="str">
        <f t="shared" si="18"/>
        <v>Mexico kjúklingasúpa</v>
      </c>
      <c r="T599" s="282">
        <f>IF($B599="","",$C599/1000*IFERROR(INDEX(Vöruskrá!$R:$R,MATCH($B599,Vöruskrá!$B:$B,0)),0))</f>
        <v>1500</v>
      </c>
      <c r="U599" s="283" t="str">
        <f t="shared" si="19"/>
        <v/>
      </c>
    </row>
    <row r="600" spans="1:21">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84" t="str">
        <f t="shared" si="18"/>
        <v>Mexico kjúklingasúpa</v>
      </c>
      <c r="T600" s="282">
        <f>IF($B600="","",$C600/1000*IFERROR(INDEX(Vöruskrá!$R:$R,MATCH($B600,Vöruskrá!$B:$B,0)),0))</f>
        <v>240</v>
      </c>
      <c r="U600" s="283" t="str">
        <f t="shared" si="19"/>
        <v/>
      </c>
    </row>
    <row r="601" spans="1:21">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84" t="str">
        <f t="shared" si="18"/>
        <v>Mexico kjúklingasúpa</v>
      </c>
      <c r="T601" s="282">
        <f>IF($B601="","",$C601/1000*IFERROR(INDEX(Vöruskrá!$R:$R,MATCH($B601,Vöruskrá!$B:$B,0)),0))</f>
        <v>350</v>
      </c>
      <c r="U601" s="283" t="str">
        <f t="shared" si="19"/>
        <v/>
      </c>
    </row>
    <row r="602" spans="1:21">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84" t="str">
        <f t="shared" si="18"/>
        <v>Mexico kjúklingasúpa</v>
      </c>
      <c r="T602" s="282">
        <f>IF($B602="","",$C602/1000*IFERROR(INDEX(Vöruskrá!$R:$R,MATCH($B602,Vöruskrá!$B:$B,0)),0))</f>
        <v>180</v>
      </c>
      <c r="U602" s="283" t="str">
        <f t="shared" si="19"/>
        <v/>
      </c>
    </row>
    <row r="603" spans="1:21">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84" t="str">
        <f t="shared" si="18"/>
        <v>Mexico kjúklingasúpa</v>
      </c>
      <c r="T603" s="282">
        <f>IF($B603="","",$C603/1000*IFERROR(INDEX(Vöruskrá!$R:$R,MATCH($B603,Vöruskrá!$B:$B,0)),0))</f>
        <v>120</v>
      </c>
      <c r="U603" s="283" t="str">
        <f t="shared" si="19"/>
        <v/>
      </c>
    </row>
    <row r="604" spans="1:21">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84" t="str">
        <f t="shared" si="18"/>
        <v>Mexico kjúklingasúpa</v>
      </c>
      <c r="T604" s="282">
        <f>IF($B604="","",$C604/1000*IFERROR(INDEX(Vöruskrá!$R:$R,MATCH($B604,Vöruskrá!$B:$B,0)),0))</f>
        <v>394.24</v>
      </c>
      <c r="U604" s="283" t="str">
        <f t="shared" si="19"/>
        <v/>
      </c>
    </row>
    <row r="605" spans="1:21">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84" t="str">
        <f t="shared" si="18"/>
        <v>Mexico kjúklingasúpa</v>
      </c>
      <c r="T605" s="282">
        <f>IF($B605="","",$C605/1000*IFERROR(INDEX(Vöruskrá!$R:$R,MATCH($B605,Vöruskrá!$B:$B,0)),0))</f>
        <v>68.38</v>
      </c>
      <c r="U605" s="283" t="str">
        <f t="shared" si="19"/>
        <v/>
      </c>
    </row>
    <row r="606" spans="1:21">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84" t="str">
        <f t="shared" si="18"/>
        <v>Mexico kjúklingasúpa</v>
      </c>
      <c r="T606" s="282">
        <f>IF($B606="","",$C606/1000*IFERROR(INDEX(Vöruskrá!$R:$R,MATCH($B606,Vöruskrá!$B:$B,0)),0))</f>
        <v>17.5</v>
      </c>
      <c r="U606" s="283" t="str">
        <f t="shared" si="19"/>
        <v/>
      </c>
    </row>
    <row r="607" spans="1:21">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s="284" t="str">
        <f t="shared" si="18"/>
        <v>Mexico kjúklingasúpa</v>
      </c>
      <c r="T607" s="282">
        <f>IF($B607="","",$C607/1000*IFERROR(INDEX(Vöruskrá!$R:$R,MATCH($B607,Vöruskrá!$B:$B,0)),0))</f>
        <v>9900</v>
      </c>
      <c r="U607" s="283" t="str">
        <f t="shared" si="19"/>
        <v/>
      </c>
    </row>
    <row r="608" spans="1:21">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84" t="str">
        <f t="shared" si="18"/>
        <v>Mexico kjúklingasúpa</v>
      </c>
      <c r="T608" s="282">
        <f>IF($B608="","",$C608/1000*IFERROR(INDEX(Vöruskrá!$R:$R,MATCH($B608,Vöruskrá!$B:$B,0)),0))</f>
        <v>6452.5999999999995</v>
      </c>
      <c r="U608" s="283" t="str">
        <f t="shared" si="19"/>
        <v/>
      </c>
    </row>
    <row r="609" spans="1:21"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84" t="str">
        <f t="shared" si="18"/>
        <v>Íslensk kjötsúpa með lambakjöti og rótargrænmeti</v>
      </c>
      <c r="T609" s="282" t="str">
        <f>IF($B609="","",$C609/1000*IFERROR(INDEX(Vöruskrá!$R:$R,MATCH($B609,Vöruskrá!$B:$B,0)),0))</f>
        <v/>
      </c>
      <c r="U609" s="283">
        <f t="shared" si="19"/>
        <v>1067.5029999999999</v>
      </c>
    </row>
    <row r="610" spans="1:21">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84" t="str">
        <f t="shared" si="18"/>
        <v>Íslensk kjötsúpa með lambakjöti og rótargrænmeti</v>
      </c>
      <c r="T610" s="282">
        <f>IF($B610="","",$C610/1000*IFERROR(INDEX(Vöruskrá!$R:$R,MATCH($B610,Vöruskrá!$B:$B,0)),0))</f>
        <v>78000</v>
      </c>
      <c r="U610" s="283" t="str">
        <f t="shared" si="19"/>
        <v/>
      </c>
    </row>
    <row r="611" spans="1:21">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84" t="str">
        <f t="shared" si="18"/>
        <v>Íslensk kjötsúpa með lambakjöti og rótargrænmeti</v>
      </c>
      <c r="T611" s="282">
        <f>IF($B611="","",$C611/1000*IFERROR(INDEX(Vöruskrá!$R:$R,MATCH($B611,Vöruskrá!$B:$B,0)),0))</f>
        <v>5000</v>
      </c>
      <c r="U611" s="283" t="str">
        <f t="shared" si="19"/>
        <v/>
      </c>
    </row>
    <row r="612" spans="1:21">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84" t="str">
        <f t="shared" si="18"/>
        <v>Íslensk kjötsúpa með lambakjöti og rótargrænmeti</v>
      </c>
      <c r="T612" s="282">
        <f>IF($B612="","",$C612/1000*IFERROR(INDEX(Vöruskrá!$R:$R,MATCH($B612,Vöruskrá!$B:$B,0)),0))</f>
        <v>2500</v>
      </c>
      <c r="U612" s="283" t="str">
        <f t="shared" si="19"/>
        <v/>
      </c>
    </row>
    <row r="613" spans="1:21">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84" t="str">
        <f t="shared" si="18"/>
        <v>Íslensk kjötsúpa með lambakjöti og rótargrænmeti</v>
      </c>
      <c r="T613" s="282">
        <f>IF($B613="","",$C613/1000*IFERROR(INDEX(Vöruskrá!$R:$R,MATCH($B613,Vöruskrá!$B:$B,0)),0))</f>
        <v>4800</v>
      </c>
      <c r="U613" s="283" t="str">
        <f t="shared" si="19"/>
        <v/>
      </c>
    </row>
    <row r="614" spans="1:21">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84" t="str">
        <f t="shared" si="18"/>
        <v>Íslensk kjötsúpa með lambakjöti og rótargrænmeti</v>
      </c>
      <c r="T614" s="282">
        <f>IF($B614="","",$C614/1000*IFERROR(INDEX(Vöruskrá!$R:$R,MATCH($B614,Vöruskrá!$B:$B,0)),0))</f>
        <v>2500</v>
      </c>
      <c r="U614" s="283" t="str">
        <f t="shared" si="19"/>
        <v/>
      </c>
    </row>
    <row r="615" spans="1:21">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84" t="str">
        <f t="shared" si="18"/>
        <v>Íslensk kjötsúpa með lambakjöti og rótargrænmeti</v>
      </c>
      <c r="T615" s="282">
        <f>IF($B615="","",$C615/1000*IFERROR(INDEX(Vöruskrá!$R:$R,MATCH($B615,Vöruskrá!$B:$B,0)),0))</f>
        <v>1250</v>
      </c>
      <c r="U615" s="283" t="str">
        <f t="shared" si="19"/>
        <v/>
      </c>
    </row>
    <row r="616" spans="1:21">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84" t="str">
        <f t="shared" si="18"/>
        <v>Íslensk kjötsúpa með lambakjöti og rótargrænmeti</v>
      </c>
      <c r="T616" s="282">
        <f>IF($B616="","",$C616/1000*IFERROR(INDEX(Vöruskrá!$R:$R,MATCH($B616,Vöruskrá!$B:$B,0)),0))</f>
        <v>2250</v>
      </c>
      <c r="U616" s="283" t="str">
        <f t="shared" si="19"/>
        <v/>
      </c>
    </row>
    <row r="617" spans="1:21">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84" t="str">
        <f t="shared" si="18"/>
        <v>Íslensk kjötsúpa með lambakjöti og rótargrænmeti</v>
      </c>
      <c r="T617" s="282">
        <f>IF($B617="","",$C617/1000*IFERROR(INDEX(Vöruskrá!$R:$R,MATCH($B617,Vöruskrá!$B:$B,0)),0))</f>
        <v>1800</v>
      </c>
      <c r="U617" s="283" t="str">
        <f t="shared" si="19"/>
        <v/>
      </c>
    </row>
    <row r="618" spans="1:21">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84" t="str">
        <f t="shared" si="18"/>
        <v>Íslensk kjötsúpa með lambakjöti og rótargrænmeti</v>
      </c>
      <c r="T618" s="282">
        <f>IF($B618="","",$C618/1000*IFERROR(INDEX(Vöruskrá!$R:$R,MATCH($B618,Vöruskrá!$B:$B,0)),0))</f>
        <v>2100</v>
      </c>
      <c r="U618" s="283" t="str">
        <f t="shared" si="19"/>
        <v/>
      </c>
    </row>
    <row r="619" spans="1:21">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84" t="str">
        <f t="shared" si="18"/>
        <v>Íslensk kjötsúpa með lambakjöti og rótargrænmeti</v>
      </c>
      <c r="T619" s="282">
        <f>IF($B619="","",$C619/1000*IFERROR(INDEX(Vöruskrá!$R:$R,MATCH($B619,Vöruskrá!$B:$B,0)),0))</f>
        <v>2100</v>
      </c>
      <c r="U619" s="283" t="str">
        <f t="shared" si="19"/>
        <v/>
      </c>
    </row>
    <row r="620" spans="1:21">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84" t="str">
        <f t="shared" si="18"/>
        <v>Íslensk kjötsúpa með lambakjöti og rótargrænmeti</v>
      </c>
      <c r="T620" s="282">
        <f>IF($B620="","",$C620/1000*IFERROR(INDEX(Vöruskrá!$R:$R,MATCH($B620,Vöruskrá!$B:$B,0)),0))</f>
        <v>1709.5</v>
      </c>
      <c r="U620" s="283" t="str">
        <f t="shared" si="19"/>
        <v/>
      </c>
    </row>
    <row r="621" spans="1:21">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84" t="str">
        <f t="shared" si="18"/>
        <v>Íslensk kjötsúpa með lambakjöti og rótargrænmeti</v>
      </c>
      <c r="T621" s="282">
        <f>IF($B621="","",$C621/1000*IFERROR(INDEX(Vöruskrá!$R:$R,MATCH($B621,Vöruskrá!$B:$B,0)),0))</f>
        <v>2740.8</v>
      </c>
      <c r="U621" s="283" t="str">
        <f t="shared" si="19"/>
        <v/>
      </c>
    </row>
    <row r="622" spans="1:21"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84" t="str">
        <f t="shared" si="18"/>
        <v>Krydduð rauðlinsubaunasúpa með nan-brauði</v>
      </c>
      <c r="T622" s="282" t="str">
        <f>IF($B622="","",$C622/1000*IFERROR(INDEX(Vöruskrá!$R:$R,MATCH($B622,Vöruskrá!$B:$B,0)),0))</f>
        <v/>
      </c>
      <c r="U622" s="283">
        <f t="shared" si="19"/>
        <v>493.81313131313129</v>
      </c>
    </row>
    <row r="623" spans="1:21">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84" t="str">
        <f t="shared" si="18"/>
        <v>Krydduð rauðlinsubaunasúpa með nan-brauði</v>
      </c>
      <c r="T623" s="282">
        <f>IF($B623="","",$C623/1000*IFERROR(INDEX(Vöruskrá!$R:$R,MATCH($B623,Vöruskrá!$B:$B,0)),0))</f>
        <v>8000</v>
      </c>
      <c r="U623" s="283" t="str">
        <f t="shared" si="19"/>
        <v/>
      </c>
    </row>
    <row r="624" spans="1:21">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84" t="str">
        <f t="shared" si="18"/>
        <v>Krydduð rauðlinsubaunasúpa með nan-brauði</v>
      </c>
      <c r="T624" s="282">
        <f>IF($B624="","",$C624/1000*IFERROR(INDEX(Vöruskrá!$R:$R,MATCH($B624,Vöruskrá!$B:$B,0)),0))</f>
        <v>8040</v>
      </c>
      <c r="U624" s="283" t="str">
        <f t="shared" si="19"/>
        <v/>
      </c>
    </row>
    <row r="625" spans="1:21">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84" t="str">
        <f t="shared" si="18"/>
        <v>Krydduð rauðlinsubaunasúpa með nan-brauði</v>
      </c>
      <c r="T625" s="282">
        <f>IF($B625="","",$C625/1000*IFERROR(INDEX(Vöruskrá!$R:$R,MATCH($B625,Vöruskrá!$B:$B,0)),0))</f>
        <v>4500</v>
      </c>
      <c r="U625" s="283" t="str">
        <f t="shared" si="19"/>
        <v/>
      </c>
    </row>
    <row r="626" spans="1:21">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84" t="str">
        <f t="shared" si="18"/>
        <v>Krydduð rauðlinsubaunasúpa með nan-brauði</v>
      </c>
      <c r="T626" s="282">
        <f>IF($B626="","",$C626/1000*IFERROR(INDEX(Vöruskrá!$R:$R,MATCH($B626,Vöruskrá!$B:$B,0)),0))</f>
        <v>13300</v>
      </c>
      <c r="U626" s="283" t="str">
        <f t="shared" si="19"/>
        <v/>
      </c>
    </row>
    <row r="627" spans="1:21">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84" t="str">
        <f t="shared" si="18"/>
        <v>Krydduð rauðlinsubaunasúpa með nan-brauði</v>
      </c>
      <c r="T627" s="282">
        <f>IF($B627="","",$C627/1000*IFERROR(INDEX(Vöruskrá!$R:$R,MATCH($B627,Vöruskrá!$B:$B,0)),0))</f>
        <v>1750</v>
      </c>
      <c r="U627" s="283" t="str">
        <f t="shared" si="19"/>
        <v/>
      </c>
    </row>
    <row r="628" spans="1:21">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84" t="str">
        <f t="shared" si="18"/>
        <v>Krydduð rauðlinsubaunasúpa með nan-brauði</v>
      </c>
      <c r="T628" s="282">
        <f>IF($B628="","",$C628/1000*IFERROR(INDEX(Vöruskrá!$R:$R,MATCH($B628,Vöruskrá!$B:$B,0)),0))</f>
        <v>1500</v>
      </c>
      <c r="U628" s="283" t="str">
        <f t="shared" si="19"/>
        <v/>
      </c>
    </row>
    <row r="629" spans="1:21">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84" t="str">
        <f t="shared" si="18"/>
        <v>Krydduð rauðlinsubaunasúpa með nan-brauði</v>
      </c>
      <c r="T629" s="282">
        <f>IF($B629="","",$C629/1000*IFERROR(INDEX(Vöruskrá!$R:$R,MATCH($B629,Vöruskrá!$B:$B,0)),0))</f>
        <v>6000</v>
      </c>
      <c r="U629" s="283" t="str">
        <f t="shared" si="19"/>
        <v/>
      </c>
    </row>
    <row r="630" spans="1:21">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84" t="str">
        <f t="shared" si="18"/>
        <v>Krydduð rauðlinsubaunasúpa með nan-brauði</v>
      </c>
      <c r="T630" s="282">
        <f>IF($B630="","",$C630/1000*IFERROR(INDEX(Vöruskrá!$R:$R,MATCH($B630,Vöruskrá!$B:$B,0)),0))</f>
        <v>1500</v>
      </c>
      <c r="U630" s="283" t="str">
        <f t="shared" si="19"/>
        <v/>
      </c>
    </row>
    <row r="631" spans="1:21">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84" t="str">
        <f t="shared" si="18"/>
        <v>Krydduð rauðlinsubaunasúpa með nan-brauði</v>
      </c>
      <c r="T631" s="282">
        <f>IF($B631="","",$C631/1000*IFERROR(INDEX(Vöruskrá!$R:$R,MATCH($B631,Vöruskrá!$B:$B,0)),0))</f>
        <v>300</v>
      </c>
      <c r="U631" s="283" t="str">
        <f t="shared" si="19"/>
        <v/>
      </c>
    </row>
    <row r="632" spans="1:21">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84" t="str">
        <f t="shared" si="18"/>
        <v>Krydduð rauðlinsubaunasúpa með nan-brauði</v>
      </c>
      <c r="T632" s="282">
        <f>IF($B632="","",$C632/1000*IFERROR(INDEX(Vöruskrá!$R:$R,MATCH($B632,Vöruskrá!$B:$B,0)),0))</f>
        <v>1125</v>
      </c>
      <c r="U632" s="283" t="str">
        <f t="shared" si="19"/>
        <v/>
      </c>
    </row>
    <row r="633" spans="1:21">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84" t="str">
        <f t="shared" si="18"/>
        <v>Krydduð rauðlinsubaunasúpa með nan-brauði</v>
      </c>
      <c r="T633" s="282">
        <f>IF($B633="","",$C633/1000*IFERROR(INDEX(Vöruskrá!$R:$R,MATCH($B633,Vöruskrá!$B:$B,0)),0))</f>
        <v>2100</v>
      </c>
      <c r="U633" s="283" t="str">
        <f t="shared" si="19"/>
        <v/>
      </c>
    </row>
    <row r="634" spans="1:21">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84" t="str">
        <f t="shared" si="18"/>
        <v>Krydduð rauðlinsubaunasúpa með nan-brauði</v>
      </c>
      <c r="T634" s="282">
        <f>IF($B634="","",$C634/1000*IFERROR(INDEX(Vöruskrá!$R:$R,MATCH($B634,Vöruskrá!$B:$B,0)),0))</f>
        <v>592.5</v>
      </c>
      <c r="U634" s="283" t="str">
        <f t="shared" si="19"/>
        <v/>
      </c>
    </row>
    <row r="635" spans="1:21">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84" t="str">
        <f t="shared" si="18"/>
        <v>Krydduð rauðlinsubaunasúpa með nan-brauði</v>
      </c>
      <c r="T635" s="282">
        <f>IF($B635="","",$C635/1000*IFERROR(INDEX(Vöruskrá!$R:$R,MATCH($B635,Vöruskrá!$B:$B,0)),0))</f>
        <v>180</v>
      </c>
      <c r="U635" s="283" t="str">
        <f t="shared" si="19"/>
        <v/>
      </c>
    </row>
    <row r="636" spans="1:21"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84" t="str">
        <f t="shared" si="18"/>
        <v>Aspassúpa með rjóma og brauði</v>
      </c>
      <c r="T636" s="282" t="str">
        <f>IF($B636="","",$C636/1000*IFERROR(INDEX(Vöruskrá!$R:$R,MATCH($B636,Vöruskrá!$B:$B,0)),0))</f>
        <v/>
      </c>
      <c r="U636" s="283">
        <f t="shared" si="19"/>
        <v>522.70000000000005</v>
      </c>
    </row>
    <row r="637" spans="1:21">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84" t="str">
        <f t="shared" si="18"/>
        <v>Aspassúpa með rjóma og brauði</v>
      </c>
      <c r="T637" s="282">
        <f>IF($B637="","",$C637/1000*IFERROR(INDEX(Vöruskrá!$R:$R,MATCH($B637,Vöruskrá!$B:$B,0)),0))</f>
        <v>12250</v>
      </c>
      <c r="U637" s="283" t="str">
        <f t="shared" si="19"/>
        <v/>
      </c>
    </row>
    <row r="638" spans="1:21">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84" t="str">
        <f t="shared" si="18"/>
        <v>Aspassúpa með rjóma og brauði</v>
      </c>
      <c r="T638" s="282">
        <f>IF($B638="","",$C638/1000*IFERROR(INDEX(Vöruskrá!$R:$R,MATCH($B638,Vöruskrá!$B:$B,0)),0))</f>
        <v>14000</v>
      </c>
      <c r="U638" s="283" t="str">
        <f t="shared" si="19"/>
        <v/>
      </c>
    </row>
    <row r="639" spans="1:21">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84" t="str">
        <f t="shared" si="18"/>
        <v>Aspassúpa með rjóma og brauði</v>
      </c>
      <c r="T639" s="282">
        <f>IF($B639="","",$C639/1000*IFERROR(INDEX(Vöruskrá!$R:$R,MATCH($B639,Vöruskrá!$B:$B,0)),0))</f>
        <v>13500</v>
      </c>
      <c r="U639" s="283" t="str">
        <f t="shared" si="19"/>
        <v/>
      </c>
    </row>
    <row r="640" spans="1:21">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84" t="str">
        <f t="shared" si="18"/>
        <v>Aspassúpa með rjóma og brauði</v>
      </c>
      <c r="T640" s="282">
        <f>IF($B640="","",$C640/1000*IFERROR(INDEX(Vöruskrá!$R:$R,MATCH($B640,Vöruskrá!$B:$B,0)),0))</f>
        <v>6900</v>
      </c>
      <c r="U640" s="283" t="str">
        <f t="shared" si="19"/>
        <v/>
      </c>
    </row>
    <row r="641" spans="1:21">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84" t="str">
        <f t="shared" si="18"/>
        <v>Aspassúpa með rjóma og brauði</v>
      </c>
      <c r="T641" s="282">
        <f>IF($B641="","",$C641/1000*IFERROR(INDEX(Vöruskrá!$R:$R,MATCH($B641,Vöruskrá!$B:$B,0)),0))</f>
        <v>1000</v>
      </c>
      <c r="U641" s="283" t="str">
        <f t="shared" si="19"/>
        <v/>
      </c>
    </row>
    <row r="642" spans="1:21">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84" t="str">
        <f t="shared" si="18"/>
        <v>Aspassúpa með rjóma og brauði</v>
      </c>
      <c r="T642" s="282">
        <f>IF($B642="","",$C642/1000*IFERROR(INDEX(Vöruskrá!$R:$R,MATCH($B642,Vöruskrá!$B:$B,0)),0))</f>
        <v>1500</v>
      </c>
      <c r="U642" s="283" t="str">
        <f t="shared" si="19"/>
        <v/>
      </c>
    </row>
    <row r="643" spans="1:21">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84" t="str">
        <f t="shared" si="18"/>
        <v>Aspassúpa með rjóma og brauði</v>
      </c>
      <c r="T643" s="282">
        <f>IF($B643="","",$C643/1000*IFERROR(INDEX(Vöruskrá!$R:$R,MATCH($B643,Vöruskrá!$B:$B,0)),0))</f>
        <v>2400</v>
      </c>
      <c r="U643" s="283" t="str">
        <f t="shared" si="19"/>
        <v/>
      </c>
    </row>
    <row r="644" spans="1:21">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84" t="str">
        <f t="shared" ref="S644:S699" si="20">IF($A644="",S643,$A644)</f>
        <v>Aspassúpa með rjóma og brauði</v>
      </c>
      <c r="T644" s="282">
        <f>IF($B644="","",$C644/1000*IFERROR(INDEX(Vöruskrá!$R:$R,MATCH($B644,Vöruskrá!$B:$B,0)),0))</f>
        <v>300</v>
      </c>
      <c r="U644" s="283" t="str">
        <f t="shared" ref="U644:U707" si="21">IF($A644="","",IFERROR(SUMIFS($T:$T,$S:$S,$A644)/(SUMIFS($C:$C,$S:$S,$A644)/1000),""))</f>
        <v/>
      </c>
    </row>
    <row r="645" spans="1:21">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84" t="str">
        <f t="shared" si="20"/>
        <v>Aspassúpa með rjóma og brauði</v>
      </c>
      <c r="T645" s="282">
        <f>IF($B645="","",$C645/1000*IFERROR(INDEX(Vöruskrá!$R:$R,MATCH($B645,Vöruskrá!$B:$B,0)),0))</f>
        <v>420</v>
      </c>
      <c r="U645" s="283" t="str">
        <f t="shared" si="21"/>
        <v/>
      </c>
    </row>
    <row r="646" spans="1:21"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84" t="str">
        <f t="shared" si="20"/>
        <v>Sveppasúpa með rjóma og kryddjurtum</v>
      </c>
      <c r="T646" s="282" t="str">
        <f>IF($B646="","",$C646/1000*IFERROR(INDEX(Vöruskrá!$R:$R,MATCH($B646,Vöruskrá!$B:$B,0)),0))</f>
        <v/>
      </c>
      <c r="U646" s="283">
        <f t="shared" si="21"/>
        <v>707.18811881188117</v>
      </c>
    </row>
    <row r="647" spans="1:21">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84" t="str">
        <f t="shared" si="20"/>
        <v>Sveppasúpa með rjóma og kryddjurtum</v>
      </c>
      <c r="T647" s="282">
        <f>IF($B647="","",$C647/1000*IFERROR(INDEX(Vöruskrá!$R:$R,MATCH($B647,Vöruskrá!$B:$B,0)),0))</f>
        <v>21000</v>
      </c>
      <c r="U647" s="283" t="str">
        <f t="shared" si="21"/>
        <v/>
      </c>
    </row>
    <row r="648" spans="1:21">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84" t="str">
        <f t="shared" si="20"/>
        <v>Sveppasúpa með rjóma og kryddjurtum</v>
      </c>
      <c r="T648" s="282">
        <f>IF($B648="","",$C648/1000*IFERROR(INDEX(Vöruskrá!$R:$R,MATCH($B648,Vöruskrá!$B:$B,0)),0))</f>
        <v>12250</v>
      </c>
      <c r="U648" s="283" t="str">
        <f t="shared" si="21"/>
        <v/>
      </c>
    </row>
    <row r="649" spans="1:21">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84" t="str">
        <f t="shared" si="20"/>
        <v>Sveppasúpa með rjóma og kryddjurtum</v>
      </c>
      <c r="T649" s="282">
        <f>IF($B649="","",$C649/1000*IFERROR(INDEX(Vöruskrá!$R:$R,MATCH($B649,Vöruskrá!$B:$B,0)),0))</f>
        <v>13500</v>
      </c>
      <c r="U649" s="283" t="str">
        <f t="shared" si="21"/>
        <v/>
      </c>
    </row>
    <row r="650" spans="1:21">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84" t="str">
        <f t="shared" si="20"/>
        <v>Sveppasúpa með rjóma og kryddjurtum</v>
      </c>
      <c r="T650" s="282">
        <f>IF($B650="","",$C650/1000*IFERROR(INDEX(Vöruskrá!$R:$R,MATCH($B650,Vöruskrá!$B:$B,0)),0))</f>
        <v>9200</v>
      </c>
      <c r="U650" s="283" t="str">
        <f t="shared" si="21"/>
        <v/>
      </c>
    </row>
    <row r="651" spans="1:21">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84" t="str">
        <f t="shared" si="20"/>
        <v>Sveppasúpa með rjóma og kryddjurtum</v>
      </c>
      <c r="T651" s="282">
        <f>IF($B651="","",$C651/1000*IFERROR(INDEX(Vöruskrá!$R:$R,MATCH($B651,Vöruskrá!$B:$B,0)),0))</f>
        <v>1250</v>
      </c>
      <c r="U651" s="283" t="str">
        <f t="shared" si="21"/>
        <v/>
      </c>
    </row>
    <row r="652" spans="1:21">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84" t="str">
        <f t="shared" si="20"/>
        <v>Sveppasúpa með rjóma og kryddjurtum</v>
      </c>
      <c r="T652" s="282">
        <f>IF($B652="","",$C652/1000*IFERROR(INDEX(Vöruskrá!$R:$R,MATCH($B652,Vöruskrá!$B:$B,0)),0))</f>
        <v>3000</v>
      </c>
      <c r="U652" s="283" t="str">
        <f t="shared" si="21"/>
        <v/>
      </c>
    </row>
    <row r="653" spans="1:21">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84" t="str">
        <f t="shared" si="20"/>
        <v>Sveppasúpa með rjóma og kryddjurtum</v>
      </c>
      <c r="T653" s="282">
        <f>IF($B653="","",$C653/1000*IFERROR(INDEX(Vöruskrá!$R:$R,MATCH($B653,Vöruskrá!$B:$B,0)),0))</f>
        <v>3426</v>
      </c>
      <c r="U653" s="283" t="str">
        <f t="shared" si="21"/>
        <v/>
      </c>
    </row>
    <row r="654" spans="1:21">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84" t="str">
        <f t="shared" si="20"/>
        <v>Sveppasúpa með rjóma og kryddjurtum</v>
      </c>
      <c r="T654" s="282">
        <f>IF($B654="","",$C654/1000*IFERROR(INDEX(Vöruskrá!$R:$R,MATCH($B654,Vöruskrá!$B:$B,0)),0))</f>
        <v>3000</v>
      </c>
      <c r="U654" s="283" t="str">
        <f t="shared" si="21"/>
        <v/>
      </c>
    </row>
    <row r="655" spans="1:21">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84" t="str">
        <f t="shared" si="20"/>
        <v>Sveppasúpa með rjóma og kryddjurtum</v>
      </c>
      <c r="T655" s="282">
        <f>IF($B655="","",$C655/1000*IFERROR(INDEX(Vöruskrá!$R:$R,MATCH($B655,Vöruskrá!$B:$B,0)),0))</f>
        <v>3500</v>
      </c>
      <c r="U655" s="283" t="str">
        <f t="shared" si="21"/>
        <v/>
      </c>
    </row>
    <row r="656" spans="1:21">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84" t="str">
        <f t="shared" si="20"/>
        <v>Sveppasúpa með rjóma og kryddjurtum</v>
      </c>
      <c r="T656" s="282">
        <f>IF($B656="","",$C656/1000*IFERROR(INDEX(Vöruskrá!$R:$R,MATCH($B656,Vöruskrá!$B:$B,0)),0))</f>
        <v>1200</v>
      </c>
      <c r="U656" s="283" t="str">
        <f t="shared" si="21"/>
        <v/>
      </c>
    </row>
    <row r="657" spans="1:21">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84" t="str">
        <f t="shared" si="20"/>
        <v>Sveppasúpa með rjóma og kryddjurtum</v>
      </c>
      <c r="T657" s="282">
        <f>IF($B657="","",$C657/1000*IFERROR(INDEX(Vöruskrá!$R:$R,MATCH($B657,Vöruskrá!$B:$B,0)),0))</f>
        <v>100</v>
      </c>
      <c r="U657" s="283" t="str">
        <f t="shared" si="21"/>
        <v/>
      </c>
    </row>
    <row r="658" spans="1:21"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84" t="str">
        <f t="shared" si="20"/>
        <v>Mild tómatsúpa með rjóma og brauði</v>
      </c>
      <c r="T658" s="282" t="str">
        <f>IF($B658="","",$C658/1000*IFERROR(INDEX(Vöruskrá!$R:$R,MATCH($B658,Vöruskrá!$B:$B,0)),0))</f>
        <v/>
      </c>
      <c r="U658" s="283">
        <f t="shared" si="21"/>
        <v>562.65499999999997</v>
      </c>
    </row>
    <row r="659" spans="1:21">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84" t="str">
        <f t="shared" si="20"/>
        <v>Mild tómatsúpa með rjóma og brauði</v>
      </c>
      <c r="T659" s="282">
        <f>IF($B659="","",$C659/1000*IFERROR(INDEX(Vöruskrá!$R:$R,MATCH($B659,Vöruskrá!$B:$B,0)),0))</f>
        <v>29480</v>
      </c>
      <c r="U659" s="283" t="str">
        <f t="shared" si="21"/>
        <v/>
      </c>
    </row>
    <row r="660" spans="1:21">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84" t="str">
        <f t="shared" si="20"/>
        <v>Mild tómatsúpa með rjóma og brauði</v>
      </c>
      <c r="T660" s="282">
        <f>IF($B660="","",$C660/1000*IFERROR(INDEX(Vöruskrá!$R:$R,MATCH($B660,Vöruskrá!$B:$B,0)),0))</f>
        <v>8750</v>
      </c>
      <c r="U660" s="283" t="str">
        <f t="shared" si="21"/>
        <v/>
      </c>
    </row>
    <row r="661" spans="1:21">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84" t="str">
        <f t="shared" si="20"/>
        <v>Mild tómatsúpa með rjóma og brauði</v>
      </c>
      <c r="T661" s="282">
        <f>IF($B661="","",$C661/1000*IFERROR(INDEX(Vöruskrá!$R:$R,MATCH($B661,Vöruskrá!$B:$B,0)),0))</f>
        <v>10800</v>
      </c>
      <c r="U661" s="283" t="str">
        <f t="shared" si="21"/>
        <v/>
      </c>
    </row>
    <row r="662" spans="1:21">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84" t="str">
        <f t="shared" si="20"/>
        <v>Mild tómatsúpa með rjóma og brauði</v>
      </c>
      <c r="T662" s="282">
        <f>IF($B662="","",$C662/1000*IFERROR(INDEX(Vöruskrá!$R:$R,MATCH($B662,Vöruskrá!$B:$B,0)),0))</f>
        <v>1250</v>
      </c>
      <c r="U662" s="283" t="str">
        <f t="shared" si="21"/>
        <v/>
      </c>
    </row>
    <row r="663" spans="1:21">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84" t="str">
        <f t="shared" si="20"/>
        <v>Mild tómatsúpa með rjóma og brauði</v>
      </c>
      <c r="T663" s="282">
        <f>IF($B663="","",$C663/1000*IFERROR(INDEX(Vöruskrá!$R:$R,MATCH($B663,Vöruskrá!$B:$B,0)),0))</f>
        <v>1500</v>
      </c>
      <c r="U663" s="283" t="str">
        <f t="shared" si="21"/>
        <v/>
      </c>
    </row>
    <row r="664" spans="1:21">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84" t="str">
        <f t="shared" si="20"/>
        <v>Mild tómatsúpa með rjóma og brauði</v>
      </c>
      <c r="T664" s="282">
        <f>IF($B664="","",$C664/1000*IFERROR(INDEX(Vöruskrá!$R:$R,MATCH($B664,Vöruskrá!$B:$B,0)),0))</f>
        <v>350</v>
      </c>
      <c r="U664" s="283" t="str">
        <f t="shared" si="21"/>
        <v/>
      </c>
    </row>
    <row r="665" spans="1:21">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84" t="str">
        <f t="shared" si="20"/>
        <v>Mild tómatsúpa með rjóma og brauði</v>
      </c>
      <c r="T665" s="282">
        <f>IF($B665="","",$C665/1000*IFERROR(INDEX(Vöruskrá!$R:$R,MATCH($B665,Vöruskrá!$B:$B,0)),0))</f>
        <v>1500</v>
      </c>
      <c r="U665" s="283" t="str">
        <f t="shared" si="21"/>
        <v/>
      </c>
    </row>
    <row r="666" spans="1:21">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84" t="str">
        <f t="shared" si="20"/>
        <v>Mild tómatsúpa með rjóma og brauði</v>
      </c>
      <c r="T666" s="282">
        <f>IF($B666="","",$C666/1000*IFERROR(INDEX(Vöruskrá!$R:$R,MATCH($B666,Vöruskrá!$B:$B,0)),0))</f>
        <v>2635.5</v>
      </c>
      <c r="U666" s="283" t="str">
        <f t="shared" si="21"/>
        <v/>
      </c>
    </row>
    <row r="667" spans="1:21"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84" t="str">
        <f t="shared" si="20"/>
        <v>Rjómalöguð spergilkálssúpa með osti</v>
      </c>
      <c r="T667" s="282" t="str">
        <f>IF($B667="","",$C667/1000*IFERROR(INDEX(Vöruskrá!$R:$R,MATCH($B667,Vöruskrá!$B:$B,0)),0))</f>
        <v/>
      </c>
      <c r="U667" s="283">
        <f t="shared" si="21"/>
        <v>686.5</v>
      </c>
    </row>
    <row r="668" spans="1:21">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84" t="str">
        <f t="shared" si="20"/>
        <v>Rjómalöguð spergilkálssúpa með osti</v>
      </c>
      <c r="T668" s="282">
        <f>IF($B668="","",$C668/1000*IFERROR(INDEX(Vöruskrá!$R:$R,MATCH($B668,Vöruskrá!$B:$B,0)),0))</f>
        <v>21000</v>
      </c>
      <c r="U668" s="283" t="str">
        <f t="shared" si="21"/>
        <v/>
      </c>
    </row>
    <row r="669" spans="1:21">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84" t="str">
        <f t="shared" si="20"/>
        <v>Rjómalöguð spergilkálssúpa með osti</v>
      </c>
      <c r="T669" s="282">
        <f>IF($B669="","",$C669/1000*IFERROR(INDEX(Vöruskrá!$R:$R,MATCH($B669,Vöruskrá!$B:$B,0)),0))</f>
        <v>12250</v>
      </c>
      <c r="U669" s="283" t="str">
        <f t="shared" si="21"/>
        <v/>
      </c>
    </row>
    <row r="670" spans="1:21">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84" t="str">
        <f t="shared" si="20"/>
        <v>Rjómalöguð spergilkálssúpa með osti</v>
      </c>
      <c r="T670" s="282">
        <f>IF($B670="","",$C670/1000*IFERROR(INDEX(Vöruskrá!$R:$R,MATCH($B670,Vöruskrá!$B:$B,0)),0))</f>
        <v>13500</v>
      </c>
      <c r="U670" s="283" t="str">
        <f t="shared" si="21"/>
        <v/>
      </c>
    </row>
    <row r="671" spans="1:21">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84" t="str">
        <f t="shared" si="20"/>
        <v>Rjómalöguð spergilkálssúpa með osti</v>
      </c>
      <c r="T671" s="282">
        <f>IF($B671="","",$C671/1000*IFERROR(INDEX(Vöruskrá!$R:$R,MATCH($B671,Vöruskrá!$B:$B,0)),0))</f>
        <v>12000</v>
      </c>
      <c r="U671" s="283" t="str">
        <f t="shared" si="21"/>
        <v/>
      </c>
    </row>
    <row r="672" spans="1:21">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84" t="str">
        <f t="shared" si="20"/>
        <v>Rjómalöguð spergilkálssúpa með osti</v>
      </c>
      <c r="T672" s="282">
        <f>IF($B672="","",$C672/1000*IFERROR(INDEX(Vöruskrá!$R:$R,MATCH($B672,Vöruskrá!$B:$B,0)),0))</f>
        <v>6900</v>
      </c>
      <c r="U672" s="283" t="str">
        <f t="shared" si="21"/>
        <v/>
      </c>
    </row>
    <row r="673" spans="1:21">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84" t="str">
        <f t="shared" si="20"/>
        <v>Rjómalöguð spergilkálssúpa með osti</v>
      </c>
      <c r="T673" s="282">
        <f>IF($B673="","",$C673/1000*IFERROR(INDEX(Vöruskrá!$R:$R,MATCH($B673,Vöruskrá!$B:$B,0)),0))</f>
        <v>750</v>
      </c>
      <c r="U673" s="283" t="str">
        <f t="shared" si="21"/>
        <v/>
      </c>
    </row>
    <row r="674" spans="1:21">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84" t="str">
        <f t="shared" si="20"/>
        <v>Rjómalöguð spergilkálssúpa með osti</v>
      </c>
      <c r="T674" s="282">
        <f>IF($B674="","",$C674/1000*IFERROR(INDEX(Vöruskrá!$R:$R,MATCH($B674,Vöruskrá!$B:$B,0)),0))</f>
        <v>750</v>
      </c>
      <c r="U674" s="283" t="str">
        <f t="shared" si="21"/>
        <v/>
      </c>
    </row>
    <row r="675" spans="1:21">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84" t="str">
        <f t="shared" si="20"/>
        <v>Rjómalöguð spergilkálssúpa með osti</v>
      </c>
      <c r="T675" s="282">
        <f>IF($B675="","",$C675/1000*IFERROR(INDEX(Vöruskrá!$R:$R,MATCH($B675,Vöruskrá!$B:$B,0)),0))</f>
        <v>1500</v>
      </c>
      <c r="U675" s="283" t="str">
        <f t="shared" si="21"/>
        <v/>
      </c>
    </row>
    <row r="676" spans="1:21"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84" t="str">
        <f t="shared" si="20"/>
        <v>Tomata-grænmetissúpa með brauðsneiðum</v>
      </c>
      <c r="T676" s="282" t="str">
        <f>IF($B676="","",$C676/1000*IFERROR(INDEX(Vöruskrá!$R:$R,MATCH($B676,Vöruskrá!$B:$B,0)),0))</f>
        <v/>
      </c>
      <c r="U676" s="283">
        <f t="shared" si="21"/>
        <v>477.6169154228856</v>
      </c>
    </row>
    <row r="677" spans="1:21">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84" t="str">
        <f t="shared" si="20"/>
        <v>Tomata-grænmetissúpa með brauðsneiðum</v>
      </c>
      <c r="T677" s="282">
        <f>IF($B677="","",$C677/1000*IFERROR(INDEX(Vöruskrá!$R:$R,MATCH($B677,Vöruskrá!$B:$B,0)),0))</f>
        <v>26800</v>
      </c>
      <c r="U677" s="283" t="str">
        <f t="shared" si="21"/>
        <v/>
      </c>
    </row>
    <row r="678" spans="1:21">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84" t="str">
        <f t="shared" si="20"/>
        <v>Tomata-grænmetissúpa með brauðsneiðum</v>
      </c>
      <c r="T678" s="282">
        <f>IF($B678="","",$C678/1000*IFERROR(INDEX(Vöruskrá!$R:$R,MATCH($B678,Vöruskrá!$B:$B,0)),0))</f>
        <v>10500</v>
      </c>
      <c r="U678" s="283" t="str">
        <f t="shared" si="21"/>
        <v/>
      </c>
    </row>
    <row r="679" spans="1:21">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84" t="str">
        <f t="shared" si="20"/>
        <v>Tomata-grænmetissúpa með brauðsneiðum</v>
      </c>
      <c r="T679" s="282">
        <f>IF($B679="","",$C679/1000*IFERROR(INDEX(Vöruskrá!$R:$R,MATCH($B679,Vöruskrá!$B:$B,0)),0))</f>
        <v>0</v>
      </c>
      <c r="U679" s="283" t="str">
        <f t="shared" si="21"/>
        <v/>
      </c>
    </row>
    <row r="680" spans="1:21">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84" t="str">
        <f t="shared" si="20"/>
        <v>Tomata-grænmetissúpa með brauðsneiðum</v>
      </c>
      <c r="T680" s="282">
        <f>IF($B680="","",$C680/1000*IFERROR(INDEX(Vöruskrá!$R:$R,MATCH($B680,Vöruskrá!$B:$B,0)),0))</f>
        <v>1250</v>
      </c>
      <c r="U680" s="283" t="str">
        <f t="shared" si="21"/>
        <v/>
      </c>
    </row>
    <row r="681" spans="1:21">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84" t="str">
        <f t="shared" si="20"/>
        <v>Tomata-grænmetissúpa með brauðsneiðum</v>
      </c>
      <c r="T681" s="282">
        <f>IF($B681="","",$C681/1000*IFERROR(INDEX(Vöruskrá!$R:$R,MATCH($B681,Vöruskrá!$B:$B,0)),0))</f>
        <v>750</v>
      </c>
      <c r="U681" s="283" t="str">
        <f t="shared" si="21"/>
        <v/>
      </c>
    </row>
    <row r="682" spans="1:21">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84" t="str">
        <f t="shared" si="20"/>
        <v>Tomata-grænmetissúpa með brauðsneiðum</v>
      </c>
      <c r="T682" s="282">
        <f>IF($B682="","",$C682/1000*IFERROR(INDEX(Vöruskrá!$R:$R,MATCH($B682,Vöruskrá!$B:$B,0)),0))</f>
        <v>175</v>
      </c>
      <c r="U682" s="283" t="str">
        <f t="shared" si="21"/>
        <v/>
      </c>
    </row>
    <row r="683" spans="1:21">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84" t="str">
        <f t="shared" si="20"/>
        <v>Tomata-grænmetissúpa með brauðsneiðum</v>
      </c>
      <c r="T683" s="282">
        <f>IF($B683="","",$C683/1000*IFERROR(INDEX(Vöruskrá!$R:$R,MATCH($B683,Vöruskrá!$B:$B,0)),0))</f>
        <v>1500</v>
      </c>
      <c r="U683" s="283" t="str">
        <f t="shared" si="21"/>
        <v/>
      </c>
    </row>
    <row r="684" spans="1:21">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84" t="str">
        <f t="shared" si="20"/>
        <v>Tomata-grænmetissúpa með brauðsneiðum</v>
      </c>
      <c r="T684" s="282">
        <f>IF($B684="","",$C684/1000*IFERROR(INDEX(Vöruskrá!$R:$R,MATCH($B684,Vöruskrá!$B:$B,0)),0))</f>
        <v>2635.5</v>
      </c>
      <c r="U684" s="283" t="str">
        <f t="shared" si="21"/>
        <v/>
      </c>
    </row>
    <row r="685" spans="1:21">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84" t="str">
        <f t="shared" si="20"/>
        <v>Tomata-grænmetissúpa með brauðsneiðum</v>
      </c>
      <c r="T685" s="282">
        <f>IF($B685="","",$C685/1000*IFERROR(INDEX(Vöruskrá!$R:$R,MATCH($B685,Vöruskrá!$B:$B,0)),0))</f>
        <v>790</v>
      </c>
      <c r="U685" s="283" t="str">
        <f t="shared" si="21"/>
        <v/>
      </c>
    </row>
    <row r="686" spans="1:21">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84" t="str">
        <f t="shared" si="20"/>
        <v>Tomata-grænmetissúpa með brauðsneiðum</v>
      </c>
      <c r="T686" s="282">
        <f>IF($B686="","",$C686/1000*IFERROR(INDEX(Vöruskrá!$R:$R,MATCH($B686,Vöruskrá!$B:$B,0)),0))</f>
        <v>3500</v>
      </c>
      <c r="U686" s="283" t="str">
        <f t="shared" si="21"/>
        <v/>
      </c>
    </row>
    <row r="687" spans="1:21">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84" t="str">
        <f t="shared" si="20"/>
        <v>Tomata-grænmetissúpa með brauðsneiðum</v>
      </c>
      <c r="T687" s="282">
        <f>IF($B687="","",$C687/1000*IFERROR(INDEX(Vöruskrá!$R:$R,MATCH($B687,Vöruskrá!$B:$B,0)),0))</f>
        <v>100</v>
      </c>
      <c r="U687" s="283" t="str">
        <f t="shared" si="21"/>
        <v/>
      </c>
    </row>
    <row r="688" spans="1:21"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84" t="str">
        <f>IF($A688="",#REF!,$A688)</f>
        <v>Vegan Grjónagrautur</v>
      </c>
      <c r="T688" s="282" t="str">
        <f>IF($B688="","",$C688/1000*IFERROR(INDEX(Vöruskrá!$R:$R,MATCH($B688,Vöruskrá!$B:$B,0)),0))</f>
        <v/>
      </c>
      <c r="U688" s="283">
        <f t="shared" si="21"/>
        <v>896.72418104526128</v>
      </c>
    </row>
    <row r="689" spans="1:21">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84" t="str">
        <f t="shared" si="20"/>
        <v>Vegan Grjónagrautur</v>
      </c>
      <c r="T689" s="282">
        <f>IF($B689="","",$C689/1000*IFERROR(INDEX(Vöruskrá!$R:$R,MATCH($B689,Vöruskrá!$B:$B,0)),0))</f>
        <v>4550</v>
      </c>
      <c r="U689" s="283" t="str">
        <f t="shared" si="21"/>
        <v/>
      </c>
    </row>
    <row r="690" spans="1:21">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84" t="str">
        <f t="shared" si="20"/>
        <v>Vegan Grjónagrautur</v>
      </c>
      <c r="T690" s="282">
        <f>IF($B690="","",$C690/1000*IFERROR(INDEX(Vöruskrá!$R:$R,MATCH($B690,Vöruskrá!$B:$B,0)),0))</f>
        <v>3000</v>
      </c>
      <c r="U690" s="283" t="str">
        <f t="shared" si="21"/>
        <v/>
      </c>
    </row>
    <row r="691" spans="1:21">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84" t="str">
        <f t="shared" si="20"/>
        <v>Vegan Grjónagrautur</v>
      </c>
      <c r="T691" s="282">
        <f>IF($B691="","",$C691/1000*IFERROR(INDEX(Vöruskrá!$R:$R,MATCH($B691,Vöruskrá!$B:$B,0)),0))</f>
        <v>63000</v>
      </c>
      <c r="U691" s="283" t="str">
        <f t="shared" si="21"/>
        <v/>
      </c>
    </row>
    <row r="692" spans="1:21">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84" t="str">
        <f t="shared" si="20"/>
        <v>Vegan Grjónagrautur</v>
      </c>
      <c r="T692" s="282">
        <f>IF($B692="","",$C692/1000*IFERROR(INDEX(Vöruskrá!$R:$R,MATCH($B692,Vöruskrá!$B:$B,0)),0))</f>
        <v>630</v>
      </c>
      <c r="U692" s="283" t="str">
        <f t="shared" si="21"/>
        <v/>
      </c>
    </row>
    <row r="693" spans="1:21">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84" t="str">
        <f t="shared" si="20"/>
        <v>Vegan Grjónagrautur</v>
      </c>
      <c r="T693" s="282">
        <f>IF($B693="","",$C693/1000*IFERROR(INDEX(Vöruskrá!$R:$R,MATCH($B693,Vöruskrá!$B:$B,0)),0))</f>
        <v>540</v>
      </c>
      <c r="U693" s="283" t="str">
        <f t="shared" si="21"/>
        <v/>
      </c>
    </row>
    <row r="694" spans="1:21"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84" t="str">
        <f t="shared" si="20"/>
        <v>Mac and Cheese</v>
      </c>
      <c r="T694" s="282" t="str">
        <f>IF($B694="","",$C694/1000*IFERROR(INDEX(Vöruskrá!$R:$R,MATCH($B694,Vöruskrá!$B:$B,0)),0))</f>
        <v/>
      </c>
      <c r="U694" s="283">
        <f t="shared" si="21"/>
        <v>755.83306494900694</v>
      </c>
    </row>
    <row r="695" spans="1:21">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84" t="str">
        <f t="shared" si="20"/>
        <v>Mac and Cheese</v>
      </c>
      <c r="T695" s="282">
        <f>IF($B695="","",$C695/1000*IFERROR(INDEX(Vöruskrá!$R:$R,MATCH($B695,Vöruskrá!$B:$B,0)),0))</f>
        <v>4625</v>
      </c>
      <c r="U695" s="283" t="str">
        <f t="shared" si="21"/>
        <v/>
      </c>
    </row>
    <row r="696" spans="1:21">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84" t="str">
        <f t="shared" si="20"/>
        <v>Mac and Cheese</v>
      </c>
      <c r="T696" s="282">
        <f>IF($B696="","",$C696/1000*IFERROR(INDEX(Vöruskrá!$R:$R,MATCH($B696,Vöruskrá!$B:$B,0)),0))</f>
        <v>18125</v>
      </c>
      <c r="U696" s="283" t="str">
        <f t="shared" si="21"/>
        <v/>
      </c>
    </row>
    <row r="697" spans="1:21">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84" t="str">
        <f t="shared" si="20"/>
        <v>Mac and Cheese</v>
      </c>
      <c r="T697" s="282">
        <f>IF($B697="","",$C697/1000*IFERROR(INDEX(Vöruskrá!$R:$R,MATCH($B697,Vöruskrá!$B:$B,0)),0))</f>
        <v>7187.5</v>
      </c>
      <c r="U697" s="283" t="str">
        <f t="shared" si="21"/>
        <v/>
      </c>
    </row>
    <row r="698" spans="1:21">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84" t="str">
        <f t="shared" si="20"/>
        <v>Mac and Cheese</v>
      </c>
      <c r="T698" s="282">
        <f>IF($B698="","",$C698/1000*IFERROR(INDEX(Vöruskrá!$R:$R,MATCH($B698,Vöruskrá!$B:$B,0)),0))</f>
        <v>1875</v>
      </c>
      <c r="U698" s="283" t="str">
        <f t="shared" si="21"/>
        <v/>
      </c>
    </row>
    <row r="699" spans="1:21">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84" t="str">
        <f t="shared" si="20"/>
        <v>Mac and Cheese</v>
      </c>
      <c r="T699" s="282">
        <f>IF($B699="","",$C699/1000*IFERROR(INDEX(Vöruskrá!$R:$R,MATCH($B699,Vöruskrá!$B:$B,0)),0))</f>
        <v>625</v>
      </c>
      <c r="U699" s="283" t="str">
        <f t="shared" si="21"/>
        <v/>
      </c>
    </row>
    <row r="700" spans="1:21">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84" t="str">
        <f t="shared" ref="S700:S731" si="22">IF($A700="",S699,$A700)</f>
        <v>Mac and Cheese</v>
      </c>
      <c r="T700" s="282">
        <f>IF($B700="","",$C700/1000*IFERROR(INDEX(Vöruskrá!$R:$R,MATCH($B700,Vöruskrá!$B:$B,0)),0))</f>
        <v>0</v>
      </c>
      <c r="U700" s="283" t="str">
        <f t="shared" si="21"/>
        <v/>
      </c>
    </row>
    <row r="701" spans="1:21">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84" t="str">
        <f t="shared" si="22"/>
        <v>Mac and Cheese</v>
      </c>
      <c r="T701" s="282">
        <f>IF($B701="","",$C701/1000*IFERROR(INDEX(Vöruskrá!$R:$R,MATCH($B701,Vöruskrá!$B:$B,0)),0))</f>
        <v>1000</v>
      </c>
      <c r="U701" s="283" t="str">
        <f t="shared" si="21"/>
        <v/>
      </c>
    </row>
    <row r="702" spans="1:21"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84" t="str">
        <f t="shared" si="22"/>
        <v>Mac and Cheese</v>
      </c>
      <c r="T702" s="282">
        <f>IF($B702="","",$C702/1000*IFERROR(INDEX(Vöruskrá!$R:$R,MATCH($B702,Vöruskrá!$B:$B,0)),0))</f>
        <v>50</v>
      </c>
      <c r="U702" s="283" t="str">
        <f t="shared" si="21"/>
        <v/>
      </c>
    </row>
    <row r="703" spans="1:21">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84" t="str">
        <f t="shared" si="22"/>
        <v>Mac and Cheese</v>
      </c>
      <c r="T703" s="282">
        <f>IF($B703="","",$C703/1000*IFERROR(INDEX(Vöruskrá!$R:$R,MATCH($B703,Vöruskrá!$B:$B,0)),0))</f>
        <v>1125</v>
      </c>
      <c r="U703" s="283" t="str">
        <f t="shared" si="21"/>
        <v/>
      </c>
    </row>
    <row r="704" spans="1:21">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84" t="str">
        <f t="shared" si="22"/>
        <v>Mac and Cheese</v>
      </c>
      <c r="T704" s="282">
        <f>IF($B704="","",$C704/1000*IFERROR(INDEX(Vöruskrá!$R:$R,MATCH($B704,Vöruskrá!$B:$B,0)),0))</f>
        <v>350</v>
      </c>
      <c r="U704" s="283" t="str">
        <f t="shared" si="21"/>
        <v/>
      </c>
    </row>
    <row r="705" spans="1:21">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84" t="str">
        <f t="shared" si="22"/>
        <v>Mac and Cheese</v>
      </c>
      <c r="T705" s="282">
        <f>IF($B705="","",$C705/1000*IFERROR(INDEX(Vöruskrá!$R:$R,MATCH($B705,Vöruskrá!$B:$B,0)),0))</f>
        <v>90.425000000000011</v>
      </c>
      <c r="U705" s="283" t="str">
        <f t="shared" si="21"/>
        <v/>
      </c>
    </row>
    <row r="706" spans="1:21">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84" t="str">
        <f t="shared" si="22"/>
        <v>Mac and Cheese</v>
      </c>
      <c r="T706" s="282">
        <f>IF($B706="","",$C706/1000*IFERROR(INDEX(Vöruskrá!$R:$R,MATCH($B706,Vöruskrá!$B:$B,0)),0))</f>
        <v>150</v>
      </c>
      <c r="U706" s="283" t="str">
        <f t="shared" si="21"/>
        <v/>
      </c>
    </row>
    <row r="707" spans="1:21"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84" t="str">
        <f t="shared" si="22"/>
        <v>Vegan mac and cheese</v>
      </c>
      <c r="T707" s="282" t="str">
        <f>IF($B707="","",$C707/1000*IFERROR(INDEX(Vöruskrá!$R:$R,MATCH($B707,Vöruskrá!$B:$B,0)),0))</f>
        <v/>
      </c>
      <c r="U707" s="283">
        <f t="shared" si="21"/>
        <v>1010.7316666666667</v>
      </c>
    </row>
    <row r="708" spans="1:21">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84" t="str">
        <f t="shared" si="22"/>
        <v>Vegan mac and cheese</v>
      </c>
      <c r="T708" s="282">
        <f>IF($B708="","",$C708/1000*IFERROR(INDEX(Vöruskrá!$R:$R,MATCH($B708,Vöruskrá!$B:$B,0)),0))</f>
        <v>36000</v>
      </c>
      <c r="U708" s="283" t="str">
        <f t="shared" ref="U708:U739" si="23">IF($A708="","",IFERROR(SUMIFS($T:$T,$S:$S,$A708)/(SUMIFS($C:$C,$S:$S,$A708)/1000),""))</f>
        <v/>
      </c>
    </row>
    <row r="709" spans="1:21">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84" t="str">
        <f t="shared" si="22"/>
        <v>Vegan mac and cheese</v>
      </c>
      <c r="T709" s="282">
        <f>IF($B709="","",$C709/1000*IFERROR(INDEX(Vöruskrá!$R:$R,MATCH($B709,Vöruskrá!$B:$B,0)),0))</f>
        <v>3750</v>
      </c>
      <c r="U709" s="283" t="str">
        <f t="shared" si="23"/>
        <v/>
      </c>
    </row>
    <row r="710" spans="1:21">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84" t="str">
        <f t="shared" si="22"/>
        <v>Vegan mac and cheese</v>
      </c>
      <c r="T710" s="282">
        <f>IF($B710="","",$C710/1000*IFERROR(INDEX(Vöruskrá!$R:$R,MATCH($B710,Vöruskrá!$B:$B,0)),0))</f>
        <v>1875</v>
      </c>
      <c r="U710" s="283" t="str">
        <f t="shared" si="23"/>
        <v/>
      </c>
    </row>
    <row r="711" spans="1:21">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84" t="str">
        <f t="shared" si="22"/>
        <v>Vegan mac and cheese</v>
      </c>
      <c r="T711" s="282">
        <f>IF($B711="","",$C711/1000*IFERROR(INDEX(Vöruskrá!$R:$R,MATCH($B711,Vöruskrá!$B:$B,0)),0))</f>
        <v>625</v>
      </c>
      <c r="U711" s="283" t="str">
        <f t="shared" si="23"/>
        <v/>
      </c>
    </row>
    <row r="712" spans="1:21">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84" t="str">
        <f t="shared" si="22"/>
        <v>Vegan mac and cheese</v>
      </c>
      <c r="T712" s="282">
        <f>IF($B712="","",$C712/1000*IFERROR(INDEX(Vöruskrá!$R:$R,MATCH($B712,Vöruskrá!$B:$B,0)),0))</f>
        <v>0</v>
      </c>
      <c r="U712" s="283" t="str">
        <f t="shared" si="23"/>
        <v/>
      </c>
    </row>
    <row r="713" spans="1:21">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84" t="str">
        <f t="shared" si="22"/>
        <v>Vegan mac and cheese</v>
      </c>
      <c r="T713" s="282">
        <f>IF($B713="","",$C713/1000*IFERROR(INDEX(Vöruskrá!$R:$R,MATCH($B713,Vöruskrá!$B:$B,0)),0))</f>
        <v>1000</v>
      </c>
      <c r="U713" s="283" t="str">
        <f t="shared" si="23"/>
        <v/>
      </c>
    </row>
    <row r="714" spans="1:21"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84" t="str">
        <f t="shared" si="22"/>
        <v>Vegan mac and cheese</v>
      </c>
      <c r="T714" s="282">
        <f>IF($B714="","",$C714/1000*IFERROR(INDEX(Vöruskrá!$R:$R,MATCH($B714,Vöruskrá!$B:$B,0)),0))</f>
        <v>50</v>
      </c>
      <c r="U714" s="283" t="str">
        <f t="shared" si="23"/>
        <v/>
      </c>
    </row>
    <row r="715" spans="1:21">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84" t="str">
        <f t="shared" si="22"/>
        <v>Vegan mac and cheese</v>
      </c>
      <c r="T715" s="282">
        <f>IF($B715="","",$C715/1000*IFERROR(INDEX(Vöruskrá!$R:$R,MATCH($B715,Vöruskrá!$B:$B,0)),0))</f>
        <v>1125</v>
      </c>
      <c r="U715" s="283" t="str">
        <f t="shared" si="23"/>
        <v/>
      </c>
    </row>
    <row r="716" spans="1:21">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84" t="str">
        <f t="shared" si="22"/>
        <v>Vegan mac and cheese</v>
      </c>
      <c r="T716" s="282">
        <f>IF($B716="","",$C716/1000*IFERROR(INDEX(Vöruskrá!$R:$R,MATCH($B716,Vöruskrá!$B:$B,0)),0))</f>
        <v>350</v>
      </c>
      <c r="U716" s="283" t="str">
        <f t="shared" si="23"/>
        <v/>
      </c>
    </row>
    <row r="717" spans="1:21">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84" t="str">
        <f t="shared" si="22"/>
        <v>Vegan mac and cheese</v>
      </c>
      <c r="T717" s="282">
        <f>IF($B717="","",$C717/1000*IFERROR(INDEX(Vöruskrá!$R:$R,MATCH($B717,Vöruskrá!$B:$B,0)),0))</f>
        <v>90.425000000000011</v>
      </c>
      <c r="U717" s="283" t="str">
        <f t="shared" si="23"/>
        <v/>
      </c>
    </row>
    <row r="718" spans="1:21">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84" t="str">
        <f t="shared" si="22"/>
        <v>Vegan mac and cheese</v>
      </c>
      <c r="T718" s="282">
        <f>IF($B718="","",$C718/1000*IFERROR(INDEX(Vöruskrá!$R:$R,MATCH($B718,Vöruskrá!$B:$B,0)),0))</f>
        <v>617.5</v>
      </c>
      <c r="U718" s="283" t="str">
        <f t="shared" si="23"/>
        <v/>
      </c>
    </row>
    <row r="719" spans="1:21"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84" t="str">
        <f t="shared" si="22"/>
        <v>Pastaréttur með pestosósu, kirsuberjatómötum og mozzarella</v>
      </c>
      <c r="T719" s="282" t="str">
        <f>IF($B719="","",$C719/1000*IFERROR(INDEX(Vöruskrá!$R:$R,MATCH($B719,Vöruskrá!$B:$B,0)),0))</f>
        <v/>
      </c>
      <c r="U719" s="283">
        <f t="shared" si="23"/>
        <v>1128.7</v>
      </c>
    </row>
    <row r="720" spans="1:21">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84" t="str">
        <f t="shared" si="22"/>
        <v>Pastaréttur með pestosósu, kirsuberjatómötum og mozzarella</v>
      </c>
      <c r="T720" s="282">
        <f>IF($B720="","",$C720/1000*IFERROR(INDEX(Vöruskrá!$R:$R,MATCH($B720,Vöruskrá!$B:$B,0)),0))</f>
        <v>12000</v>
      </c>
      <c r="U720" s="283" t="str">
        <f t="shared" si="23"/>
        <v/>
      </c>
    </row>
    <row r="721" spans="1:21">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84" t="str">
        <f t="shared" si="22"/>
        <v>Pastaréttur með pestosósu, kirsuberjatómötum og mozzarella</v>
      </c>
      <c r="T721" s="282">
        <f>IF($B721="","",$C721/1000*IFERROR(INDEX(Vöruskrá!$R:$R,MATCH($B721,Vöruskrá!$B:$B,0)),0))</f>
        <v>7500</v>
      </c>
      <c r="U721" s="283" t="str">
        <f t="shared" si="23"/>
        <v/>
      </c>
    </row>
    <row r="722" spans="1:21">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84" t="str">
        <f t="shared" si="22"/>
        <v>Pastaréttur með pestosósu, kirsuberjatómötum og mozzarella</v>
      </c>
      <c r="T722" s="282">
        <f>IF($B722="","",$C722/1000*IFERROR(INDEX(Vöruskrá!$R:$R,MATCH($B722,Vöruskrá!$B:$B,0)),0))</f>
        <v>22500</v>
      </c>
      <c r="U722" s="283" t="str">
        <f t="shared" si="23"/>
        <v/>
      </c>
    </row>
    <row r="723" spans="1:21">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84" t="str">
        <f t="shared" si="22"/>
        <v>Pastaréttur með pestosósu, kirsuberjatómötum og mozzarella</v>
      </c>
      <c r="T723" s="282">
        <f>IF($B723="","",$C723/1000*IFERROR(INDEX(Vöruskrá!$R:$R,MATCH($B723,Vöruskrá!$B:$B,0)),0))</f>
        <v>17500</v>
      </c>
      <c r="U723" s="283" t="str">
        <f t="shared" si="23"/>
        <v/>
      </c>
    </row>
    <row r="724" spans="1:21">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84" t="str">
        <f t="shared" si="22"/>
        <v>Pastaréttur með pestosósu, kirsuberjatómötum og mozzarella</v>
      </c>
      <c r="T724" s="282">
        <f>IF($B724="","",$C724/1000*IFERROR(INDEX(Vöruskrá!$R:$R,MATCH($B724,Vöruskrá!$B:$B,0)),0))</f>
        <v>972</v>
      </c>
      <c r="U724" s="283" t="str">
        <f t="shared" si="23"/>
        <v/>
      </c>
    </row>
    <row r="725" spans="1:21">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84" t="str">
        <f t="shared" si="22"/>
        <v>Pastaréttur með pestosósu, kirsuberjatómötum og mozzarella</v>
      </c>
      <c r="T725" s="282">
        <f>IF($B725="","",$C725/1000*IFERROR(INDEX(Vöruskrá!$R:$R,MATCH($B725,Vöruskrá!$B:$B,0)),0))</f>
        <v>750</v>
      </c>
      <c r="U725" s="283" t="str">
        <f t="shared" si="23"/>
        <v/>
      </c>
    </row>
    <row r="726" spans="1:21">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84" t="str">
        <f t="shared" si="22"/>
        <v>Pastaréttur með pestosósu, kirsuberjatómötum og mozzarella</v>
      </c>
      <c r="T726" s="282">
        <f>IF($B726="","",$C726/1000*IFERROR(INDEX(Vöruskrá!$R:$R,MATCH($B726,Vöruskrá!$B:$B,0)),0))</f>
        <v>3000</v>
      </c>
      <c r="U726" s="283" t="str">
        <f t="shared" si="23"/>
        <v/>
      </c>
    </row>
    <row r="727" spans="1:21">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84" t="str">
        <f t="shared" si="22"/>
        <v>Pastaréttur með pestosósu, kirsuberjatómötum og mozzarella</v>
      </c>
      <c r="T727" s="282">
        <f>IF($B727="","",$C727/1000*IFERROR(INDEX(Vöruskrá!$R:$R,MATCH($B727,Vöruskrá!$B:$B,0)),0))</f>
        <v>3500</v>
      </c>
      <c r="U727" s="283" t="str">
        <f t="shared" si="23"/>
        <v/>
      </c>
    </row>
    <row r="728" spans="1:21"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84" t="str">
        <f t="shared" si="22"/>
        <v>Jógúrtsósa</v>
      </c>
      <c r="T728" s="282" t="str">
        <f>IF($B728="","",$C728/1000*IFERROR(INDEX(Vöruskrá!$R:$R,MATCH($B728,Vöruskrá!$B:$B,0)),0))</f>
        <v/>
      </c>
      <c r="U728" s="283">
        <f t="shared" si="23"/>
        <v>650.30303030303025</v>
      </c>
    </row>
    <row r="729" spans="1:21">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84" t="str">
        <f t="shared" si="22"/>
        <v>Jógúrtsósa</v>
      </c>
      <c r="T729" s="282">
        <f>IF($B729="","",$C729/1000*IFERROR(INDEX(Vöruskrá!$R:$R,MATCH($B729,Vöruskrá!$B:$B,0)),0))</f>
        <v>57819.999999999993</v>
      </c>
      <c r="U729" s="283" t="str">
        <f t="shared" si="23"/>
        <v/>
      </c>
    </row>
    <row r="730" spans="1:21">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84" t="str">
        <f t="shared" si="22"/>
        <v>Jógúrtsósa</v>
      </c>
      <c r="T730" s="282">
        <f>IF($B730="","",$C730/1000*IFERROR(INDEX(Vöruskrá!$R:$R,MATCH($B730,Vöruskrá!$B:$B,0)),0))</f>
        <v>4920</v>
      </c>
      <c r="U730" s="283" t="str">
        <f t="shared" si="23"/>
        <v/>
      </c>
    </row>
    <row r="731" spans="1:21">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84" t="str">
        <f t="shared" si="22"/>
        <v>Jógúrtsósa</v>
      </c>
      <c r="T731" s="282">
        <f>IF($B731="","",$C731/1000*IFERROR(INDEX(Vöruskrá!$R:$R,MATCH($B731,Vöruskrá!$B:$B,0)),0))</f>
        <v>1639.9999999999998</v>
      </c>
      <c r="U731" s="283" t="str">
        <f t="shared" si="23"/>
        <v/>
      </c>
    </row>
    <row r="732" spans="1:21">
      <c r="S732" s="284"/>
      <c r="T732" s="282" t="str">
        <f>IF($B732="","",$C732/1000*IFERROR(INDEX(Vöruskrá!$R:$R,MATCH($B732,Vöruskrá!$B:$B,0)),0))</f>
        <v/>
      </c>
      <c r="U732" s="283" t="str">
        <f t="shared" si="23"/>
        <v/>
      </c>
    </row>
    <row r="733" spans="1:21">
      <c r="S733" s="284"/>
      <c r="T733" s="282" t="str">
        <f>IF($B733="","",$C733/1000*IFERROR(INDEX(Vöruskrá!$R:$R,MATCH($B733,Vöruskrá!$B:$B,0)),0))</f>
        <v/>
      </c>
      <c r="U733" s="283" t="str">
        <f t="shared" si="23"/>
        <v/>
      </c>
    </row>
    <row r="734" spans="1:21">
      <c r="S734" s="284"/>
      <c r="T734" s="282" t="str">
        <f>IF($B734="","",$C734/1000*IFERROR(INDEX(Vöruskrá!$R:$R,MATCH($B734,Vöruskrá!$B:$B,0)),0))</f>
        <v/>
      </c>
      <c r="U734" s="283" t="str">
        <f t="shared" si="23"/>
        <v/>
      </c>
    </row>
    <row r="735" spans="1:21">
      <c r="S735" s="284"/>
      <c r="T735" s="282" t="str">
        <f>IF($B735="","",$C735/1000*IFERROR(INDEX(Vöruskrá!$R:$R,MATCH($B735,Vöruskrá!$B:$B,0)),0))</f>
        <v/>
      </c>
      <c r="U735" s="283" t="str">
        <f t="shared" si="23"/>
        <v/>
      </c>
    </row>
    <row r="736" spans="1:21">
      <c r="S736" s="284"/>
      <c r="T736" s="282" t="str">
        <f>IF($B736="","",$C736/1000*IFERROR(INDEX(Vöruskrá!$R:$R,MATCH($B736,Vöruskrá!$B:$B,0)),0))</f>
        <v/>
      </c>
      <c r="U736" s="283" t="str">
        <f t="shared" si="23"/>
        <v/>
      </c>
    </row>
    <row r="737" spans="19:21">
      <c r="S737" s="284"/>
      <c r="T737" s="282" t="str">
        <f>IF($B737="","",$C737/1000*IFERROR(INDEX(Vöruskrá!$R:$R,MATCH($B737,Vöruskrá!$B:$B,0)),0))</f>
        <v/>
      </c>
      <c r="U737" s="283" t="str">
        <f t="shared" si="23"/>
        <v/>
      </c>
    </row>
    <row r="738" spans="19:21">
      <c r="S738" s="284"/>
      <c r="T738" s="282" t="str">
        <f>IF($B738="","",$C738/1000*IFERROR(INDEX(Vöruskrá!$R:$R,MATCH($B738,Vöruskrá!$B:$B,0)),0))</f>
        <v/>
      </c>
      <c r="U738" s="283" t="str">
        <f t="shared" si="23"/>
        <v/>
      </c>
    </row>
    <row r="739" spans="19:21">
      <c r="S739" s="284"/>
      <c r="T739" s="282" t="str">
        <f>IF($B739="","",$C739/1000*IFERROR(INDEX(Vöruskrá!$R:$R,MATCH($B739,Vöruskrá!$B:$B,0)),0))</f>
        <v/>
      </c>
      <c r="U739" s="283" t="str">
        <f t="shared" si="23"/>
        <v/>
      </c>
    </row>
  </sheetData>
  <mergeCells count="1">
    <mergeCell ref="A1:P1"/>
  </mergeCells>
  <conditionalFormatting sqref="A3:P720">
    <cfRule type="expression" dxfId="6" priority="2">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G137" activePane="bottomRight" state="frozen"/>
      <selection pane="topRight" activeCell="B1" sqref="B1"/>
      <selection pane="bottomLeft" activeCell="A3" sqref="A3"/>
      <selection pane="bottomRight" activeCell="J194" sqref="J19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396</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550</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0"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