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06" documentId="8_{9058C769-37DB-4D75-B77A-5C1D47EA4B73}" xr6:coauthVersionLast="47" xr6:coauthVersionMax="47" xr10:uidLastSave="{8B2DB326-5781-4851-B7C8-46ED01203330}"/>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H434" i="3" l="1"/>
  <c r="AH433" i="3"/>
  <c r="AH410" i="3"/>
  <c r="AH409" i="3"/>
  <c r="AH388" i="3"/>
  <c r="AH387" i="3"/>
  <c r="AH363" i="3"/>
  <c r="AH362" i="3"/>
  <c r="AH337" i="3"/>
  <c r="AH336" i="3"/>
  <c r="AH296" i="3"/>
  <c r="AH295" i="3"/>
  <c r="AH255" i="3"/>
  <c r="AH254" i="3"/>
  <c r="AH226" i="3"/>
  <c r="AH225" i="3"/>
  <c r="AH204" i="3"/>
  <c r="AH203" i="3"/>
  <c r="AH180" i="3"/>
  <c r="AH179" i="3"/>
  <c r="AH150" i="3"/>
  <c r="AH149" i="3"/>
  <c r="AH124" i="3"/>
  <c r="AH123" i="3"/>
  <c r="AH105" i="3"/>
  <c r="AH104" i="3"/>
  <c r="AH86" i="3"/>
  <c r="AH85" i="3"/>
  <c r="AH55" i="3"/>
  <c r="AH54" i="3"/>
  <c r="AH28" i="3"/>
  <c r="AH27" i="3"/>
  <c r="J434" i="3"/>
  <c r="J433" i="3"/>
  <c r="J410" i="3"/>
  <c r="J409" i="3"/>
  <c r="J388" i="3"/>
  <c r="J387" i="3"/>
  <c r="J363" i="3"/>
  <c r="J362" i="3"/>
  <c r="J337" i="3"/>
  <c r="J336" i="3"/>
  <c r="J296" i="3"/>
  <c r="J295" i="3"/>
  <c r="J255" i="3"/>
  <c r="J254" i="3"/>
  <c r="J226" i="3"/>
  <c r="J225" i="3"/>
  <c r="J204" i="3"/>
  <c r="J203" i="3"/>
  <c r="J180" i="3"/>
  <c r="J179" i="3"/>
  <c r="J150" i="3"/>
  <c r="J149" i="3"/>
  <c r="J124" i="3"/>
  <c r="J123" i="3"/>
  <c r="J105" i="3"/>
  <c r="J104" i="3"/>
  <c r="J86" i="3"/>
  <c r="J85" i="3"/>
  <c r="J55" i="3"/>
  <c r="J54" i="3"/>
  <c r="J28" i="3"/>
  <c r="J27" i="3"/>
  <c r="AF332" i="3"/>
  <c r="AG332" i="3"/>
  <c r="AH332" i="3"/>
  <c r="AI332" i="3"/>
  <c r="AF336" i="3"/>
  <c r="AG336" i="3"/>
  <c r="AI336" i="3"/>
  <c r="AF337" i="3"/>
  <c r="AG337" i="3"/>
  <c r="AI337" i="3"/>
  <c r="AF362" i="3"/>
  <c r="AG362" i="3"/>
  <c r="AI362" i="3"/>
  <c r="AF363" i="3"/>
  <c r="AG363" i="3"/>
  <c r="AI363" i="3"/>
  <c r="AF378" i="3"/>
  <c r="AG378" i="3"/>
  <c r="AH378" i="3"/>
  <c r="AI378" i="3"/>
  <c r="AF387" i="3"/>
  <c r="AG387" i="3"/>
  <c r="AI387" i="3"/>
  <c r="AF388" i="3"/>
  <c r="AG388" i="3"/>
  <c r="AI388" i="3"/>
  <c r="AF409" i="3"/>
  <c r="AG409" i="3"/>
  <c r="AI409" i="3"/>
  <c r="AF410" i="3"/>
  <c r="AG410" i="3"/>
  <c r="AI410" i="3"/>
  <c r="AF430" i="3"/>
  <c r="AG430" i="3"/>
  <c r="AH430" i="3"/>
  <c r="AI430" i="3"/>
  <c r="AF431" i="3"/>
  <c r="AG431" i="3"/>
  <c r="AH431" i="3"/>
  <c r="AI431" i="3"/>
  <c r="AF432" i="3"/>
  <c r="AG432" i="3"/>
  <c r="AH432" i="3"/>
  <c r="AI432" i="3"/>
  <c r="AF433" i="3"/>
  <c r="AG433" i="3"/>
  <c r="AI433" i="3"/>
  <c r="AF434" i="3"/>
  <c r="AG434" i="3"/>
  <c r="AI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c r="AI466" i="3"/>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I295" i="3"/>
  <c r="AF296" i="3"/>
  <c r="AG296" i="3"/>
  <c r="AI296" i="3"/>
  <c r="AF290" i="3"/>
  <c r="AG290" i="3"/>
  <c r="AH290" i="3"/>
  <c r="AI290" i="3"/>
  <c r="AF291" i="3"/>
  <c r="AG291" i="3"/>
  <c r="AH291" i="3"/>
  <c r="AI291" i="3"/>
  <c r="AF254" i="3"/>
  <c r="AG254" i="3"/>
  <c r="AI254" i="3"/>
  <c r="AF255" i="3"/>
  <c r="AG255" i="3"/>
  <c r="AI255" i="3"/>
  <c r="AF225" i="3"/>
  <c r="AG225" i="3"/>
  <c r="AI225" i="3"/>
  <c r="AF226" i="3"/>
  <c r="AG226" i="3"/>
  <c r="AI226" i="3"/>
  <c r="AF203" i="3"/>
  <c r="AG203" i="3"/>
  <c r="AI203" i="3"/>
  <c r="AF204" i="3"/>
  <c r="AG204" i="3"/>
  <c r="AI204" i="3"/>
  <c r="AF179" i="3"/>
  <c r="AG179" i="3"/>
  <c r="AI179" i="3"/>
  <c r="AF180" i="3"/>
  <c r="AG180" i="3"/>
  <c r="AI180" i="3"/>
  <c r="AF149" i="3"/>
  <c r="AG149" i="3"/>
  <c r="AI149" i="3"/>
  <c r="AF150" i="3"/>
  <c r="AG150" i="3"/>
  <c r="AI150" i="3"/>
  <c r="AF123" i="3"/>
  <c r="AG123" i="3"/>
  <c r="AI123" i="3"/>
  <c r="AF124" i="3"/>
  <c r="AG124" i="3"/>
  <c r="AI124" i="3"/>
  <c r="AF104" i="3"/>
  <c r="AG104" i="3"/>
  <c r="AI104" i="3"/>
  <c r="AF105" i="3"/>
  <c r="AG105" i="3"/>
  <c r="AI105" i="3"/>
  <c r="AF85" i="3"/>
  <c r="AG85" i="3"/>
  <c r="AI85" i="3"/>
  <c r="AF86" i="3"/>
  <c r="AG86" i="3"/>
  <c r="AI86" i="3"/>
  <c r="AF54" i="3"/>
  <c r="AG54" i="3"/>
  <c r="AI54" i="3"/>
  <c r="AF55" i="3"/>
  <c r="AG55" i="3"/>
  <c r="AI55" i="3"/>
  <c r="AF27" i="3"/>
  <c r="AG27" i="3"/>
  <c r="AI27" i="3"/>
  <c r="AF28" i="3"/>
  <c r="AG28" i="3"/>
  <c r="AI28" i="3"/>
  <c r="J97" i="3"/>
  <c r="J101" i="3"/>
  <c r="J102" i="3"/>
  <c r="J103" i="3"/>
  <c r="J109" i="3"/>
  <c r="J110" i="3"/>
  <c r="J118" i="3"/>
  <c r="J120" i="3"/>
  <c r="J121" i="3"/>
  <c r="J122" i="3"/>
  <c r="J129" i="3"/>
  <c r="J133" i="3"/>
  <c r="J134" i="3"/>
  <c r="J142" i="3"/>
  <c r="J146" i="3"/>
  <c r="J147" i="3"/>
  <c r="J148" i="3"/>
  <c r="J155" i="3"/>
  <c r="J156" i="3"/>
  <c r="J157" i="3"/>
  <c r="J158" i="3"/>
  <c r="J159" i="3"/>
  <c r="J160" i="3"/>
  <c r="J161" i="3"/>
  <c r="J169" i="3"/>
  <c r="J170" i="3"/>
  <c r="J171" i="3"/>
  <c r="J176" i="3"/>
  <c r="J177" i="3"/>
  <c r="J178" i="3"/>
  <c r="J185" i="3"/>
  <c r="J186" i="3"/>
  <c r="J187" i="3"/>
  <c r="J188" i="3"/>
  <c r="J189" i="3"/>
  <c r="J191" i="3"/>
  <c r="J200" i="3"/>
  <c r="J201" i="3"/>
  <c r="J202" i="3"/>
  <c r="J208" i="3"/>
  <c r="J210" i="3"/>
  <c r="J211" i="3"/>
  <c r="J212" i="3"/>
  <c r="J222" i="3"/>
  <c r="J223" i="3"/>
  <c r="J224" i="3"/>
  <c r="J228" i="3"/>
  <c r="J232" i="3"/>
  <c r="J233" i="3"/>
  <c r="J237" i="3"/>
  <c r="J238" i="3"/>
  <c r="J239" i="3"/>
  <c r="J240" i="3"/>
  <c r="J249" i="3"/>
  <c r="J251" i="3"/>
  <c r="J252" i="3"/>
  <c r="J253" i="3"/>
  <c r="J260" i="3"/>
  <c r="J263" i="3"/>
  <c r="J269" i="3"/>
  <c r="J273" i="3"/>
  <c r="J274" i="3"/>
  <c r="J275" i="3"/>
  <c r="J276" i="3"/>
  <c r="J277" i="3"/>
  <c r="J278" i="3"/>
  <c r="J279" i="3"/>
  <c r="J280" i="3"/>
  <c r="J290" i="3"/>
  <c r="J291" i="3"/>
  <c r="J292" i="3"/>
  <c r="J293" i="3"/>
  <c r="J294" i="3"/>
  <c r="J300" i="3"/>
  <c r="J301"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0" i="3"/>
  <c r="J441" i="3"/>
  <c r="J442" i="3"/>
  <c r="J443" i="3"/>
  <c r="J444"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L839" i="2"/>
  <c r="K839" i="2"/>
  <c r="J839" i="2"/>
  <c r="I839" i="2"/>
  <c r="H839" i="2"/>
  <c r="G839" i="2"/>
  <c r="T838" i="2"/>
  <c r="S838" i="2"/>
  <c r="O838" i="2"/>
  <c r="N838" i="2"/>
  <c r="M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N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E85" i="19"/>
  <c r="C85" i="19"/>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F153" i="3"/>
  <c r="AG153" i="3"/>
  <c r="AF154" i="3"/>
  <c r="AG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3" i="3"/>
  <c r="AG183" i="3"/>
  <c r="AH183" i="3"/>
  <c r="AI183" i="3"/>
  <c r="AF184" i="3"/>
  <c r="AG184" i="3"/>
  <c r="AH184" i="3"/>
  <c r="AI184" i="3"/>
  <c r="AF185" i="3"/>
  <c r="AG185" i="3"/>
  <c r="AH185" i="3"/>
  <c r="AI185"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2" i="3"/>
  <c r="AG292" i="3"/>
  <c r="AH292" i="3"/>
  <c r="AI292" i="3"/>
  <c r="AF293" i="3"/>
  <c r="AG293" i="3"/>
  <c r="AH293" i="3"/>
  <c r="AI293" i="3"/>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3" i="3"/>
  <c r="AG333" i="3"/>
  <c r="AH333" i="3"/>
  <c r="AI333" i="3"/>
  <c r="AF334" i="3"/>
  <c r="AG334" i="3"/>
  <c r="AH334" i="3"/>
  <c r="AI334" i="3"/>
  <c r="AF335" i="3"/>
  <c r="AG335" i="3"/>
  <c r="AH335" i="3"/>
  <c r="AI335" i="3"/>
  <c r="AF338" i="3"/>
  <c r="AG338" i="3"/>
  <c r="AH338" i="3"/>
  <c r="AI338"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0" i="3"/>
  <c r="AG360" i="3"/>
  <c r="AH360" i="3"/>
  <c r="AI360" i="3"/>
  <c r="AF361" i="3"/>
  <c r="AG361" i="3"/>
  <c r="AH361" i="3"/>
  <c r="AI361" i="3"/>
  <c r="AF364" i="3"/>
  <c r="AG364" i="3"/>
  <c r="AH364" i="3"/>
  <c r="AI364"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9" i="3"/>
  <c r="AG379" i="3"/>
  <c r="AH379" i="3"/>
  <c r="AI379" i="3"/>
  <c r="AF380" i="3"/>
  <c r="AG380" i="3"/>
  <c r="AH380" i="3"/>
  <c r="AI380" i="3"/>
  <c r="AF381" i="3"/>
  <c r="AG381" i="3"/>
  <c r="AH381" i="3"/>
  <c r="AI381" i="3"/>
  <c r="AF384" i="3"/>
  <c r="AG384" i="3"/>
  <c r="AH384" i="3"/>
  <c r="AI384" i="3"/>
  <c r="AF385" i="3"/>
  <c r="AG385" i="3"/>
  <c r="AH385" i="3"/>
  <c r="AI385" i="3"/>
  <c r="AF386" i="3"/>
  <c r="AG386" i="3"/>
  <c r="AH386" i="3"/>
  <c r="AI386" i="3"/>
  <c r="AF389" i="3"/>
  <c r="AG389" i="3"/>
  <c r="AH389" i="3"/>
  <c r="AI389" i="3"/>
  <c r="AF391" i="3"/>
  <c r="AG391" i="3"/>
  <c r="AH391" i="3"/>
  <c r="AI391" i="3"/>
  <c r="AF392" i="3"/>
  <c r="AG392" i="3"/>
  <c r="AH392" i="3"/>
  <c r="AI392"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6" i="3"/>
  <c r="AG406" i="3"/>
  <c r="AH406" i="3"/>
  <c r="AI406" i="3"/>
  <c r="AF407" i="3"/>
  <c r="AG407" i="3"/>
  <c r="AH407" i="3"/>
  <c r="AI407" i="3"/>
  <c r="AF408" i="3"/>
  <c r="AG408" i="3"/>
  <c r="AH408" i="3"/>
  <c r="AI408" i="3"/>
  <c r="AF411" i="3"/>
  <c r="AG411" i="3"/>
  <c r="AH411" i="3"/>
  <c r="AI411" i="3"/>
  <c r="AF413" i="3"/>
  <c r="AG413" i="3"/>
  <c r="AH413" i="3"/>
  <c r="AI413" i="3"/>
  <c r="AF414" i="3"/>
  <c r="AG414" i="3"/>
  <c r="AH414" i="3"/>
  <c r="AI414" i="3"/>
  <c r="AF415" i="3"/>
  <c r="AG415" i="3"/>
  <c r="AH415" i="3"/>
  <c r="AI415" i="3"/>
  <c r="AF416" i="3"/>
  <c r="AG416" i="3"/>
  <c r="AH416" i="3"/>
  <c r="AI416" i="3"/>
  <c r="AF417" i="3"/>
  <c r="AG417" i="3"/>
  <c r="AH417" i="3"/>
  <c r="AI417" i="3"/>
  <c r="AF419" i="3"/>
  <c r="AG419" i="3"/>
  <c r="AH419" i="3"/>
  <c r="AI419" i="3"/>
  <c r="AF420" i="3"/>
  <c r="AG420" i="3"/>
  <c r="AH420" i="3"/>
  <c r="AI420" i="3"/>
  <c r="AF422" i="3"/>
  <c r="AG422" i="3"/>
  <c r="AH422" i="3"/>
  <c r="AI422" i="3"/>
  <c r="AF423" i="3"/>
  <c r="AG423" i="3"/>
  <c r="AH423" i="3"/>
  <c r="AI423" i="3"/>
  <c r="AF424" i="3"/>
  <c r="AG424" i="3"/>
  <c r="AH424" i="3"/>
  <c r="AI424" i="3"/>
  <c r="AF425" i="3"/>
  <c r="AG425" i="3"/>
  <c r="AH425" i="3"/>
  <c r="AI425" i="3"/>
  <c r="AF426" i="3"/>
  <c r="AG426" i="3"/>
  <c r="AH426" i="3"/>
  <c r="AI426" i="3"/>
  <c r="AF427" i="3"/>
  <c r="AG427" i="3"/>
  <c r="AH427" i="3"/>
  <c r="AI427" i="3"/>
  <c r="AF435" i="3"/>
  <c r="AG435" i="3"/>
  <c r="AH435" i="3"/>
  <c r="AI435" i="3"/>
  <c r="AF437" i="3"/>
  <c r="AG437" i="3"/>
  <c r="AF438" i="3"/>
  <c r="AG438" i="3"/>
  <c r="AF439" i="3"/>
  <c r="AG439" i="3"/>
  <c r="AH439" i="3"/>
  <c r="AI439" i="3"/>
  <c r="AF441" i="3"/>
  <c r="AG441" i="3"/>
  <c r="AH441" i="3"/>
  <c r="AI441" i="3"/>
  <c r="AF442" i="3"/>
  <c r="AG442" i="3"/>
  <c r="AH442" i="3"/>
  <c r="AI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c r="AI452" i="3"/>
  <c r="AF453" i="3"/>
  <c r="AG453" i="3"/>
  <c r="AH453" i="3"/>
  <c r="AI453" i="3"/>
  <c r="AF454" i="3"/>
  <c r="AG454" i="3"/>
  <c r="AH454" i="3"/>
  <c r="AI454" i="3"/>
  <c r="AF455" i="3"/>
  <c r="AG455" i="3"/>
  <c r="AH455" i="3"/>
  <c r="AI455" i="3"/>
  <c r="AF456" i="3"/>
  <c r="AG456" i="3"/>
  <c r="AH456" i="3"/>
  <c r="AI456" i="3"/>
  <c r="AF457" i="3"/>
  <c r="AG457" i="3"/>
  <c r="AH457" i="3"/>
  <c r="AI457" i="3"/>
  <c r="AF458" i="3"/>
  <c r="AG458" i="3"/>
  <c r="AH458" i="3"/>
  <c r="AI458" i="3"/>
  <c r="AG3" i="3"/>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U452" i="2" s="1"/>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A229" i="20"/>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38" i="3" l="1"/>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D5" i="19" s="1"/>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36" i="3" l="1"/>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182" i="3" l="1"/>
  <c r="AG182" i="3"/>
  <c r="AF186" i="3"/>
  <c r="AG186" i="3"/>
  <c r="AF418" i="3"/>
  <c r="AG418" i="3"/>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AG234" i="3"/>
  <c r="AF238" i="3"/>
  <c r="AG238" i="3"/>
  <c r="J107" i="3"/>
  <c r="AF107" i="3"/>
  <c r="AG107" i="3"/>
  <c r="AF94" i="3"/>
  <c r="AG94" i="3"/>
  <c r="AF261" i="3"/>
  <c r="AG261" i="3"/>
  <c r="AF279" i="3"/>
  <c r="AG279" i="3"/>
  <c r="J393" i="3"/>
  <c r="AF393" i="3"/>
  <c r="AG393" i="3"/>
  <c r="AF162" i="3"/>
  <c r="AG162" i="3"/>
  <c r="AF164" i="3"/>
  <c r="AG164" i="3"/>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AH418" i="3" l="1"/>
  <c r="AI418" i="3" s="1"/>
  <c r="AH186" i="3"/>
  <c r="AI186" i="3" s="1"/>
  <c r="AH182" i="3"/>
  <c r="AI182" i="3" s="1"/>
  <c r="M61" i="29"/>
  <c r="M77"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<sst xmlns="http://schemas.openxmlformats.org/spreadsheetml/2006/main" count="79663" uniqueCount="5547">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</sst>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12"/>
      <c r="I180" s="413"/>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ht="15">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ht="15">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ht="15">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ht="15">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ht="15">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ht="15">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ht="15">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09" t="s">
        <v>1495</v>
      </c>
      <c r="B1" s="409"/>
      <c r="C1" s="409"/>
      <c r="D1" s="409"/>
      <c r="E1" s="409"/>
      <c r="F1" s="409"/>
      <c r="G1" s="409"/>
      <c r="H1" s="409"/>
      <c r="I1" s="409"/>
      <c r="J1" s="409"/>
      <c r="K1" s="409"/>
      <c r="L1" s="409"/>
      <c r="M1" s="409"/>
      <c r="N1" s="409"/>
      <c r="O1" s="409"/>
      <c r="P1" s="409"/>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0">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IF($A3="","",IFERROR(SUMIFS($T:$T,$W:$W,$A3)/(SUMIFS($C:$C,$W:$W,$A3)/1000),""))</f>
        <v>980.55800000000011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IF($A5="",W4,$A5)</f>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IF($A6="",W5,$A6)</f>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IF($A7="",W6,$A7)</f>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IF($A8="",W7,$A8)</f>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IF($A9="",W8,$A9)</f>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IF($A10="",W9,$A10)</f>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IF($A11="",W10,$A11)</f>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IF($A12="",W11,$A12)</f>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IF($A13="",W12,$A13)</f>
        <v>Pasta með kjötbollum í mildri tómatsósu</v>
      </c>
    </row>
    <row r="14" spans="1:23" ht="24">
      <c r="A14" s="19"/>
      <c r="B14" s="19" t="s">
        <v>1474</v>
      </c>
      <c r="C14" s="20">
        <v>80</v>
      </c>
      <c r="D14" s="21" t="s">
        <v>1470</v>
      </c>
      <c r="E14" s="21" t="s">
        <v>1475</v>
      </c>
      <c r="F14" s="21"/>
      <c r="G14" s="22"/>
      <c r="H14" s="22"/>
      <c r="I14" s="22"/>
      <c r="J14" s="22"/>
      <c r="K14" s="22"/>
      <c r="L14" s="22"/>
      <c r="M14" s="22"/>
      <c r="N14" s="22"/>
      <c r="O14" s="23"/>
      <c r="P14" s="19"/>
      <c r="Q14" s="24"/>
      <c r="R14" s="25"/>
      <c r="S14" s="152" t="str">
        <f t="shared" si="0"/>
        <v>Tómat kryddblanda</v>
      </c>
      <c r="T14" s="150">
        <f>IF($B14="","",$C14/1000*IFERROR(INDEX(Vöruskrá!$R:$R,MATCH($B14,Vöruskrá!$B:$B,0)),0))</f>
        <v>240</v>
      </c>
      <c r="U14" s="151" t="str">
        <f>IF($A14="","",IFERROR(SUMIFS($T:$T,$W:$W,$A14)/(SUMIFS($C:$C,$W:$W,$A14)/1000),""))</f>
        <v/>
      </c>
      <c r="W14" t="str">
        <f>IF($A14="",W13,$A14)</f>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IF($A15="",W14,$A15)</f>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IF($A16="",W15,$A16)</f>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IF($A17="",W16,$A17)</f>
        <v>Pasta með kjötbollum í mildri tómatsósu</v>
      </c>
    </row>
    <row r="18" spans="1:23" ht="36">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0"/>
        <v>Lambakjötspottréttur með kartöflum</v>
      </c>
      <c r="T18" s="150" t="str">
        <f>IF($B18="","",$C18/1000*IFERROR(INDEX(Vöruskrá!$R:$R,MATCH($B18,Vöruskrá!$B:$B,0)),0))</f>
        <v/>
      </c>
      <c r="U18" s="151">
        <f>IF($A18="","",IFERROR(SUMIFS($T:$T,$W:$W,$A18)/(SUMIFS($C:$C,$W:$W,$A18)/1000),""))</f>
        <v>1662.7815563112624</v>
      </c>
      <c r="W18" t="str">
        <f>IF($A18="",W17,$A18)</f>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IF($A19="",W18,$A19)</f>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IF($A20="",W19,$A20)</f>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IF($A21="",W20,$A21)</f>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IF($A22="",W21,$A22)</f>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IF($A23="",W22,$A23)</f>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IF($A24="",W23,$A24)</f>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IF($A25="",W24,$A25)</f>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IF($A26="",W25,$A26)</f>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IF($A27="",W26,$A27)</f>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IF($A28="",W27,$A28)</f>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IF($A29="",W28,$A29)</f>
        <v>Lambakjötspottréttur með kartöflum</v>
      </c>
    </row>
    <row r="30" spans="1:23" ht="24">
      <c r="A30" s="19"/>
      <c r="B30" s="19" t="s">
        <v>1477</v>
      </c>
      <c r="C30" s="20">
        <v>100</v>
      </c>
      <c r="D30" s="21" t="s">
        <v>1470</v>
      </c>
      <c r="E30" s="21" t="s">
        <v>1475</v>
      </c>
      <c r="F30" s="21"/>
      <c r="G30" s="22"/>
      <c r="H30" s="22"/>
      <c r="I30" s="22"/>
      <c r="J30" s="22"/>
      <c r="K30" s="22"/>
      <c r="L30" s="22"/>
      <c r="M30" s="22"/>
      <c r="N30" s="22"/>
      <c r="O30" s="23"/>
      <c r="P30" s="19"/>
      <c r="Q30" s="24"/>
      <c r="R30" s="25"/>
      <c r="S30" s="152" t="str">
        <f t="shared" si="0"/>
        <v>Timían</v>
      </c>
      <c r="T30" s="150">
        <f>IF($B30="","",$C30/1000*IFERROR(INDEX(Vöruskrá!$R:$R,MATCH($B30,Vöruskrá!$B:$B,0)),0))</f>
        <v>685.2</v>
      </c>
      <c r="U30" s="151" t="str">
        <f>IF($A30="","",IFERROR(SUMIFS($T:$T,$W:$W,$A30)/(SUMIFS($C:$C,$W:$W,$A30)/1000),""))</f>
        <v/>
      </c>
      <c r="W30" t="str">
        <f>IF($A30="",W29,$A30)</f>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IF($A31="",W30,$A31)</f>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IF($A32="",W31,$A32)</f>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IF($A33="",W32,$A33)</f>
        <v>Lambakjötspottréttur með kartöflum</v>
      </c>
    </row>
    <row r="34" spans="1:23" ht="48">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0"/>
        <v>Mildur kjúklingakarrýréttur</v>
      </c>
      <c r="T34" s="150" t="str">
        <f>IF($B34="","",$C34/1000*IFERROR(INDEX(Vöruskrá!$R:$R,MATCH($B34,Vöruskrá!$B:$B,0)),0))</f>
        <v/>
      </c>
      <c r="U34" s="151">
        <f>IF($A34="","",IFERROR(SUMIFS($T:$T,$W:$W,$A34)/(SUMIFS($C:$C,$W:$W,$A34)/1000),""))</f>
        <v>1017.2654320987655</v>
      </c>
      <c r="W34" t="str">
        <f>IF($A34="",W33,$A34)</f>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0"/>
        <v>Kjúklingalærkjöt - Rose</v>
      </c>
      <c r="T35" s="150">
        <f>IF($B35="","",$C35/1000*IFERROR(INDEX(Vöruskrá!$R:$R,MATCH($B35,Vöruskrá!$B:$B,0)),0))</f>
        <v>60690</v>
      </c>
      <c r="U35" s="151" t="str">
        <f>IF($A35="","",IFERROR(SUMIFS($T:$T,$W:$W,$A35)/(SUMIFS($C:$C,$W:$W,$A35)/1000),""))</f>
        <v/>
      </c>
      <c r="W35" t="str">
        <f>IF($A35="",W34,$A35)</f>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0"/>
        <v>Paprika (fersk)</v>
      </c>
      <c r="T36" s="150">
        <f>IF($B36="","",$C36/1000*IFERROR(INDEX(Vöruskrá!$R:$R,MATCH($B36,Vöruskrá!$B:$B,0)),0))</f>
        <v>4800</v>
      </c>
      <c r="U36" s="151" t="str">
        <f>IF($A36="","",IFERROR(SUMIFS($T:$T,$W:$W,$A36)/(SUMIFS($C:$C,$W:$W,$A36)/1000),""))</f>
        <v/>
      </c>
      <c r="W36" t="str">
        <f>IF($A36="",W35,$A36)</f>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IF($A37="",W36,$A37)</f>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IF($A38="",W37,$A38)</f>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IF($A39="",W38,$A39)</f>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IF($A40="",W39,$A40)</f>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IF($A41="",W40,$A41)</f>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IF($A42="",W41,$A42)</f>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IF($A43="",W42,$A43)</f>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IF($A44="",W43,$A44)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IF($A45="",W44,$A45)</f>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IF($A46="",W45,$A46)</f>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IF($A47="",W46,$A47)</f>
        <v>Mildur kjúklingakarrýréttur</v>
      </c>
    </row>
    <row r="48" spans="1:23" ht="48">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0"/>
        <v>Mild tikka masala með kjúklingi</v>
      </c>
      <c r="T48" s="150" t="str">
        <f>IF($B48="","",$C48/1000*IFERROR(INDEX(Vöruskrá!$R:$R,MATCH($B48,Vöruskrá!$B:$B,0)),0))</f>
        <v/>
      </c>
      <c r="U48" s="151">
        <f>IF($A48="","",IFERROR(SUMIFS($T:$T,$W:$W,$A48)/(SUMIFS($C:$C,$W:$W,$A48)/1000),""))</f>
        <v>1844.9949999999999</v>
      </c>
      <c r="W48" t="str">
        <f>IF($A48="",W47,$A48)</f>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IF($A49="",W48,$A49)</f>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IF($A50="",W49,$A50)</f>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IF($A51="",W50,$A51)</f>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IF($A52="",W51,$A52)</f>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IF($A53="",W52,$A53)</f>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IF($A54="",W53,$A54)</f>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IF($A55="",W54,$A55)</f>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IF($A56="",W55,$A56)</f>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IF($A57="",W56,$A57)</f>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IF($A58="",W57,$A58)</f>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IF($A59="",W58,$A59)</f>
        <v>Mild tikka masala með kjúklingi</v>
      </c>
    </row>
    <row r="60" spans="1:23" ht="36">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0"/>
        <v>Kjúklingasúpa með núðlum og grænmeti</v>
      </c>
      <c r="T60" s="150" t="str">
        <f>IF($B60="","",$C60/1000*IFERROR(INDEX(Vöruskrá!$R:$R,MATCH($B60,Vöruskrá!$B:$B,0)),0))</f>
        <v/>
      </c>
      <c r="U60" s="151">
        <f>IF($A60="","",IFERROR(SUMIFS($T:$T,$W:$W,$A60)/(SUMIFS($C:$C,$W:$W,$A60)/1000),""))</f>
        <v>822.02</v>
      </c>
      <c r="W60" t="str">
        <f>IF($A60="",W59,$A60)</f>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IF($A61="",W60,$A61)</f>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IF($A62="",W61,$A62)</f>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IF($A63="",W62,$A63)</f>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IF($A64="",W63,$A64)</f>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IF($A65="",W64,$A65)</f>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IF($A66="",W65,$A66)</f>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1">IF($A68&lt;&gt;"",$A68,$B68)</f>
        <v>Sellerí (ferskt)</v>
      </c>
      <c r="T68" s="150">
        <f>IF($B68="","",$C68/1000*IFERROR(INDEX(Vöruskrá!$R:$R,MATCH($B68,Vöruskrá!$B:$B,0)),0))</f>
        <v>500</v>
      </c>
      <c r="U68" s="151" t="str">
        <f>IF($A68="","",IFERROR(SUMIFS($T:$T,$W:$W,$A68)/(SUMIFS($C:$C,$W:$W,$A68)/1000),""))</f>
        <v/>
      </c>
      <c r="W68" t="str">
        <f>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1"/>
        <v>Hvítlauksduft (Vitlökspulver)</v>
      </c>
      <c r="T69" s="150">
        <f>IF($B69="","",$C69/1000*IFERROR(INDEX(Vöruskrá!$R:$R,MATCH($B69,Vöruskrá!$B:$B,0)),0))</f>
        <v>2156.5</v>
      </c>
      <c r="U69" s="151" t="str">
        <f>IF($A69="","",IFERROR(SUMIFS($T:$T,$W:$W,$A69)/(SUMIFS($C:$C,$W:$W,$A69)/1000),""))</f>
        <v/>
      </c>
      <c r="W69" t="str">
        <f>IF($A69="",W68,$A69)</f>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1"/>
        <v>Repjuolía</v>
      </c>
      <c r="T70" s="150">
        <f>IF($B70="","",$C70/1000*IFERROR(INDEX(Vöruskrá!$R:$R,MATCH($B70,Vöruskrá!$B:$B,0)),0))</f>
        <v>197.5</v>
      </c>
      <c r="U70" s="151" t="str">
        <f>IF($A70="","",IFERROR(SUMIFS($T:$T,$W:$W,$A70)/(SUMIFS($C:$C,$W:$W,$A70)/1000),""))</f>
        <v/>
      </c>
      <c r="W70" t="str">
        <f>IF($A70="",W69,$A70)</f>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1"/>
        <v>Steinselja (þurrkuð)</v>
      </c>
      <c r="T71" s="150">
        <f>IF($B71="","",$C71/1000*IFERROR(INDEX(Vöruskrá!$R:$R,MATCH($B71,Vöruskrá!$B:$B,0)),0))</f>
        <v>900</v>
      </c>
      <c r="U71" s="151" t="str">
        <f>IF($A71="","",IFERROR(SUMIFS($T:$T,$W:$W,$A71)/(SUMIFS($C:$C,$W:$W,$A71)/1000),""))</f>
        <v/>
      </c>
      <c r="W71" t="str">
        <f>IF($A71="",W70,$A71)</f>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1"/>
        <v>Borðsalt</v>
      </c>
      <c r="T72" s="150">
        <f>IF($B72="","",$C72/1000*IFERROR(INDEX(Vöruskrá!$R:$R,MATCH($B72,Vöruskrá!$B:$B,0)),0))</f>
        <v>48</v>
      </c>
      <c r="U72" s="151" t="str">
        <f>IF($A72="","",IFERROR(SUMIFS($T:$T,$W:$W,$A72)/(SUMIFS($C:$C,$W:$W,$A72)/1000),""))</f>
        <v/>
      </c>
      <c r="W72" t="str">
        <f>IF($A72="",W71,$A72)</f>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1"/>
        <v>Svartur pipar, malaður</v>
      </c>
      <c r="T73" s="150">
        <f>IF($B73="","",$C73/1000*IFERROR(INDEX(Vöruskrá!$R:$R,MATCH($B73,Vöruskrá!$B:$B,0)),0))</f>
        <v>2100</v>
      </c>
      <c r="U73" s="151" t="str">
        <f>IF($A73="","",IFERROR(SUMIFS($T:$T,$W:$W,$A73)/(SUMIFS($C:$C,$W:$W,$A73)/1000),""))</f>
        <v/>
      </c>
      <c r="W73" t="str">
        <f>IF($A73="",W72,$A73)</f>
        <v>Kjúklingasúpa með núðlum og grænmeti</v>
      </c>
    </row>
    <row r="74" spans="1:23" ht="36">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1"/>
        <v>Pastagratín með osti og grænmeti</v>
      </c>
      <c r="T74" s="150" t="str">
        <f>IF($B74="","",$C74/1000*IFERROR(INDEX(Vöruskrá!$R:$R,MATCH($B74,Vöruskrá!$B:$B,0)),0))</f>
        <v/>
      </c>
      <c r="U74" s="151">
        <f>IF($A74="","",IFERROR(SUMIFS($T:$T,$W:$W,$A74)/(SUMIFS($C:$C,$W:$W,$A74)/1000),""))</f>
        <v>779.52615384615376</v>
      </c>
      <c r="W74" t="str">
        <f>IF($A74="",W73,$A74)</f>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1"/>
        <v>Rifinn ostur – Pizzatopping mozzarella (Ulkjær)</v>
      </c>
      <c r="T75" s="150">
        <f>IF($B75="","",$C75/1000*IFERROR(INDEX(Vöruskrá!$R:$R,MATCH($B75,Vöruskrá!$B:$B,0)),0))</f>
        <v>27000</v>
      </c>
      <c r="U75" s="151" t="str">
        <f>IF($A75="","",IFERROR(SUMIFS($T:$T,$W:$W,$A75)/(SUMIFS($C:$C,$W:$W,$A75)/1000),""))</f>
        <v/>
      </c>
      <c r="W75" t="str">
        <f>IF($A75="",W74,$A75)</f>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1"/>
        <v>Nýmjólk 1 L (MS)</v>
      </c>
      <c r="T76" s="150">
        <f>IF($B76="","",$C76/1000*IFERROR(INDEX(Vöruskrá!$R:$R,MATCH($B76,Vöruskrá!$B:$B,0)),0))</f>
        <v>4000</v>
      </c>
      <c r="U76" s="151" t="str">
        <f>IF($A76="","",IFERROR(SUMIFS($T:$T,$W:$W,$A76)/(SUMIFS($C:$C,$W:$W,$A76)/1000),""))</f>
        <v/>
      </c>
      <c r="W76" t="str">
        <f>IF($A76="",W75,$A76)</f>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1"/>
        <v>Matreiðslurjómi (MS)</v>
      </c>
      <c r="T77" s="150">
        <f>IF($B77="","",$C77/1000*IFERROR(INDEX(Vöruskrá!$R:$R,MATCH($B77,Vöruskrá!$B:$B,0)),0))</f>
        <v>9000</v>
      </c>
      <c r="U77" s="151" t="str">
        <f>IF($A77="","",IFERROR(SUMIFS($T:$T,$W:$W,$A77)/(SUMIFS($C:$C,$W:$W,$A77)/1000),""))</f>
        <v/>
      </c>
      <c r="W77" t="str">
        <f>IF($A77="",W76,$A77)</f>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1"/>
        <v>Brokkolí (ferskt)</v>
      </c>
      <c r="T78" s="150">
        <f>IF($B78="","",$C78/1000*IFERROR(INDEX(Vöruskrá!$R:$R,MATCH($B78,Vöruskrá!$B:$B,0)),0))</f>
        <v>3000</v>
      </c>
      <c r="U78" s="151" t="str">
        <f>IF($A78="","",IFERROR(SUMIFS($T:$T,$W:$W,$A78)/(SUMIFS($C:$C,$W:$W,$A78)/1000),""))</f>
        <v/>
      </c>
      <c r="W78" t="str">
        <f>IF($A78="",W77,$A78)</f>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1"/>
        <v>Paprika (fersk)</v>
      </c>
      <c r="T79" s="150">
        <f>IF($B79="","",$C79/1000*IFERROR(INDEX(Vöruskrá!$R:$R,MATCH($B79,Vöruskrá!$B:$B,0)),0))</f>
        <v>2400</v>
      </c>
      <c r="U79" s="151" t="str">
        <f>IF($A79="","",IFERROR(SUMIFS($T:$T,$W:$W,$A79)/(SUMIFS($C:$C,$W:$W,$A79)/1000),""))</f>
        <v/>
      </c>
      <c r="W79" t="str">
        <f>IF($A79="",W78,$A79)</f>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1"/>
        <v>Gulrætur sneiðar</v>
      </c>
      <c r="T80" s="150">
        <f>IF($B80="","",$C80/1000*IFERROR(INDEX(Vöruskrá!$R:$R,MATCH($B80,Vöruskrá!$B:$B,0)),0))</f>
        <v>1600</v>
      </c>
      <c r="U80" s="151" t="str">
        <f>IF($A80="","",IFERROR(SUMIFS($T:$T,$W:$W,$A80)/(SUMIFS($C:$C,$W:$W,$A80)/1000),""))</f>
        <v/>
      </c>
      <c r="W80" t="str">
        <f>IF($A80="",W79,$A80)</f>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1"/>
        <v>Laukur (ferskur)</v>
      </c>
      <c r="T81" s="150">
        <f>IF($B81="","",$C81/1000*IFERROR(INDEX(Vöruskrá!$R:$R,MATCH($B81,Vöruskrá!$B:$B,0)),0))</f>
        <v>500</v>
      </c>
      <c r="U81" s="151" t="str">
        <f>IF($A81="","",IFERROR(SUMIFS($T:$T,$W:$W,$A81)/(SUMIFS($C:$C,$W:$W,$A81)/1000),""))</f>
        <v/>
      </c>
      <c r="W81" t="str">
        <f>IF($A81="",W80,$A81)</f>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1"/>
        <v>Maizenamjöl (majssterkja)</v>
      </c>
      <c r="T82" s="150">
        <f>IF($B82="","",$C82/1000*IFERROR(INDEX(Vöruskrá!$R:$R,MATCH($B82,Vöruskrá!$B:$B,0)),0))</f>
        <v>480</v>
      </c>
      <c r="U82" s="151" t="str">
        <f>IF($A82="","",IFERROR(SUMIFS($T:$T,$W:$W,$A82)/(SUMIFS($C:$C,$W:$W,$A82)/1000),""))</f>
        <v/>
      </c>
      <c r="W82" t="str">
        <f>IF($A82="",W81,$A82)</f>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1"/>
        <v>Repjuolía</v>
      </c>
      <c r="T83" s="150">
        <f>IF($B83="","",$C83/1000*IFERROR(INDEX(Vöruskrá!$R:$R,MATCH($B83,Vöruskrá!$B:$B,0)),0))</f>
        <v>316</v>
      </c>
      <c r="U83" s="151" t="str">
        <f>IF($A83="","",IFERROR(SUMIFS($T:$T,$W:$W,$A83)/(SUMIFS($C:$C,$W:$W,$A83)/1000),""))</f>
        <v/>
      </c>
      <c r="W83" t="str">
        <f>IF($A83="",W82,$A83)</f>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1"/>
        <v>Hvítlauksduft (Vitlökspulver)</v>
      </c>
      <c r="T84" s="150">
        <f>IF($B84="","",$C84/1000*IFERROR(INDEX(Vöruskrá!$R:$R,MATCH($B84,Vöruskrá!$B:$B,0)),0))</f>
        <v>1725.2</v>
      </c>
      <c r="U84" s="151" t="str">
        <f>IF($A84="","",IFERROR(SUMIFS($T:$T,$W:$W,$A84)/(SUMIFS($C:$C,$W:$W,$A84)/1000),""))</f>
        <v/>
      </c>
      <c r="W84" t="str">
        <f>IF($A84="",W83,$A84)</f>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1"/>
        <v>Borðsalt</v>
      </c>
      <c r="T85" s="150">
        <f>IF($B85="","",$C85/1000*IFERROR(INDEX(Vöruskrá!$R:$R,MATCH($B85,Vöruskrá!$B:$B,0)),0))</f>
        <v>48</v>
      </c>
      <c r="U85" s="151" t="str">
        <f>IF($A85="","",IFERROR(SUMIFS($T:$T,$W:$W,$A85)/(SUMIFS($C:$C,$W:$W,$A85)/1000),""))</f>
        <v/>
      </c>
      <c r="W85" t="str">
        <f>IF($A85="",W84,$A85)</f>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1"/>
        <v>Piparblanda</v>
      </c>
      <c r="T86" s="150">
        <f>IF($B86="","",$C86/1000*IFERROR(INDEX(Vöruskrá!$R:$R,MATCH($B86,Vöruskrá!$B:$B,0)),0))</f>
        <v>600</v>
      </c>
      <c r="U86" s="151" t="str">
        <f>IF($A86="","",IFERROR(SUMIFS($T:$T,$W:$W,$A86)/(SUMIFS($C:$C,$W:$W,$A86)/1000),""))</f>
        <v/>
      </c>
      <c r="W86" t="str">
        <f>IF($A86="",W85,$A86)</f>
        <v>Pastagratín með osti og grænmeti</v>
      </c>
    </row>
    <row r="87" spans="1:23" ht="48">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1"/>
        <v>Vegan mexicosúpa</v>
      </c>
      <c r="T87" s="150" t="str">
        <f>IF($B87="","",$C87/1000*IFERROR(INDEX(Vöruskrá!$R:$R,MATCH($B87,Vöruskrá!$B:$B,0)),0))</f>
        <v/>
      </c>
      <c r="U87" s="151">
        <f>IF($A87="","",IFERROR(SUMIFS($T:$T,$W:$W,$A87)/(SUMIFS($C:$C,$W:$W,$A87)/1000),""))</f>
        <v>212.98469275221666</v>
      </c>
      <c r="W87" t="str">
        <f>IF($A87="",W86,$A87)</f>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1"/>
        <v>Tómatsúpugrunnur (Oscar)</v>
      </c>
      <c r="T88" s="150">
        <f>IF($B88="","",$C88/1000*IFERROR(INDEX(Vöruskrá!$R:$R,MATCH($B88,Vöruskrá!$B:$B,0)),0))</f>
        <v>3300</v>
      </c>
      <c r="U88" s="151" t="str">
        <f>IF($A88="","",IFERROR(SUMIFS($T:$T,$W:$W,$A88)/(SUMIFS($C:$C,$W:$W,$A88)/1000),""))</f>
        <v/>
      </c>
      <c r="W88" t="str">
        <f>IF($A88="",W87,$A88)</f>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1"/>
        <v>Paprikuteningar litblandir</v>
      </c>
      <c r="T89" s="150">
        <f>IF($B89="","",$C89/1000*IFERROR(INDEX(Vöruskrá!$R:$R,MATCH($B89,Vöruskrá!$B:$B,0)),0))</f>
        <v>1000</v>
      </c>
      <c r="U89" s="151" t="str">
        <f>IF($A89="","",IFERROR(SUMIFS($T:$T,$W:$W,$A89)/(SUMIFS($C:$C,$W:$W,$A89)/1000),""))</f>
        <v/>
      </c>
      <c r="W89" t="str">
        <f>IF($A89="",W88,$A89)</f>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1"/>
        <v>Forsteiktur laukur (Pre-fried sliced onions)</v>
      </c>
      <c r="T90" s="150">
        <f>IF($B90="","",$C90/1000*IFERROR(INDEX(Vöruskrá!$R:$R,MATCH($B90,Vöruskrá!$B:$B,0)),0))</f>
        <v>800</v>
      </c>
      <c r="U90" s="151" t="str">
        <f>IF($A90="","",IFERROR(SUMIFS($T:$T,$W:$W,$A90)/(SUMIFS($C:$C,$W:$W,$A90)/1000),""))</f>
        <v/>
      </c>
      <c r="W90" t="str">
        <f>IF($A90="",W89,$A90)</f>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1"/>
        <v>Fennel frosinn (Diced Fennel)</v>
      </c>
      <c r="T91" s="150">
        <f>IF($B91="","",$C91/1000*IFERROR(INDEX(Vöruskrá!$R:$R,MATCH($B91,Vöruskrá!$B:$B,0)),0))</f>
        <v>500</v>
      </c>
      <c r="U91" s="151" t="str">
        <f>IF($A91="","",IFERROR(SUMIFS($T:$T,$W:$W,$A91)/(SUMIFS($C:$C,$W:$W,$A91)/1000),""))</f>
        <v/>
      </c>
      <c r="W91" t="str">
        <f>IF($A91="",W90,$A91)</f>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1"/>
        <v>Kjúklingakraftur Vegan (Essential Cuisine)</v>
      </c>
      <c r="T92" s="150">
        <f>IF($B92="","",$C92/1000*IFERROR(INDEX(Vöruskrá!$R:$R,MATCH($B92,Vöruskrá!$B:$B,0)),0))</f>
        <v>3000</v>
      </c>
      <c r="U92" s="151" t="str">
        <f>IF($A92="","",IFERROR(SUMIFS($T:$T,$W:$W,$A92)/(SUMIFS($C:$C,$W:$W,$A92)/1000),""))</f>
        <v/>
      </c>
      <c r="W92" t="str">
        <f>IF($A92="",W91,$A92)</f>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1"/>
        <v>Hvítlaukur (ferskur)</v>
      </c>
      <c r="T93" s="150">
        <f>IF($B93="","",$C93/1000*IFERROR(INDEX(Vöruskrá!$R:$R,MATCH($B93,Vöruskrá!$B:$B,0)),0))</f>
        <v>600</v>
      </c>
      <c r="U93" s="151" t="str">
        <f>IF($A93="","",IFERROR(SUMIFS($T:$T,$W:$W,$A93)/(SUMIFS($C:$C,$W:$W,$A93)/1000),""))</f>
        <v/>
      </c>
      <c r="W93" t="str">
        <f>IF($A93="",W92,$A93)</f>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1"/>
        <v>Borðsalt</v>
      </c>
      <c r="T94" s="150">
        <f>IF($B94="","",$C94/1000*IFERROR(INDEX(Vöruskrá!$R:$R,MATCH($B94,Vöruskrá!$B:$B,0)),0))</f>
        <v>60</v>
      </c>
      <c r="U94" s="151" t="str">
        <f>IF($A94="","",IFERROR(SUMIFS($T:$T,$W:$W,$A94)/(SUMIFS($C:$C,$W:$W,$A94)/1000),""))</f>
        <v/>
      </c>
      <c r="W94" t="str">
        <f>IF($A94="",W93,$A94)</f>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1"/>
        <v>Country Grill grænmetisblanda</v>
      </c>
      <c r="T95" s="150">
        <f>IF($B95="","",$C95/1000*IFERROR(INDEX(Vöruskrá!$R:$R,MATCH($B95,Vöruskrá!$B:$B,0)),0))</f>
        <v>3600</v>
      </c>
      <c r="U95" s="151" t="str">
        <f>IF($A95="","",IFERROR(SUMIFS($T:$T,$W:$W,$A95)/(SUMIFS($C:$C,$W:$W,$A95)/1000),""))</f>
        <v/>
      </c>
      <c r="W95" t="str">
        <f>IF($A95="",W94,$A95)</f>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1"/>
        <v>Vatn</v>
      </c>
      <c r="T96" s="150">
        <f>IF($B96="","",$C96/1000*IFERROR(INDEX(Vöruskrá!$R:$R,MATCH($B96,Vöruskrá!$B:$B,0)),0))</f>
        <v>6452.5999999999995</v>
      </c>
      <c r="U96" s="151" t="str">
        <f>IF($A96="","",IFERROR(SUMIFS($T:$T,$W:$W,$A96)/(SUMIFS($C:$C,$W:$W,$A96)/1000),""))</f>
        <v/>
      </c>
      <c r="W96" t="str">
        <f>IF($A96="",W95,$A96)</f>
        <v>Vegan mexicosúpa</v>
      </c>
    </row>
    <row r="97" spans="1:23" ht="36">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1"/>
        <v>Plokkfiskur - Mjólkurlaus</v>
      </c>
      <c r="T97" s="150" t="str">
        <f>IF($B97="","",$C97/1000*IFERROR(INDEX(Vöruskrá!$R:$R,MATCH($B97,Vöruskrá!$B:$B,0)),0))</f>
        <v/>
      </c>
      <c r="U97" s="151">
        <f>IF($A97="","",IFERROR(SUMIFS($T:$T,$W:$W,$A97)/(SUMIFS($C:$C,$W:$W,$A97)/1000),""))</f>
        <v>1058.2078391959799</v>
      </c>
      <c r="W97" t="str">
        <f>IF($A97="",W96,$A97)</f>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1"/>
        <v>Ýsa</v>
      </c>
      <c r="T98" s="150">
        <f>IF($B98="","",$C98/1000*IFERROR(INDEX(Vöruskrá!$R:$R,MATCH($B98,Vöruskrá!$B:$B,0)),0))</f>
        <v>76000</v>
      </c>
      <c r="U98" s="151" t="str">
        <f>IF($A98="","",IFERROR(SUMIFS($T:$T,$W:$W,$A98)/(SUMIFS($C:$C,$W:$W,$A98)/1000),""))</f>
        <v/>
      </c>
      <c r="W98" t="str">
        <f>IF($A98="",W97,$A98)</f>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1"/>
        <v>Kartöflur (ferskar)</v>
      </c>
      <c r="T99" s="150">
        <f>IF($B99="","",$C99/1000*IFERROR(INDEX(Vöruskrá!$R:$R,MATCH($B99,Vöruskrá!$B:$B,0)),0))</f>
        <v>7200</v>
      </c>
      <c r="U99" s="151" t="str">
        <f>IF($A99="","",IFERROR(SUMIFS($T:$T,$W:$W,$A99)/(SUMIFS($C:$C,$W:$W,$A99)/1000),""))</f>
        <v/>
      </c>
      <c r="W99" t="str">
        <f>IF($A99="",W98,$A99)</f>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1"/>
        <v>Laukur (ferskur)</v>
      </c>
      <c r="T100" s="150">
        <f>IF($B100="","",$C100/1000*IFERROR(INDEX(Vöruskrá!$R:$R,MATCH($B100,Vöruskrá!$B:$B,0)),0))</f>
        <v>1125</v>
      </c>
      <c r="U100" s="151" t="str">
        <f>IF($A100="","",IFERROR(SUMIFS($T:$T,$W:$W,$A100)/(SUMIFS($C:$C,$W:$W,$A100)/1000),""))</f>
        <v/>
      </c>
      <c r="W100" t="str">
        <f>IF($A100="",W99,$A100)</f>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1"/>
        <v>Repjuolía</v>
      </c>
      <c r="T101" s="150">
        <f>IF($B101="","",$C101/1000*IFERROR(INDEX(Vöruskrá!$R:$R,MATCH($B101,Vöruskrá!$B:$B,0)),0))</f>
        <v>316</v>
      </c>
      <c r="U101" s="151" t="str">
        <f>IF($A101="","",IFERROR(SUMIFS($T:$T,$W:$W,$A101)/(SUMIFS($C:$C,$W:$W,$A101)/1000),""))</f>
        <v/>
      </c>
      <c r="W101" t="str">
        <f>IF($A101="",W100,$A101)</f>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1"/>
        <v>Debic Vegan Top (jurtarjómi)</v>
      </c>
      <c r="T102" s="150">
        <f>IF($B102="","",$C102/1000*IFERROR(INDEX(Vöruskrá!$R:$R,MATCH($B102,Vöruskrá!$B:$B,0)),0))</f>
        <v>18000</v>
      </c>
      <c r="U102" s="151" t="str">
        <f>IF($A102="","",IFERROR(SUMIFS($T:$T,$W:$W,$A102)/(SUMIFS($C:$C,$W:$W,$A102)/1000),""))</f>
        <v/>
      </c>
      <c r="W102" t="str">
        <f>IF($A102="",W101,$A102)</f>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1"/>
        <v>Vatn</v>
      </c>
      <c r="T103" s="150">
        <f>IF($B103="","",$C103/1000*IFERROR(INDEX(Vöruskrá!$R:$R,MATCH($B103,Vöruskrá!$B:$B,0)),0))</f>
        <v>500</v>
      </c>
      <c r="U103" s="151" t="str">
        <f>IF($A103="","",IFERROR(SUMIFS($T:$T,$W:$W,$A103)/(SUMIFS($C:$C,$W:$W,$A103)/1000),""))</f>
        <v/>
      </c>
      <c r="W103" t="str">
        <f>IF($A103="",W102,$A103)</f>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1"/>
        <v>Maizenamjöl (majssterkja)</v>
      </c>
      <c r="T104" s="150">
        <f>IF($B104="","",$C104/1000*IFERROR(INDEX(Vöruskrá!$R:$R,MATCH($B104,Vöruskrá!$B:$B,0)),0))</f>
        <v>720</v>
      </c>
      <c r="U104" s="151" t="str">
        <f>IF($A104="","",IFERROR(SUMIFS($T:$T,$W:$W,$A104)/(SUMIFS($C:$C,$W:$W,$A104)/1000),""))</f>
        <v/>
      </c>
      <c r="W104" t="str">
        <f>IF($A104="",W103,$A104)</f>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1"/>
        <v>Borðsalt</v>
      </c>
      <c r="T105" s="150">
        <f>IF($B105="","",$C105/1000*IFERROR(INDEX(Vöruskrá!$R:$R,MATCH($B105,Vöruskrá!$B:$B,0)),0))</f>
        <v>66</v>
      </c>
      <c r="U105" s="151" t="str">
        <f>IF($A105="","",IFERROR(SUMIFS($T:$T,$W:$W,$A105)/(SUMIFS($C:$C,$W:$W,$A105)/1000),""))</f>
        <v/>
      </c>
      <c r="W105" t="str">
        <f>IF($A105="",W104,$A105)</f>
        <v>Plokkfiskur - Mjólkurlaus</v>
      </c>
    </row>
    <row r="106" spans="1:23" ht="15">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1"/>
        <v>hvítvínsedik</v>
      </c>
      <c r="T106" s="150">
        <f>IF($B106="","",$C106/1000*IFERROR(INDEX(Vöruskrá!$R:$R,MATCH($B106,Vöruskrá!$B:$B,0)),0))</f>
        <v>240</v>
      </c>
      <c r="U106" s="151" t="str">
        <f>IF($A106="","",IFERROR(SUMIFS($T:$T,$W:$W,$A106)/(SUMIFS($C:$C,$W:$W,$A106)/1000),""))</f>
        <v/>
      </c>
      <c r="W106" t="str">
        <f>IF($A106="",W105,$A106)</f>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1"/>
        <v>Púðursykur</v>
      </c>
      <c r="T107" s="150">
        <f>IF($B107="","",$C107/1000*IFERROR(INDEX(Vöruskrá!$R:$R,MATCH($B107,Vöruskrá!$B:$B,0)),0))</f>
        <v>100</v>
      </c>
      <c r="U107" s="151" t="str">
        <f>IF($A107="","",IFERROR(SUMIFS($T:$T,$W:$W,$A107)/(SUMIFS($C:$C,$W:$W,$A107)/1000),""))</f>
        <v/>
      </c>
      <c r="W107" t="str">
        <f>IF($A107="",W106,$A107)</f>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1"/>
        <v>Múskat, malaður</v>
      </c>
      <c r="T108" s="150">
        <f>IF($B108="","",$C108/1000*IFERROR(INDEX(Vöruskrá!$R:$R,MATCH($B108,Vöruskrá!$B:$B,0)),0))</f>
        <v>144.68</v>
      </c>
      <c r="U108" s="151" t="str">
        <f>IF($A108="","",IFERROR(SUMIFS($T:$T,$W:$W,$A108)/(SUMIFS($C:$C,$W:$W,$A108)/1000),""))</f>
        <v/>
      </c>
      <c r="W108" t="str">
        <f>IF($A108="",W107,$A108)</f>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1"/>
        <v>Karríduft (Curry powder)</v>
      </c>
      <c r="T109" s="150">
        <f>IF($B109="","",$C109/1000*IFERROR(INDEX(Vöruskrá!$R:$R,MATCH($B109,Vöruskrá!$B:$B,0)),0))</f>
        <v>180</v>
      </c>
      <c r="U109" s="151" t="str">
        <f>IF($A109="","",IFERROR(SUMIFS($T:$T,$W:$W,$A109)/(SUMIFS($C:$C,$W:$W,$A109)/1000),""))</f>
        <v/>
      </c>
      <c r="W109" t="str">
        <f>IF($A109="",W108,$A109)</f>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1"/>
        <v>Svartur pipar, malaður</v>
      </c>
      <c r="T110" s="150">
        <f>IF($B110="","",$C110/1000*IFERROR(INDEX(Vöruskrá!$R:$R,MATCH($B110,Vöruskrá!$B:$B,0)),0))</f>
        <v>700</v>
      </c>
      <c r="U110" s="151" t="str">
        <f>IF($A110="","",IFERROR(SUMIFS($T:$T,$W:$W,$A110)/(SUMIFS($C:$C,$W:$W,$A110)/1000),""))</f>
        <v/>
      </c>
      <c r="W110" t="str">
        <f>IF($A110="",W109,$A110)</f>
        <v>Plokkfiskur - Mjólkurlaus</v>
      </c>
    </row>
    <row r="111" spans="1:23" ht="48">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1"/>
        <v>Nautagrýta</v>
      </c>
      <c r="T111" s="150" t="str">
        <f>IF($B111="","",$C111/1000*IFERROR(INDEX(Vöruskrá!$R:$R,MATCH($B111,Vöruskrá!$B:$B,0)),0))</f>
        <v/>
      </c>
      <c r="U111" s="151">
        <f>IF($A111="","",IFERROR(SUMIFS($T:$T,$W:$W,$A111)/(SUMIFS($C:$C,$W:$W,$A111)/1000),""))</f>
        <v>865.2164502164502</v>
      </c>
      <c r="W111" t="str">
        <f>IF($A111="",W110,$A111)</f>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1"/>
        <v>Nautgripahakk 2 kg frosið</v>
      </c>
      <c r="T112" s="150">
        <f>IF($B112="","",$C112/1000*IFERROR(INDEX(Vöruskrá!$R:$R,MATCH($B112,Vöruskrá!$B:$B,0)),0))</f>
        <v>70000</v>
      </c>
      <c r="U112" s="151" t="str">
        <f>IF($A112="","",IFERROR(SUMIFS($T:$T,$W:$W,$A112)/(SUMIFS($C:$C,$W:$W,$A112)/1000),""))</f>
        <v/>
      </c>
      <c r="W112" t="str">
        <f>IF($A112="",W111,$A112)</f>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1"/>
        <v>Brunoise grænmetisblanda</v>
      </c>
      <c r="T113" s="150">
        <f>IF($B113="","",$C113/1000*IFERROR(INDEX(Vöruskrá!$R:$R,MATCH($B113,Vöruskrá!$B:$B,0)),0))</f>
        <v>4000</v>
      </c>
      <c r="U113" s="151" t="str">
        <f>IF($A113="","",IFERROR(SUMIFS($T:$T,$W:$W,$A113)/(SUMIFS($C:$C,$W:$W,$A113)/1000),""))</f>
        <v/>
      </c>
      <c r="W113" t="str">
        <f>IF($A113="",W112,$A113)</f>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1"/>
        <v>Chunky Salsa Medium (Salsa sósa)</v>
      </c>
      <c r="T114" s="150">
        <f>IF($B114="","",$C114/1000*IFERROR(INDEX(Vöruskrá!$R:$R,MATCH($B114,Vöruskrá!$B:$B,0)),0))</f>
        <v>4800</v>
      </c>
      <c r="U114" s="151" t="str">
        <f>IF($A114="","",IFERROR(SUMIFS($T:$T,$W:$W,$A114)/(SUMIFS($C:$C,$W:$W,$A114)/1000),""))</f>
        <v/>
      </c>
      <c r="W114" t="str">
        <f>IF($A114="",W113,$A114)</f>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1"/>
        <v>Tómatpuré Doppio Concentrato 800 g (Menu)</v>
      </c>
      <c r="T115" s="150">
        <f>IF($B115="","",$C115/1000*IFERROR(INDEX(Vöruskrá!$R:$R,MATCH($B115,Vöruskrá!$B:$B,0)),0))</f>
        <v>1350</v>
      </c>
      <c r="U115" s="151" t="str">
        <f>IF($A115="","",IFERROR(SUMIFS($T:$T,$W:$W,$A115)/(SUMIFS($C:$C,$W:$W,$A115)/1000),""))</f>
        <v/>
      </c>
      <c r="W115" t="str">
        <f>IF($A115="",W114,$A115)</f>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1"/>
        <v>Taco Grillkrydda</v>
      </c>
      <c r="T116" s="150">
        <f>IF($B116="","",$C116/1000*IFERROR(INDEX(Vöruskrá!$R:$R,MATCH($B116,Vöruskrá!$B:$B,0)),0))</f>
        <v>5828</v>
      </c>
      <c r="U116" s="151" t="str">
        <f>IF($A116="","",IFERROR(SUMIFS($T:$T,$W:$W,$A116)/(SUMIFS($C:$C,$W:$W,$A116)/1000),""))</f>
        <v/>
      </c>
      <c r="W116" t="str">
        <f>IF($A116="",W115,$A116)</f>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1"/>
        <v>Hvítlaukur (ferskur)</v>
      </c>
      <c r="T117" s="150">
        <f>IF($B117="","",$C117/1000*IFERROR(INDEX(Vöruskrá!$R:$R,MATCH($B117,Vöruskrá!$B:$B,0)),0))</f>
        <v>750</v>
      </c>
      <c r="U117" s="151" t="str">
        <f>IF($A117="","",IFERROR(SUMIFS($T:$T,$W:$W,$A117)/(SUMIFS($C:$C,$W:$W,$A117)/1000),""))</f>
        <v/>
      </c>
      <c r="W117" t="str">
        <f>IF($A117="",W116,$A117)</f>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1"/>
        <v>Repjuolía</v>
      </c>
      <c r="T118" s="150">
        <f>IF($B118="","",$C118/1000*IFERROR(INDEX(Vöruskrá!$R:$R,MATCH($B118,Vöruskrá!$B:$B,0)),0))</f>
        <v>592.5</v>
      </c>
      <c r="U118" s="151" t="str">
        <f>IF($A118="","",IFERROR(SUMIFS($T:$T,$W:$W,$A118)/(SUMIFS($C:$C,$W:$W,$A118)/1000),""))</f>
        <v/>
      </c>
      <c r="W118" t="str">
        <f>IF($A118="",W117,$A118)</f>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1"/>
        <v>Nautakraftur Vegan</v>
      </c>
      <c r="T119" s="150">
        <f>IF($B119="","",$C119/1000*IFERROR(INDEX(Vöruskrá!$R:$R,MATCH($B119,Vöruskrá!$B:$B,0)),0))</f>
        <v>7200</v>
      </c>
      <c r="U119" s="151" t="str">
        <f>IF($A119="","",IFERROR(SUMIFS($T:$T,$W:$W,$A119)/(SUMIFS($C:$C,$W:$W,$A119)/1000),""))</f>
        <v/>
      </c>
      <c r="W119" t="str">
        <f>IF($A119="",W118,$A119)</f>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1"/>
        <v>Maizenamjöl (majssterkja)</v>
      </c>
      <c r="T120" s="150">
        <f>IF($B120="","",$C120/1000*IFERROR(INDEX(Vöruskrá!$R:$R,MATCH($B120,Vöruskrá!$B:$B,0)),0))</f>
        <v>480</v>
      </c>
      <c r="U120" s="151" t="str">
        <f>IF($A120="","",IFERROR(SUMIFS($T:$T,$W:$W,$A120)/(SUMIFS($C:$C,$W:$W,$A120)/1000),""))</f>
        <v/>
      </c>
      <c r="W120" t="str">
        <f>IF($A120="",W119,$A120)</f>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1"/>
        <v>Borðsalt</v>
      </c>
      <c r="T121" s="150">
        <f>IF($B121="","",$C121/1000*IFERROR(INDEX(Vöruskrá!$R:$R,MATCH($B121,Vöruskrá!$B:$B,0)),0))</f>
        <v>72</v>
      </c>
      <c r="U121" s="151" t="str">
        <f>IF($A121="","",IFERROR(SUMIFS($T:$T,$W:$W,$A121)/(SUMIFS($C:$C,$W:$W,$A121)/1000),""))</f>
        <v/>
      </c>
      <c r="W121" t="str">
        <f>IF($A121="",W120,$A121)</f>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1"/>
        <v>Svartur pipar, malaður</v>
      </c>
      <c r="T122" s="150">
        <f>IF($B122="","",$C122/1000*IFERROR(INDEX(Vöruskrá!$R:$R,MATCH($B122,Vöruskrá!$B:$B,0)),0))</f>
        <v>700</v>
      </c>
      <c r="U122" s="151" t="str">
        <f>IF($A122="","",IFERROR(SUMIFS($T:$T,$W:$W,$A122)/(SUMIFS($C:$C,$W:$W,$A122)/1000),""))</f>
        <v/>
      </c>
      <c r="W122" t="str">
        <f>IF($A122="",W121,$A122)</f>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1"/>
        <v>Vatn</v>
      </c>
      <c r="T123" s="150">
        <f>IF($B123="","",$C123/1000*IFERROR(INDEX(Vöruskrá!$R:$R,MATCH($B123,Vöruskrá!$B:$B,0)),0))</f>
        <v>4160</v>
      </c>
      <c r="U123" s="151" t="str">
        <f>IF($A123="","",IFERROR(SUMIFS($T:$T,$W:$W,$A123)/(SUMIFS($C:$C,$W:$W,$A123)/1000),""))</f>
        <v/>
      </c>
      <c r="W123" t="str">
        <f>IF($A123="",W122,$A123)</f>
        <v>Nautagrýta</v>
      </c>
    </row>
    <row r="124" spans="1:23" ht="36">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1"/>
        <v>Gúllassúpa</v>
      </c>
      <c r="T124" s="150" t="str">
        <f>IF($B124="","",$C124/1000*IFERROR(INDEX(Vöruskrá!$R:$R,MATCH($B124,Vöruskrá!$B:$B,0)),0))</f>
        <v/>
      </c>
      <c r="U124" s="151">
        <f>IF($A124="","",IFERROR(SUMIFS($T:$T,$W:$W,$A124)/(SUMIFS($C:$C,$W:$W,$A124)/1000),""))</f>
        <v>748.50022988505737</v>
      </c>
      <c r="W124" t="str">
        <f>IF($A124="",W123,$A124)</f>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1"/>
        <v>Nautgripahakk 2 kg frosið</v>
      </c>
      <c r="T125" s="150">
        <f>IF($B125="","",$C125/1000*IFERROR(INDEX(Vöruskrá!$R:$R,MATCH($B125,Vöruskrá!$B:$B,0)),0))</f>
        <v>60000</v>
      </c>
      <c r="U125" s="151" t="str">
        <f>IF($A125="","",IFERROR(SUMIFS($T:$T,$W:$W,$A125)/(SUMIFS($C:$C,$W:$W,$A125)/1000),""))</f>
        <v/>
      </c>
      <c r="W125" t="str">
        <f>IF($A125="",W124,$A125)</f>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1"/>
        <v>Kartöflur (ferskar)</v>
      </c>
      <c r="T126" s="150">
        <f>IF($B126="","",$C126/1000*IFERROR(INDEX(Vöruskrá!$R:$R,MATCH($B126,Vöruskrá!$B:$B,0)),0))</f>
        <v>5000</v>
      </c>
      <c r="U126" s="151" t="str">
        <f>IF($A126="","",IFERROR(SUMIFS($T:$T,$W:$W,$A126)/(SUMIFS($C:$C,$W:$W,$A126)/1000),""))</f>
        <v/>
      </c>
      <c r="W126" t="str">
        <f>IF($A126="",W125,$A126)</f>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1"/>
        <v>Gulrætur (ferskar)</v>
      </c>
      <c r="T127" s="150">
        <f>IF($B127="","",$C127/1000*IFERROR(INDEX(Vöruskrá!$R:$R,MATCH($B127,Vöruskrá!$B:$B,0)),0))</f>
        <v>2500</v>
      </c>
      <c r="U127" s="151" t="str">
        <f>IF($A127="","",IFERROR(SUMIFS($T:$T,$W:$W,$A127)/(SUMIFS($C:$C,$W:$W,$A127)/1000),""))</f>
        <v/>
      </c>
      <c r="W127" t="str">
        <f>IF($A127="",W126,$A127)</f>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1"/>
        <v>Laukur (ferskur)</v>
      </c>
      <c r="T128" s="150">
        <f>IF($B128="","",$C128/1000*IFERROR(INDEX(Vöruskrá!$R:$R,MATCH($B128,Vöruskrá!$B:$B,0)),0))</f>
        <v>2000</v>
      </c>
      <c r="U128" s="151" t="str">
        <f>IF($A128="","",IFERROR(SUMIFS($T:$T,$W:$W,$A128)/(SUMIFS($C:$C,$W:$W,$A128)/1000),""))</f>
        <v/>
      </c>
      <c r="W128" t="str">
        <f>IF($A128="",W127,$A128)</f>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1"/>
        <v>Paprikuteningar litblandir</v>
      </c>
      <c r="T129" s="150">
        <f>IF($B129="","",$C129/1000*IFERROR(INDEX(Vöruskrá!$R:$R,MATCH($B129,Vöruskrá!$B:$B,0)),0))</f>
        <v>2000</v>
      </c>
      <c r="U129" s="151" t="str">
        <f>IF($A129="","",IFERROR(SUMIFS($T:$T,$W:$W,$A129)/(SUMIFS($C:$C,$W:$W,$A129)/1000),""))</f>
        <v/>
      </c>
      <c r="W129" t="str">
        <f>IF($A129="",W128,$A129)</f>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1"/>
        <v>Maukaðir tómatar</v>
      </c>
      <c r="T130" s="150">
        <f>IF($B130="","",$C130/1000*IFERROR(INDEX(Vöruskrá!$R:$R,MATCH($B130,Vöruskrá!$B:$B,0)),0))</f>
        <v>3216</v>
      </c>
      <c r="U130" s="151" t="str">
        <f>IF($A130="","",IFERROR(SUMIFS($T:$T,$W:$W,$A130)/(SUMIFS($C:$C,$W:$W,$A130)/1000),""))</f>
        <v/>
      </c>
      <c r="W130" t="str">
        <f>IF($A130="",W129,$A130)</f>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1"/>
        <v>Tómatpuré Doppio Concentrato 800 g (Menu)</v>
      </c>
      <c r="T131" s="150">
        <f>IF($B131="","",$C131/1000*IFERROR(INDEX(Vöruskrá!$R:$R,MATCH($B131,Vöruskrá!$B:$B,0)),0))</f>
        <v>1125</v>
      </c>
      <c r="U131" s="151" t="str">
        <f>IF($A131="","",IFERROR(SUMIFS($T:$T,$W:$W,$A131)/(SUMIFS($C:$C,$W:$W,$A131)/1000),""))</f>
        <v/>
      </c>
      <c r="W131" t="str">
        <f>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2">IF($A132&lt;&gt;"",$A132,$B132)</f>
        <v>Nautakraftur Vegan</v>
      </c>
      <c r="T132" s="150">
        <f>IF($B132="","",$C132/1000*IFERROR(INDEX(Vöruskrá!$R:$R,MATCH($B132,Vöruskrá!$B:$B,0)),0))</f>
        <v>720</v>
      </c>
      <c r="U132" s="151" t="str">
        <f>IF($A132="","",IFERROR(SUMIFS($T:$T,$W:$W,$A132)/(SUMIFS($C:$C,$W:$W,$A132)/1000),""))</f>
        <v/>
      </c>
      <c r="W132" t="str">
        <f>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2"/>
        <v>Hvítlauksduft (Vitlökspulver)</v>
      </c>
      <c r="T133" s="150">
        <f>IF($B133="","",$C133/1000*IFERROR(INDEX(Vöruskrá!$R:$R,MATCH($B133,Vöruskrá!$B:$B,0)),0))</f>
        <v>1293.8999999999999</v>
      </c>
      <c r="U133" s="151" t="str">
        <f>IF($A133="","",IFERROR(SUMIFS($T:$T,$W:$W,$A133)/(SUMIFS($C:$C,$W:$W,$A133)/1000),""))</f>
        <v/>
      </c>
      <c r="W133" t="str">
        <f>IF($A133="",W132,$A133)</f>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2"/>
        <v>Repjuolía</v>
      </c>
      <c r="T134" s="150">
        <f>IF($B134="","",$C134/1000*IFERROR(INDEX(Vöruskrá!$R:$R,MATCH($B134,Vöruskrá!$B:$B,0)),0))</f>
        <v>592.5</v>
      </c>
      <c r="U134" s="151" t="str">
        <f>IF($A134="","",IFERROR(SUMIFS($T:$T,$W:$W,$A134)/(SUMIFS($C:$C,$W:$W,$A134)/1000),""))</f>
        <v/>
      </c>
      <c r="W134" t="str">
        <f>IF($A134="",W133,$A134)</f>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2"/>
        <v>Paprikuduft</v>
      </c>
      <c r="T135" s="150">
        <f>IF($B135="","",$C135/1000*IFERROR(INDEX(Vöruskrá!$R:$R,MATCH($B135,Vöruskrá!$B:$B,0)),0))</f>
        <v>750</v>
      </c>
      <c r="U135" s="151" t="str">
        <f>IF($A135="","",IFERROR(SUMIFS($T:$T,$W:$W,$A135)/(SUMIFS($C:$C,$W:$W,$A135)/1000),""))</f>
        <v/>
      </c>
      <c r="W135" t="str">
        <f>IF($A135="",W134,$A135)</f>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2"/>
        <v>Borðsalt</v>
      </c>
      <c r="T136" s="150">
        <f>IF($B136="","",$C136/1000*IFERROR(INDEX(Vöruskrá!$R:$R,MATCH($B136,Vöruskrá!$B:$B,0)),0))</f>
        <v>72</v>
      </c>
      <c r="U136" s="151" t="str">
        <f>IF($A136="","",IFERROR(SUMIFS($T:$T,$W:$W,$A136)/(SUMIFS($C:$C,$W:$W,$A136)/1000),""))</f>
        <v/>
      </c>
      <c r="W136" t="str">
        <f>IF($A136="",W135,$A136)</f>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2"/>
        <v>Piparblanda</v>
      </c>
      <c r="T137" s="150">
        <f>IF($B137="","",$C137/1000*IFERROR(INDEX(Vöruskrá!$R:$R,MATCH($B137,Vöruskrá!$B:$B,0)),0))</f>
        <v>300</v>
      </c>
      <c r="U137" s="151" t="str">
        <f>IF($A137="","",IFERROR(SUMIFS($T:$T,$W:$W,$A137)/(SUMIFS($C:$C,$W:$W,$A137)/1000),""))</f>
        <v/>
      </c>
      <c r="W137" t="str">
        <f>IF($A137="",W136,$A137)</f>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2"/>
        <v>Vatn</v>
      </c>
      <c r="T138" s="150">
        <f>IF($B138="","",$C138/1000*IFERROR(INDEX(Vöruskrá!$R:$R,MATCH($B138,Vöruskrá!$B:$B,0)),0))</f>
        <v>1830</v>
      </c>
      <c r="U138" s="151" t="str">
        <f>IF($A138="","",IFERROR(SUMIFS($T:$T,$W:$W,$A138)/(SUMIFS($C:$C,$W:$W,$A138)/1000),""))</f>
        <v/>
      </c>
      <c r="W138" t="str">
        <f>IF($A138="",W137,$A138)</f>
        <v>Gúllassúpa</v>
      </c>
    </row>
    <row r="139" spans="1:23" ht="48">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2"/>
        <v>Spaghetti með kjúkling í mildri rjómasósu</v>
      </c>
      <c r="T139" s="150" t="str">
        <f>IF($B139="","",$C139/1000*IFERROR(INDEX(Vöruskrá!$R:$R,MATCH($B139,Vöruskrá!$B:$B,0)),0))</f>
        <v/>
      </c>
      <c r="U139" s="151">
        <f>IF($A139="","",IFERROR(SUMIFS($T:$T,$W:$W,$A139)/(SUMIFS($C:$C,$W:$W,$A139)/1000),""))</f>
        <v>1201.8537234042551</v>
      </c>
      <c r="W139" t="str">
        <f>IF($A139="",W138,$A139)</f>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2"/>
        <v>Kjúklingalæri úrbeinuð</v>
      </c>
      <c r="T140" s="150">
        <f>IF($B140="","",$C140/1000*IFERROR(INDEX(Vöruskrá!$R:$R,MATCH($B140,Vöruskrá!$B:$B,0)),0))</f>
        <v>60000</v>
      </c>
      <c r="U140" s="151" t="str">
        <f>IF($A140="","",IFERROR(SUMIFS($T:$T,$W:$W,$A140)/(SUMIFS($C:$C,$W:$W,$A140)/1000),""))</f>
        <v/>
      </c>
      <c r="W140" t="str">
        <f>IF($A140="",W139,$A140)</f>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2"/>
        <v>Matreiðslurjómi (MS)</v>
      </c>
      <c r="T141" s="150">
        <f>IF($B141="","",$C141/1000*IFERROR(INDEX(Vöruskrá!$R:$R,MATCH($B141,Vöruskrá!$B:$B,0)),0))</f>
        <v>13500</v>
      </c>
      <c r="U141" s="151" t="str">
        <f>IF($A141="","",IFERROR(SUMIFS($T:$T,$W:$W,$A141)/(SUMIFS($C:$C,$W:$W,$A141)/1000),""))</f>
        <v/>
      </c>
      <c r="W141" t="str">
        <f>IF($A141="",W140,$A141)</f>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2"/>
        <v>Nýmjólk 1 L (MS)</v>
      </c>
      <c r="T142" s="150">
        <f>IF($B142="","",$C142/1000*IFERROR(INDEX(Vöruskrá!$R:$R,MATCH($B142,Vöruskrá!$B:$B,0)),0))</f>
        <v>2000</v>
      </c>
      <c r="U142" s="151" t="str">
        <f>IF($A142="","",IFERROR(SUMIFS($T:$T,$W:$W,$A142)/(SUMIFS($C:$C,$W:$W,$A142)/1000),""))</f>
        <v/>
      </c>
      <c r="W142" t="str">
        <f>IF($A142="",W141,$A142)</f>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2"/>
        <v>Rifinn ostur – Pizzatopping mozzarella (Ulkjær)</v>
      </c>
      <c r="T143" s="150">
        <f>IF($B143="","",$C143/1000*IFERROR(INDEX(Vöruskrá!$R:$R,MATCH($B143,Vöruskrá!$B:$B,0)),0))</f>
        <v>4500</v>
      </c>
      <c r="U143" s="151" t="str">
        <f>IF($A143="","",IFERROR(SUMIFS($T:$T,$W:$W,$A143)/(SUMIFS($C:$C,$W:$W,$A143)/1000),""))</f>
        <v/>
      </c>
      <c r="W143" t="str">
        <f>IF($A143="",W142,$A143)</f>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2"/>
        <v>Brokkolí (ferskt)</v>
      </c>
      <c r="T144" s="150">
        <f>IF($B144="","",$C144/1000*IFERROR(INDEX(Vöruskrá!$R:$R,MATCH($B144,Vöruskrá!$B:$B,0)),0))</f>
        <v>3000</v>
      </c>
      <c r="U144" s="151" t="str">
        <f>IF($A144="","",IFERROR(SUMIFS($T:$T,$W:$W,$A144)/(SUMIFS($C:$C,$W:$W,$A144)/1000),""))</f>
        <v/>
      </c>
      <c r="W144" t="str">
        <f>IF($A144="",W143,$A144)</f>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2"/>
        <v>Paprika (fersk)</v>
      </c>
      <c r="T145" s="150">
        <f>IF($B145="","",$C145/1000*IFERROR(INDEX(Vöruskrá!$R:$R,MATCH($B145,Vöruskrá!$B:$B,0)),0))</f>
        <v>3200</v>
      </c>
      <c r="U145" s="151" t="str">
        <f>IF($A145="","",IFERROR(SUMIFS($T:$T,$W:$W,$A145)/(SUMIFS($C:$C,$W:$W,$A145)/1000),""))</f>
        <v/>
      </c>
      <c r="W145" t="str">
        <f>IF($A145="",W144,$A145)</f>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2"/>
        <v>Gulrætur (ferskar)</v>
      </c>
      <c r="T146" s="150">
        <f>IF($B146="","",$C146/1000*IFERROR(INDEX(Vöruskrá!$R:$R,MATCH($B146,Vöruskrá!$B:$B,0)),0))</f>
        <v>750</v>
      </c>
      <c r="U146" s="151" t="str">
        <f>IF($A146="","",IFERROR(SUMIFS($T:$T,$W:$W,$A146)/(SUMIFS($C:$C,$W:$W,$A146)/1000),""))</f>
        <v/>
      </c>
      <c r="W146" t="str">
        <f>IF($A146="",W145,$A146)</f>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2"/>
        <v>Laukur (ferskur)</v>
      </c>
      <c r="T147" s="150">
        <f>IF($B147="","",$C147/1000*IFERROR(INDEX(Vöruskrá!$R:$R,MATCH($B147,Vöruskrá!$B:$B,0)),0))</f>
        <v>750</v>
      </c>
      <c r="U147" s="151" t="str">
        <f>IF($A147="","",IFERROR(SUMIFS($T:$T,$W:$W,$A147)/(SUMIFS($C:$C,$W:$W,$A147)/1000),""))</f>
        <v/>
      </c>
      <c r="W147" t="str">
        <f>IF($A147="",W146,$A147)</f>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2"/>
        <v>Maizenamjöl (majssterkja)</v>
      </c>
      <c r="T148" s="150">
        <f>IF($B148="","",$C148/1000*IFERROR(INDEX(Vöruskrá!$R:$R,MATCH($B148,Vöruskrá!$B:$B,0)),0))</f>
        <v>400</v>
      </c>
      <c r="U148" s="151" t="str">
        <f>IF($A148="","",IFERROR(SUMIFS($T:$T,$W:$W,$A148)/(SUMIFS($C:$C,$W:$W,$A148)/1000),""))</f>
        <v/>
      </c>
      <c r="W148" t="str">
        <f>IF($A148="",W147,$A148)</f>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2"/>
        <v>Repjuolía</v>
      </c>
      <c r="T149" s="150">
        <f>IF($B149="","",$C149/1000*IFERROR(INDEX(Vöruskrá!$R:$R,MATCH($B149,Vöruskrá!$B:$B,0)),0))</f>
        <v>197.5</v>
      </c>
      <c r="U149" s="151" t="str">
        <f>IF($A149="","",IFERROR(SUMIFS($T:$T,$W:$W,$A149)/(SUMIFS($C:$C,$W:$W,$A149)/1000),""))</f>
        <v/>
      </c>
      <c r="W149" t="str">
        <f>IF($A149="",W148,$A149)</f>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2"/>
        <v>Hvítlauksduft (Vitlökspulver)</v>
      </c>
      <c r="T150" s="150">
        <f>IF($B150="","",$C150/1000*IFERROR(INDEX(Vöruskrá!$R:$R,MATCH($B150,Vöruskrá!$B:$B,0)),0))</f>
        <v>1293.8999999999999</v>
      </c>
      <c r="U150" s="151" t="str">
        <f>IF($A150="","",IFERROR(SUMIFS($T:$T,$W:$W,$A150)/(SUMIFS($C:$C,$W:$W,$A150)/1000),""))</f>
        <v/>
      </c>
      <c r="W150" t="str">
        <f>IF($A150="",W149,$A150)</f>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2"/>
        <v>Borðsalt</v>
      </c>
      <c r="T151" s="150">
        <f>IF($B151="","",$C151/1000*IFERROR(INDEX(Vöruskrá!$R:$R,MATCH($B151,Vöruskrá!$B:$B,0)),0))</f>
        <v>18</v>
      </c>
      <c r="U151" s="151" t="str">
        <f>IF($A151="","",IFERROR(SUMIFS($T:$T,$W:$W,$A151)/(SUMIFS($C:$C,$W:$W,$A151)/1000),""))</f>
        <v/>
      </c>
      <c r="W151" t="str">
        <f>IF($A151="",W150,$A151)</f>
        <v>Spaghetti með kjúkling í mildri rjómasósu</v>
      </c>
    </row>
    <row r="152" spans="1:23" ht="15">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2"/>
        <v>piparblanda</v>
      </c>
      <c r="T152" s="150">
        <f>IF($B152="","",$C152/1000*IFERROR(INDEX(Vöruskrá!$R:$R,MATCH($B152,Vöruskrá!$B:$B,0)),0))</f>
        <v>150</v>
      </c>
      <c r="U152" s="151" t="str">
        <f>IF($A152="","",IFERROR(SUMIFS($T:$T,$W:$W,$A152)/(SUMIFS($C:$C,$W:$W,$A152)/1000),""))</f>
        <v/>
      </c>
      <c r="W152" t="str">
        <f>IF($A152="",W151,$A152)</f>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2"/>
        <v>Kjúklingakraftur Vegan (Essential Cuisine)</v>
      </c>
      <c r="T153" s="150">
        <f>IF($B153="","",$C153/1000*IFERROR(INDEX(Vöruskrá!$R:$R,MATCH($B153,Vöruskrá!$B:$B,0)),0))</f>
        <v>120</v>
      </c>
      <c r="U153" s="151" t="str">
        <f>IF($A153="","",IFERROR(SUMIFS($T:$T,$W:$W,$A153)/(SUMIFS($C:$C,$W:$W,$A153)/1000),""))</f>
        <v/>
      </c>
      <c r="W153" t="str">
        <f>IF($A153="",W152,$A153)</f>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2"/>
        <v>Vatn</v>
      </c>
      <c r="T154" s="150">
        <f>IF($B154="","",$C154/1000*IFERROR(INDEX(Vöruskrá!$R:$R,MATCH($B154,Vöruskrá!$B:$B,0)),0))</f>
        <v>500</v>
      </c>
      <c r="U154" s="151" t="str">
        <f>IF($A154="","",IFERROR(SUMIFS($T:$T,$W:$W,$A154)/(SUMIFS($C:$C,$W:$W,$A154)/1000),""))</f>
        <v/>
      </c>
      <c r="W154" t="str">
        <f>IF($A154="",W153,$A154)</f>
        <v>Spaghetti með kjúkling í mildri rjómasósu</v>
      </c>
    </row>
    <row r="155" spans="1:23" ht="48">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2"/>
        <v>Mildur grænmetiskarrýréttur</v>
      </c>
      <c r="T155" s="150" t="str">
        <f>IF($B155="","",$C155/1000*IFERROR(INDEX(Vöruskrá!$R:$R,MATCH($B155,Vöruskrá!$B:$B,0)),0))</f>
        <v/>
      </c>
      <c r="U155" s="151">
        <f>IF($A155="","",IFERROR(SUMIFS($T:$T,$W:$W,$A155)/(SUMIFS($C:$C,$W:$W,$A155)/1000),""))</f>
        <v>482.41297468354429</v>
      </c>
      <c r="W155" t="str">
        <f>IF($A155="",W154,$A155)</f>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2"/>
        <v>Dehli koftas</v>
      </c>
      <c r="T156" s="150">
        <f>IF($B156="","",$C156/1000*IFERROR(INDEX(Vöruskrá!$R:$R,MATCH($B156,Vöruskrá!$B:$B,0)),0))</f>
        <v>15000</v>
      </c>
      <c r="U156" s="151" t="str">
        <f>IF($A156="","",IFERROR(SUMIFS($T:$T,$W:$W,$A156)/(SUMIFS($C:$C,$W:$W,$A156)/1000),""))</f>
        <v/>
      </c>
      <c r="W156" t="str">
        <f>IF($A156="",W155,$A156)</f>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2"/>
        <v>Karríduft (Curry powder)</v>
      </c>
      <c r="T157" s="150">
        <f>IF($B157="","",$C157/1000*IFERROR(INDEX(Vöruskrá!$R:$R,MATCH($B157,Vöruskrá!$B:$B,0)),0))</f>
        <v>1500</v>
      </c>
      <c r="U157" s="151" t="str">
        <f>IF($A157="","",IFERROR(SUMIFS($T:$T,$W:$W,$A157)/(SUMIFS($C:$C,$W:$W,$A157)/1000),""))</f>
        <v/>
      </c>
      <c r="W157" t="str">
        <f>IF($A157="",W156,$A157)</f>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2"/>
        <v>Forsteiktur laukur (Pre-fried sliced onions)</v>
      </c>
      <c r="T158" s="150">
        <f>IF($B158="","",$C158/1000*IFERROR(INDEX(Vöruskrá!$R:$R,MATCH($B158,Vöruskrá!$B:$B,0)),0))</f>
        <v>3200</v>
      </c>
      <c r="U158" s="151" t="str">
        <f>IF($A158="","",IFERROR(SUMIFS($T:$T,$W:$W,$A158)/(SUMIFS($C:$C,$W:$W,$A158)/1000),""))</f>
        <v/>
      </c>
      <c r="W158" t="str">
        <f>IF($A158="",W157,$A158)</f>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2"/>
        <v>Gulrætur (ferskar)</v>
      </c>
      <c r="T159" s="150">
        <f>IF($B159="","",$C159/1000*IFERROR(INDEX(Vöruskrá!$R:$R,MATCH($B159,Vöruskrá!$B:$B,0)),0))</f>
        <v>2000</v>
      </c>
      <c r="U159" s="151" t="str">
        <f>IF($A159="","",IFERROR(SUMIFS($T:$T,$W:$W,$A159)/(SUMIFS($C:$C,$W:$W,$A159)/1000),""))</f>
        <v/>
      </c>
      <c r="W159" t="str">
        <f>IF($A159="",W158,$A159)</f>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2"/>
        <v>Kókosmjólk Roland Coconut Milk</v>
      </c>
      <c r="T160" s="150">
        <f>IF($B160="","",$C160/1000*IFERROR(INDEX(Vöruskrá!$R:$R,MATCH($B160,Vöruskrá!$B:$B,0)),0))</f>
        <v>5400</v>
      </c>
      <c r="U160" s="151" t="str">
        <f>IF($A160="","",IFERROR(SUMIFS($T:$T,$W:$W,$A160)/(SUMIFS($C:$C,$W:$W,$A160)/1000),""))</f>
        <v/>
      </c>
      <c r="W160" t="str">
        <f>IF($A160="",W159,$A160)</f>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2"/>
        <v>Hvítlauksduft (Vitlökspulver)</v>
      </c>
      <c r="T161" s="150">
        <f>IF($B161="","",$C161/1000*IFERROR(INDEX(Vöruskrá!$R:$R,MATCH($B161,Vöruskrá!$B:$B,0)),0))</f>
        <v>2156.5</v>
      </c>
      <c r="U161" s="151" t="str">
        <f>IF($A161="","",IFERROR(SUMIFS($T:$T,$W:$W,$A161)/(SUMIFS($C:$C,$W:$W,$A161)/1000),""))</f>
        <v/>
      </c>
      <c r="W161" t="str">
        <f>IF($A161="",W160,$A161)</f>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2"/>
        <v>Maizenamjöl (majssterkja)</v>
      </c>
      <c r="T162" s="150">
        <f>IF($B162="","",$C162/1000*IFERROR(INDEX(Vöruskrá!$R:$R,MATCH($B162,Vöruskrá!$B:$B,0)),0))</f>
        <v>400</v>
      </c>
      <c r="U162" s="151" t="str">
        <f>IF($A162="","",IFERROR(SUMIFS($T:$T,$W:$W,$A162)/(SUMIFS($C:$C,$W:$W,$A162)/1000),""))</f>
        <v/>
      </c>
      <c r="W162" t="str">
        <f>IF($A162="",W161,$A162)</f>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2"/>
        <v>Borðsalt</v>
      </c>
      <c r="T163" s="150">
        <f>IF($B163="","",$C163/1000*IFERROR(INDEX(Vöruskrá!$R:$R,MATCH($B163,Vöruskrá!$B:$B,0)),0))</f>
        <v>72</v>
      </c>
      <c r="U163" s="151" t="str">
        <f>IF($A163="","",IFERROR(SUMIFS($T:$T,$W:$W,$A163)/(SUMIFS($C:$C,$W:$W,$A163)/1000),""))</f>
        <v/>
      </c>
      <c r="W163" t="str">
        <f>IF($A163="",W162,$A163)</f>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2"/>
        <v>Vatn</v>
      </c>
      <c r="T164" s="150">
        <f>IF($B164="","",$C164/1000*IFERROR(INDEX(Vöruskrá!$R:$R,MATCH($B164,Vöruskrá!$B:$B,0)),0))</f>
        <v>760</v>
      </c>
      <c r="U164" s="151" t="str">
        <f>IF($A164="","",IFERROR(SUMIFS($T:$T,$W:$W,$A164)/(SUMIFS($C:$C,$W:$W,$A164)/1000),""))</f>
        <v/>
      </c>
      <c r="W164" t="str">
        <f>IF($A164="",W163,$A164)</f>
        <v>Mildur grænmetiskarrýréttur</v>
      </c>
    </row>
    <row r="165" spans="1:23" ht="48">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2"/>
        <v>Kjúklingur tikka masala "kennaraútgáfa"</v>
      </c>
      <c r="T165" s="150" t="str">
        <f>IF($B165="","",$C165/1000*IFERROR(INDEX(Vöruskrá!$R:$R,MATCH($B165,Vöruskrá!$B:$B,0)),0))</f>
        <v/>
      </c>
      <c r="U165" s="151">
        <f>IF($A165="","",IFERROR(SUMIFS($T:$T,$W:$W,$A165)/(SUMIFS($C:$C,$W:$W,$A165)/1000),""))</f>
        <v>1503.00198019802</v>
      </c>
      <c r="W165" t="str">
        <f>IF($A165="",W164,$A165)</f>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2"/>
        <v>Kjúklingalæri úrbeinuð</v>
      </c>
      <c r="T166" s="150">
        <f>IF($B166="","",$C166/1000*IFERROR(INDEX(Vöruskrá!$R:$R,MATCH($B166,Vöruskrá!$B:$B,0)),0))</f>
        <v>127920</v>
      </c>
      <c r="U166" s="151" t="str">
        <f>IF($A166="","",IFERROR(SUMIFS($T:$T,$W:$W,$A166)/(SUMIFS($C:$C,$W:$W,$A166)/1000),""))</f>
        <v/>
      </c>
      <c r="W166" t="str">
        <f>IF($A166="",W165,$A166)</f>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2"/>
        <v>Sauce tikka masala GT-CHEF</v>
      </c>
      <c r="T167" s="150">
        <f>IF($B167="","",$C167/1000*IFERROR(INDEX(Vöruskrá!$R:$R,MATCH($B167,Vöruskrá!$B:$B,0)),0))</f>
        <v>12000</v>
      </c>
      <c r="U167" s="151" t="str">
        <f>IF($A167="","",IFERROR(SUMIFS($T:$T,$W:$W,$A167)/(SUMIFS($C:$C,$W:$W,$A167)/1000),""))</f>
        <v/>
      </c>
      <c r="W167" t="str">
        <f>IF($A167="",W166,$A167)</f>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2"/>
        <v>Kókosmjólk Roland Coconut Milk</v>
      </c>
      <c r="T168" s="150">
        <f>IF($B168="","",$C168/1000*IFERROR(INDEX(Vöruskrá!$R:$R,MATCH($B168,Vöruskrá!$B:$B,0)),0))</f>
        <v>3600</v>
      </c>
      <c r="U168" s="151" t="str">
        <f>IF($A168="","",IFERROR(SUMIFS($T:$T,$W:$W,$A168)/(SUMIFS($C:$C,$W:$W,$A168)/1000),""))</f>
        <v/>
      </c>
      <c r="W168" t="str">
        <f>IF($A168="",W167,$A168)</f>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IF($A169="",W168,$A169)</f>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IF($A170="",W169,$A170)</f>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2"/>
        <v>Hrein jógúrt 5 kg (MS)</v>
      </c>
      <c r="T171" s="150">
        <f>IF($B171="","",$C171/1000*IFERROR(INDEX(Vöruskrá!$R:$R,MATCH($B171,Vöruskrá!$B:$B,0)),0))</f>
        <v>4690</v>
      </c>
      <c r="U171" s="151" t="str">
        <f>IF($A171="","",IFERROR(SUMIFS($T:$T,$W:$W,$A171)/(SUMIFS($C:$C,$W:$W,$A171)/1000),""))</f>
        <v/>
      </c>
      <c r="W171" t="str">
        <f>IF($A171="",W170,$A171)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2"/>
        <v>Tómatpuré Doppio Concentrato 800 g (Menu)</v>
      </c>
      <c r="T172" s="150">
        <f>IF($B172="","",$C172/1000*IFERROR(INDEX(Vöruskrá!$R:$R,MATCH($B172,Vöruskrá!$B:$B,0)),0))</f>
        <v>900</v>
      </c>
      <c r="U172" s="151" t="str">
        <f>IF($A172="","",IFERROR(SUMIFS($T:$T,$W:$W,$A172)/(SUMIFS($C:$C,$W:$W,$A172)/1000),""))</f>
        <v/>
      </c>
      <c r="W172" t="str">
        <f>IF($A172="",W171,$A172)</f>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2"/>
        <v>Hvítlauksduft (Vitlökspulver)</v>
      </c>
      <c r="T173" s="150">
        <f>IF($B173="","",$C173/1000*IFERROR(INDEX(Vöruskrá!$R:$R,MATCH($B173,Vöruskrá!$B:$B,0)),0))</f>
        <v>1725.2</v>
      </c>
      <c r="U173" s="151" t="str">
        <f>IF($A173="","",IFERROR(SUMIFS($T:$T,$W:$W,$A173)/(SUMIFS($C:$C,$W:$W,$A173)/1000),""))</f>
        <v/>
      </c>
      <c r="W173" t="str">
        <f>IF($A173="",W172,$A173)</f>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2"/>
        <v>Borðsalt</v>
      </c>
      <c r="T174" s="150">
        <f>IF($B174="","",$C174/1000*IFERROR(INDEX(Vöruskrá!$R:$R,MATCH($B174,Vöruskrá!$B:$B,0)),0))</f>
        <v>48</v>
      </c>
      <c r="U174" s="151" t="str">
        <f>IF($A174="","",IFERROR(SUMIFS($T:$T,$W:$W,$A174)/(SUMIFS($C:$C,$W:$W,$A174)/1000),""))</f>
        <v/>
      </c>
      <c r="W174" t="str">
        <f>IF($A174="",W173,$A174)</f>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2"/>
        <v>Vatn</v>
      </c>
      <c r="T175" s="150">
        <f>IF($B175="","",$C175/1000*IFERROR(INDEX(Vöruskrá!$R:$R,MATCH($B175,Vöruskrá!$B:$B,0)),0))</f>
        <v>919.99999999999989</v>
      </c>
      <c r="U175" s="151" t="str">
        <f>IF($A175="","",IFERROR(SUMIFS($T:$T,$W:$W,$A175)/(SUMIFS($C:$C,$W:$W,$A175)/1000),""))</f>
        <v/>
      </c>
      <c r="W175" t="str">
        <f>IF($A175="",W174,$A175)</f>
        <v>Kjúklingur tikka masala "kennaraútgáfa"</v>
      </c>
    </row>
    <row r="176" spans="1:23" ht="48">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2"/>
        <v>Hakksósa með nautahakki (fyrir spaghetti)</v>
      </c>
      <c r="T176" s="150" t="str">
        <f>IF($B176="","",$C176/1000*IFERROR(INDEX(Vöruskrá!$R:$R,MATCH($B176,Vöruskrá!$B:$B,0)),0))</f>
        <v/>
      </c>
      <c r="U176" s="151">
        <f>IF($A176="","",IFERROR(SUMIFS($T:$T,$W:$W,$A176)/(SUMIFS($C:$C,$W:$W,$A176)/1000),""))</f>
        <v>996.31880000000001</v>
      </c>
      <c r="W176" t="str">
        <f>IF($A176="",W175,$A176)</f>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2"/>
        <v>Nautgripahakk 2 kg frosið</v>
      </c>
      <c r="T177" s="150">
        <f>IF($B177="","",$C177/1000*IFERROR(INDEX(Vöruskrá!$R:$R,MATCH($B177,Vöruskrá!$B:$B,0)),0))</f>
        <v>78000</v>
      </c>
      <c r="U177" s="151" t="str">
        <f>IF($A177="","",IFERROR(SUMIFS($T:$T,$W:$W,$A177)/(SUMIFS($C:$C,$W:$W,$A177)/1000),""))</f>
        <v/>
      </c>
      <c r="W177" t="str">
        <f>IF($A177="",W176,$A177)</f>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2"/>
        <v>Maukaðir tómatar</v>
      </c>
      <c r="T178" s="150">
        <f>IF($B178="","",$C178/1000*IFERROR(INDEX(Vöruskrá!$R:$R,MATCH($B178,Vöruskrá!$B:$B,0)),0))</f>
        <v>10452</v>
      </c>
      <c r="U178" s="151" t="str">
        <f>IF($A178="","",IFERROR(SUMIFS($T:$T,$W:$W,$A178)/(SUMIFS($C:$C,$W:$W,$A178)/1000),""))</f>
        <v/>
      </c>
      <c r="W178" t="str">
        <f>IF($A178="",W177,$A178)</f>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2"/>
        <v>Tómatpuré Doppio Concentrato 800 g (Menu)</v>
      </c>
      <c r="T179" s="150">
        <f>IF($B179="","",$C179/1000*IFERROR(INDEX(Vöruskrá!$R:$R,MATCH($B179,Vöruskrá!$B:$B,0)),0))</f>
        <v>3510</v>
      </c>
      <c r="U179" s="151" t="str">
        <f>IF($A179="","",IFERROR(SUMIFS($T:$T,$W:$W,$A179)/(SUMIFS($C:$C,$W:$W,$A179)/1000),""))</f>
        <v/>
      </c>
      <c r="W179" t="str">
        <f>IF($A179="",W178,$A179)</f>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2"/>
        <v>Laukur (ferskur)</v>
      </c>
      <c r="T180" s="150">
        <f>IF($B180="","",$C180/1000*IFERROR(INDEX(Vöruskrá!$R:$R,MATCH($B180,Vöruskrá!$B:$B,0)),0))</f>
        <v>1625</v>
      </c>
      <c r="U180" s="151" t="str">
        <f>IF($A180="","",IFERROR(SUMIFS($T:$T,$W:$W,$A180)/(SUMIFS($C:$C,$W:$W,$A180)/1000),""))</f>
        <v/>
      </c>
      <c r="W180" t="str">
        <f>IF($A180="",W179,$A180)</f>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2"/>
        <v>Gulrætur (ferskar)</v>
      </c>
      <c r="T181" s="150">
        <f>IF($B181="","",$C181/1000*IFERROR(INDEX(Vöruskrá!$R:$R,MATCH($B181,Vöruskrá!$B:$B,0)),0))</f>
        <v>975</v>
      </c>
      <c r="U181" s="151" t="str">
        <f>IF($A181="","",IFERROR(SUMIFS($T:$T,$W:$W,$A181)/(SUMIFS($C:$C,$W:$W,$A181)/1000),""))</f>
        <v/>
      </c>
      <c r="W181" t="str">
        <f>IF($A181="",W180,$A181)</f>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2"/>
        <v>Hvítlaukur (ferskur)</v>
      </c>
      <c r="T182" s="150">
        <f>IF($B182="","",$C182/1000*IFERROR(INDEX(Vöruskrá!$R:$R,MATCH($B182,Vöruskrá!$B:$B,0)),0))</f>
        <v>975</v>
      </c>
      <c r="U182" s="151" t="str">
        <f>IF($A182="","",IFERROR(SUMIFS($T:$T,$W:$W,$A182)/(SUMIFS($C:$C,$W:$W,$A182)/1000),""))</f>
        <v/>
      </c>
      <c r="W182" t="str">
        <f>IF($A182="",W181,$A182)</f>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2"/>
        <v>Oregano</v>
      </c>
      <c r="T183" s="150">
        <f>IF($B183="","",$C183/1000*IFERROR(INDEX(Vöruskrá!$R:$R,MATCH($B183,Vöruskrá!$B:$B,0)),0))</f>
        <v>1281.28</v>
      </c>
      <c r="U183" s="151" t="str">
        <f>IF($A183="","",IFERROR(SUMIFS($T:$T,$W:$W,$A183)/(SUMIFS($C:$C,$W:$W,$A183)/1000),""))</f>
        <v/>
      </c>
      <c r="W183" t="str">
        <f>IF($A183="",W182,$A183)</f>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2"/>
        <v>Svartur pipar, malaður</v>
      </c>
      <c r="T184" s="150">
        <f>IF($B184="","",$C184/1000*IFERROR(INDEX(Vöruskrá!$R:$R,MATCH($B184,Vöruskrá!$B:$B,0)),0))</f>
        <v>455</v>
      </c>
      <c r="U184" s="151" t="str">
        <f>IF($A184="","",IFERROR(SUMIFS($T:$T,$W:$W,$A184)/(SUMIFS($C:$C,$W:$W,$A184)/1000),""))</f>
        <v/>
      </c>
      <c r="W184" t="str">
        <f>IF($A184="",W183,$A184)</f>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2"/>
        <v>Borðsalt</v>
      </c>
      <c r="T185" s="150">
        <f>IF($B185="","",$C185/1000*IFERROR(INDEX(Vöruskrá!$R:$R,MATCH($B185,Vöruskrá!$B:$B,0)),0))</f>
        <v>93.600000000000009</v>
      </c>
      <c r="U185" s="151" t="str">
        <f>IF($A185="","",IFERROR(SUMIFS($T:$T,$W:$W,$A185)/(SUMIFS($C:$C,$W:$W,$A185)/1000),""))</f>
        <v/>
      </c>
      <c r="W185" t="str">
        <f>IF($A185="",W184,$A185)</f>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2"/>
        <v>Crystal Sugar (Sykur)</v>
      </c>
      <c r="T186" s="150">
        <f>IF($B186="","",$C186/1000*IFERROR(INDEX(Vöruskrá!$R:$R,MATCH($B186,Vöruskrá!$B:$B,0)),0))</f>
        <v>136.5</v>
      </c>
      <c r="U186" s="151" t="str">
        <f>IF($A186="","",IFERROR(SUMIFS($T:$T,$W:$W,$A186)/(SUMIFS($C:$C,$W:$W,$A186)/1000),""))</f>
        <v/>
      </c>
      <c r="W186" t="str">
        <f>IF($A186="",W185,$A186)</f>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2"/>
        <v>Vatn</v>
      </c>
      <c r="T187" s="150">
        <f>IF($B187="","",$C187/1000*IFERROR(INDEX(Vöruskrá!$R:$R,MATCH($B187,Vöruskrá!$B:$B,0)),0))</f>
        <v>2128.5</v>
      </c>
      <c r="U187" s="151" t="str">
        <f>IF($A187="","",IFERROR(SUMIFS($T:$T,$W:$W,$A187)/(SUMIFS($C:$C,$W:$W,$A187)/1000),""))</f>
        <v/>
      </c>
      <c r="W187" t="str">
        <f>IF($A187="",W186,$A187)</f>
        <v>Hakksósa með nautahakki (fyrir spaghetti)</v>
      </c>
    </row>
    <row r="188" spans="1:23" ht="72">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2"/>
        <v>Hægeldað nautakjöt með rauðvínsósu og gljáðum gulrótum</v>
      </c>
      <c r="T188" s="150" t="str">
        <f>IF($B188="","",$C188/1000*IFERROR(INDEX(Vöruskrá!$R:$R,MATCH($B188,Vöruskrá!$B:$B,0)),0))</f>
        <v/>
      </c>
      <c r="U188" s="151">
        <f>IF($A188="","",IFERROR(SUMIFS($T:$T,$W:$W,$A188)/(SUMIFS($C:$C,$W:$W,$A188)/1000),""))</f>
        <v>1503.8169000000003</v>
      </c>
      <c r="W188" t="str">
        <f>IF($A188="",W187,$A188)</f>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2"/>
        <v>Nautabrisket (Danish Crown)</v>
      </c>
      <c r="T189" s="150">
        <f>IF($B189="","",$C189/1000*IFERROR(INDEX(Vöruskrá!$R:$R,MATCH($B189,Vöruskrá!$B:$B,0)),0))</f>
        <v>135430</v>
      </c>
      <c r="U189" s="151" t="str">
        <f>IF($A189="","",IFERROR(SUMIFS($T:$T,$W:$W,$A189)/(SUMIFS($C:$C,$W:$W,$A189)/1000),""))</f>
        <v/>
      </c>
      <c r="W189" t="str">
        <f>IF($A189="",W188,$A189)</f>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2"/>
        <v>Gulrætur (ferskar)</v>
      </c>
      <c r="T190" s="150">
        <f>IF($B190="","",$C190/1000*IFERROR(INDEX(Vöruskrá!$R:$R,MATCH($B190,Vöruskrá!$B:$B,0)),0))</f>
        <v>3325</v>
      </c>
      <c r="U190" s="151" t="str">
        <f>IF($A190="","",IFERROR(SUMIFS($T:$T,$W:$W,$A190)/(SUMIFS($C:$C,$W:$W,$A190)/1000),""))</f>
        <v/>
      </c>
      <c r="W190" t="str">
        <f>IF($A190="",W189,$A190)</f>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2"/>
        <v>Laukur (ferskur)</v>
      </c>
      <c r="T191" s="150">
        <f>IF($B191="","",$C191/1000*IFERROR(INDEX(Vöruskrá!$R:$R,MATCH($B191,Vöruskrá!$B:$B,0)),0))</f>
        <v>1325</v>
      </c>
      <c r="U191" s="151" t="str">
        <f>IF($A191="","",IFERROR(SUMIFS($T:$T,$W:$W,$A191)/(SUMIFS($C:$C,$W:$W,$A191)/1000),""))</f>
        <v/>
      </c>
      <c r="W191" t="str">
        <f>IF($A191="",W190,$A191)</f>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2"/>
        <v>Nautakraftur Vegan</v>
      </c>
      <c r="T192" s="150">
        <f>IF($B192="","",$C192/1000*IFERROR(INDEX(Vöruskrá!$R:$R,MATCH($B192,Vöruskrá!$B:$B,0)),0))</f>
        <v>1200</v>
      </c>
      <c r="U192" s="151" t="str">
        <f>IF($A192="","",IFERROR(SUMIFS($T:$T,$W:$W,$A192)/(SUMIFS($C:$C,$W:$W,$A192)/1000),""))</f>
        <v/>
      </c>
      <c r="W192" t="str">
        <f>IF($A192="",W191,$A192)</f>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2"/>
        <v>Tómatpuré Doppio Concentrato 800 g (Menu)</v>
      </c>
      <c r="T193" s="150">
        <f>IF($B193="","",$C193/1000*IFERROR(INDEX(Vöruskrá!$R:$R,MATCH($B193,Vöruskrá!$B:$B,0)),0))</f>
        <v>900</v>
      </c>
      <c r="U193" s="151" t="str">
        <f>IF($A193="","",IFERROR(SUMIFS($T:$T,$W:$W,$A193)/(SUMIFS($C:$C,$W:$W,$A193)/1000),""))</f>
        <v/>
      </c>
      <c r="W193" t="str">
        <f>IF($A193="",W192,$A193)</f>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2"/>
        <v>Púðursykur</v>
      </c>
      <c r="T194" s="150">
        <f>IF($B194="","",$C194/1000*IFERROR(INDEX(Vöruskrá!$R:$R,MATCH($B194,Vöruskrá!$B:$B,0)),0))</f>
        <v>428</v>
      </c>
      <c r="U194" s="151" t="str">
        <f>IF($A194="","",IFERROR(SUMIFS($T:$T,$W:$W,$A194)/(SUMIFS($C:$C,$W:$W,$A194)/1000),""))</f>
        <v/>
      </c>
      <c r="W194" t="str">
        <f>IF($A194="",W193,$A194)</f>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2"/>
        <v>Hvítvínsedik</v>
      </c>
      <c r="T195" s="150">
        <f>IF($B195="","",$C195/1000*IFERROR(INDEX(Vöruskrá!$R:$R,MATCH($B195,Vöruskrá!$B:$B,0)),0))</f>
        <v>402</v>
      </c>
      <c r="U195" s="151" t="str">
        <f>IF($A195="","",IFERROR(SUMIFS($T:$T,$W:$W,$A195)/(SUMIFS($C:$C,$W:$W,$A195)/1000),""))</f>
        <v/>
      </c>
      <c r="W195" t="str">
        <f>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2"/>
        <v>Smjör 500 g</v>
      </c>
      <c r="T196" s="150">
        <f>IF($B196="","",$C196/1000*IFERROR(INDEX(Vöruskrá!$R:$R,MATCH($B196,Vöruskrá!$B:$B,0)),0))</f>
        <v>3059</v>
      </c>
      <c r="U196" s="151" t="str">
        <f>IF($A196="","",IFERROR(SUMIFS($T:$T,$W:$W,$A196)/(SUMIFS($C:$C,$W:$W,$A196)/1000),""))</f>
        <v/>
      </c>
      <c r="W196" t="str">
        <f>IF($A196="",W195,$A196)</f>
        <v>Hægeldað nautakjöt með rauðvínsósu og gljáðum gulrótum</v>
      </c>
    </row>
    <row r="197" spans="1:23" ht="24">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2"/>
        <v>Timían</v>
      </c>
      <c r="T197" s="150">
        <f>IF($B197="","",$C197/1000*IFERROR(INDEX(Vöruskrá!$R:$R,MATCH($B197,Vöruskrá!$B:$B,0)),0))</f>
        <v>479.64000000000004</v>
      </c>
      <c r="U197" s="151" t="str">
        <f>IF($A197="","",IFERROR(SUMIFS($T:$T,$W:$W,$A197)/(SUMIFS($C:$C,$W:$W,$A197)/1000),""))</f>
        <v/>
      </c>
      <c r="W197" t="str">
        <f>IF($A197="",W196,$A197)</f>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3">IF($A198&lt;&gt;"",$A198,$B198)</f>
        <v>Lárviðarlauf, heil</v>
      </c>
      <c r="T198" s="150">
        <f>IF($B198="","",$C198/1000*IFERROR(INDEX(Vöruskrá!$R:$R,MATCH($B198,Vöruskrá!$B:$B,0)),0))</f>
        <v>512.85</v>
      </c>
      <c r="U198" s="151" t="str">
        <f>IF($A198="","",IFERROR(SUMIFS($T:$T,$W:$W,$A198)/(SUMIFS($C:$C,$W:$W,$A198)/1000),""))</f>
        <v/>
      </c>
      <c r="W198" t="str">
        <f>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3"/>
        <v>Svartur pipar, malaður</v>
      </c>
      <c r="T199" s="150">
        <f>IF($B199="","",$C199/1000*IFERROR(INDEX(Vöruskrá!$R:$R,MATCH($B199,Vöruskrá!$B:$B,0)),0))</f>
        <v>560</v>
      </c>
      <c r="U199" s="151" t="str">
        <f>IF($A199="","",IFERROR(SUMIFS($T:$T,$W:$W,$A199)/(SUMIFS($C:$C,$W:$W,$A199)/1000),""))</f>
        <v/>
      </c>
      <c r="W199" t="str">
        <f>IF($A199="",W198,$A199)</f>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3"/>
        <v>Borðsalt</v>
      </c>
      <c r="T200" s="150">
        <f>IF($B200="","",$C200/1000*IFERROR(INDEX(Vöruskrá!$R:$R,MATCH($B200,Vöruskrá!$B:$B,0)),0))</f>
        <v>91.2</v>
      </c>
      <c r="U200" s="151" t="str">
        <f>IF($A200="","",IFERROR(SUMIFS($T:$T,$W:$W,$A200)/(SUMIFS($C:$C,$W:$W,$A200)/1000),""))</f>
        <v/>
      </c>
      <c r="W200" t="str">
        <f>IF($A200="",W199,$A200)</f>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3"/>
        <v>Vatn</v>
      </c>
      <c r="T201" s="150">
        <f>IF($B201="","",$C201/1000*IFERROR(INDEX(Vöruskrá!$R:$R,MATCH($B201,Vöruskrá!$B:$B,0)),0))</f>
        <v>2669</v>
      </c>
      <c r="U201" s="151" t="str">
        <f>IF($A201="","",IFERROR(SUMIFS($T:$T,$W:$W,$A201)/(SUMIFS($C:$C,$W:$W,$A201)/1000),""))</f>
        <v/>
      </c>
      <c r="W201" t="str">
        <f>IF($A201="",W200,$A201)</f>
        <v>Hægeldað nautakjöt með rauðvínsósu og gljáðum gulrótum</v>
      </c>
    </row>
    <row r="202" spans="1:23" ht="84">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3"/>
        <v>Þorskur með kryddjurtahjúp og hvítvínsósu</v>
      </c>
      <c r="T202" s="150" t="str">
        <f>IF($B202="","",$C202/1000*IFERROR(INDEX(Vöruskrá!$R:$R,MATCH($B202,Vöruskrá!$B:$B,0)),0))</f>
        <v/>
      </c>
      <c r="U202" s="151">
        <f>IF($A202="","",IFERROR(SUMIFS($T:$T,$W:$W,$A202)/(SUMIFS($C:$C,$W:$W,$A202)/1000),""))</f>
        <v>1225.9782</v>
      </c>
      <c r="W202" t="str">
        <f>IF($A202="",W201,$A202)</f>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3"/>
        <v>Þorskur</v>
      </c>
      <c r="T203" s="150">
        <f>IF($B203="","",$C203/1000*IFERROR(INDEX(Vöruskrá!$R:$R,MATCH($B203,Vöruskrá!$B:$B,0)),0))</f>
        <v>95000</v>
      </c>
      <c r="U203" s="151" t="str">
        <f>IF($A203="","",IFERROR(SUMIFS($T:$T,$W:$W,$A203)/(SUMIFS($C:$C,$W:$W,$A203)/1000),""))</f>
        <v/>
      </c>
      <c r="W203" t="str">
        <f>IF($A203="",W202,$A203)</f>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3"/>
        <v>Matreiðslurjómi (MS)</v>
      </c>
      <c r="T204" s="150">
        <f>IF($B204="","",$C204/1000*IFERROR(INDEX(Vöruskrá!$R:$R,MATCH($B204,Vöruskrá!$B:$B,0)),0))</f>
        <v>9000</v>
      </c>
      <c r="U204" s="151" t="str">
        <f>IF($A204="","",IFERROR(SUMIFS($T:$T,$W:$W,$A204)/(SUMIFS($C:$C,$W:$W,$A204)/1000),""))</f>
        <v/>
      </c>
      <c r="W204" t="str">
        <f>IF($A204="",W203,$A204)</f>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3"/>
        <v>Smjör 500 g</v>
      </c>
      <c r="T205" s="150">
        <f>IF($B205="","",$C205/1000*IFERROR(INDEX(Vöruskrá!$R:$R,MATCH($B205,Vöruskrá!$B:$B,0)),0))</f>
        <v>5750</v>
      </c>
      <c r="U205" s="151" t="str">
        <f>IF($A205="","",IFERROR(SUMIFS($T:$T,$W:$W,$A205)/(SUMIFS($C:$C,$W:$W,$A205)/1000),""))</f>
        <v/>
      </c>
      <c r="W205" t="str">
        <f>IF($A205="",W204,$A205)</f>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3"/>
        <v>0</v>
      </c>
      <c r="T206" s="150" t="str">
        <f>IF($B206="","",$C206/1000*IFERROR(INDEX(Vöruskrá!$R:$R,MATCH($B206,Vöruskrá!$B:$B,0)),0))</f>
        <v/>
      </c>
      <c r="U206" s="151" t="str">
        <f>IF($A206="","",IFERROR(SUMIFS($T:$T,$W:$W,$A206)/(SUMIFS($C:$C,$W:$W,$A206)/1000),""))</f>
        <v/>
      </c>
      <c r="W206" t="str">
        <f>IF($A206="",W205,$A206)</f>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3"/>
        <v>Hvítvínsedik</v>
      </c>
      <c r="T207" s="150">
        <f>IF($B207="","",$C207/1000*IFERROR(INDEX(Vöruskrá!$R:$R,MATCH($B207,Vöruskrá!$B:$B,0)),0))</f>
        <v>378</v>
      </c>
      <c r="U207" s="151" t="str">
        <f>IF($A207="","",IFERROR(SUMIFS($T:$T,$W:$W,$A207)/(SUMIFS($C:$C,$W:$W,$A207)/1000),""))</f>
        <v/>
      </c>
      <c r="W207" t="str">
        <f>IF($A207="",W206,$A207)</f>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3"/>
        <v>Steinselja (þurrkuð)</v>
      </c>
      <c r="T208" s="150">
        <f>IF($B208="","",$C208/1000*IFERROR(INDEX(Vöruskrá!$R:$R,MATCH($B208,Vöruskrá!$B:$B,0)),0))</f>
        <v>390</v>
      </c>
      <c r="U208" s="151" t="str">
        <f>IF($A208="","",IFERROR(SUMIFS($T:$T,$W:$W,$A208)/(SUMIFS($C:$C,$W:$W,$A208)/1000),""))</f>
        <v/>
      </c>
      <c r="W208" t="str">
        <f>IF($A208="",W207,$A208)</f>
        <v>Þorskur með kryddjurtahjúp og hvítvínsósu</v>
      </c>
    </row>
    <row r="209" spans="1:23" ht="24">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3"/>
        <v>Timían</v>
      </c>
      <c r="T209" s="150">
        <f>IF($B209="","",$C209/1000*IFERROR(INDEX(Vöruskrá!$R:$R,MATCH($B209,Vöruskrá!$B:$B,0)),0))</f>
        <v>411.12</v>
      </c>
      <c r="U209" s="151" t="str">
        <f>IF($A209="","",IFERROR(SUMIFS($T:$T,$W:$W,$A209)/(SUMIFS($C:$C,$W:$W,$A209)/1000),""))</f>
        <v/>
      </c>
      <c r="W209" t="str">
        <f>IF($A209="",W208,$A209)</f>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3"/>
        <v>Maizenamjöl (majssterkja)</v>
      </c>
      <c r="T210" s="150">
        <f>IF($B210="","",$C210/1000*IFERROR(INDEX(Vöruskrá!$R:$R,MATCH($B210,Vöruskrá!$B:$B,0)),0))</f>
        <v>400</v>
      </c>
      <c r="U210" s="151" t="str">
        <f>IF($A210="","",IFERROR(SUMIFS($T:$T,$W:$W,$A210)/(SUMIFS($C:$C,$W:$W,$A210)/1000),""))</f>
        <v/>
      </c>
      <c r="W210" t="str">
        <f>IF($A210="",W209,$A210)</f>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3"/>
        <v>Brokkolí (ferskt)</v>
      </c>
      <c r="T211" s="150">
        <f>IF($B211="","",$C211/1000*IFERROR(INDEX(Vöruskrá!$R:$R,MATCH($B211,Vöruskrá!$B:$B,0)),0))</f>
        <v>6000</v>
      </c>
      <c r="U211" s="151" t="str">
        <f>IF($A211="","",IFERROR(SUMIFS($T:$T,$W:$W,$A211)/(SUMIFS($C:$C,$W:$W,$A211)/1000),""))</f>
        <v/>
      </c>
      <c r="W211" t="str">
        <f>IF($A211="",W210,$A211)</f>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3"/>
        <v>Gulrætur (ferskar)</v>
      </c>
      <c r="T212" s="150">
        <f>IF($B212="","",$C212/1000*IFERROR(INDEX(Vöruskrá!$R:$R,MATCH($B212,Vöruskrá!$B:$B,0)),0))</f>
        <v>1562.5</v>
      </c>
      <c r="U212" s="151" t="str">
        <f>IF($A212="","",IFERROR(SUMIFS($T:$T,$W:$W,$A212)/(SUMIFS($C:$C,$W:$W,$A212)/1000),""))</f>
        <v/>
      </c>
      <c r="W212" t="str">
        <f>IF($A212="",W211,$A212)</f>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3"/>
        <v>Laukur (ferskur)</v>
      </c>
      <c r="T213" s="150">
        <f>IF($B213="","",$C213/1000*IFERROR(INDEX(Vöruskrá!$R:$R,MATCH($B213,Vöruskrá!$B:$B,0)),0))</f>
        <v>625</v>
      </c>
      <c r="U213" s="151" t="str">
        <f>IF($A213="","",IFERROR(SUMIFS($T:$T,$W:$W,$A213)/(SUMIFS($C:$C,$W:$W,$A213)/1000),""))</f>
        <v/>
      </c>
      <c r="W213" t="str">
        <f>IF($A213="",W212,$A213)</f>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3"/>
        <v>Hvítlaukur (ferskur)</v>
      </c>
      <c r="T214" s="150">
        <f>IF($B214="","",$C214/1000*IFERROR(INDEX(Vöruskrá!$R:$R,MATCH($B214,Vöruskrá!$B:$B,0)),0))</f>
        <v>570</v>
      </c>
      <c r="U214" s="151" t="str">
        <f>IF($A214="","",IFERROR(SUMIFS($T:$T,$W:$W,$A214)/(SUMIFS($C:$C,$W:$W,$A214)/1000),""))</f>
        <v/>
      </c>
      <c r="W214" t="str">
        <f>IF($A214="",W213,$A214)</f>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3"/>
        <v>Borðsalt</v>
      </c>
      <c r="T215" s="150">
        <f>IF($B215="","",$C215/1000*IFERROR(INDEX(Vöruskrá!$R:$R,MATCH($B215,Vöruskrá!$B:$B,0)),0))</f>
        <v>75.599999999999994</v>
      </c>
      <c r="U215" s="151" t="str">
        <f>IF($A215="","",IFERROR(SUMIFS($T:$T,$W:$W,$A215)/(SUMIFS($C:$C,$W:$W,$A215)/1000),""))</f>
        <v/>
      </c>
      <c r="W215" t="str">
        <f>IF($A215="",W214,$A215)</f>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3"/>
        <v>Svartur pipar, malaður</v>
      </c>
      <c r="T216" s="150">
        <f>IF($B216="","",$C216/1000*IFERROR(INDEX(Vöruskrá!$R:$R,MATCH($B216,Vöruskrá!$B:$B,0)),0))</f>
        <v>420</v>
      </c>
      <c r="U216" s="151" t="str">
        <f>IF($A216="","",IFERROR(SUMIFS($T:$T,$W:$W,$A216)/(SUMIFS($C:$C,$W:$W,$A216)/1000),""))</f>
        <v/>
      </c>
      <c r="W216" t="str">
        <f>IF($A216="",W215,$A216)</f>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3"/>
        <v>Repjuolía</v>
      </c>
      <c r="T217" s="150">
        <f>IF($B217="","",$C217/1000*IFERROR(INDEX(Vöruskrá!$R:$R,MATCH($B217,Vöruskrá!$B:$B,0)),0))</f>
        <v>742.59999999999991</v>
      </c>
      <c r="U217" s="151" t="str">
        <f>IF($A217="","",IFERROR(SUMIFS($T:$T,$W:$W,$A217)/(SUMIFS($C:$C,$W:$W,$A217)/1000),""))</f>
        <v/>
      </c>
      <c r="W217" t="str">
        <f>IF($A217="",W216,$A217)</f>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3"/>
        <v>Vatn</v>
      </c>
      <c r="T218" s="150">
        <f>IF($B218="","",$C218/1000*IFERROR(INDEX(Vöruskrá!$R:$R,MATCH($B218,Vöruskrá!$B:$B,0)),0))</f>
        <v>1273</v>
      </c>
      <c r="U218" s="151" t="str">
        <f>IF($A218="","",IFERROR(SUMIFS($T:$T,$W:$W,$A218)/(SUMIFS($C:$C,$W:$W,$A218)/1000),""))</f>
        <v/>
      </c>
      <c r="W218" t="str">
        <f>IF($A218="",W217,$A218)</f>
        <v>Þorskur með kryddjurtahjúp og hvítvínsósu</v>
      </c>
    </row>
    <row r="219" spans="1:23" ht="60">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3"/>
        <v>Grillaður kjúklingur með chimichurri</v>
      </c>
      <c r="T219" s="150" t="str">
        <f>IF($B219="","",$C219/1000*IFERROR(INDEX(Vöruskrá!$R:$R,MATCH($B219,Vöruskrá!$B:$B,0)),0))</f>
        <v/>
      </c>
      <c r="U219" s="151">
        <f>IF($A219="","",IFERROR(SUMIFS($T:$T,$W:$W,$A219)/(SUMIFS($C:$C,$W:$W,$A219)/1000),""))</f>
        <v>2277.3559999999998</v>
      </c>
      <c r="W219" t="str">
        <f>IF($A219="",W218,$A219)</f>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3"/>
        <v>Kjúklingalæri úrbeinuð</v>
      </c>
      <c r="T220" s="150">
        <f>IF($B220="","",$C220/1000*IFERROR(INDEX(Vöruskrá!$R:$R,MATCH($B220,Vöruskrá!$B:$B,0)),0))</f>
        <v>216000</v>
      </c>
      <c r="U220" s="151" t="str">
        <f>IF($A220="","",IFERROR(SUMIFS($T:$T,$W:$W,$A220)/(SUMIFS($C:$C,$W:$W,$A220)/1000),""))</f>
        <v/>
      </c>
      <c r="W220" t="str">
        <f>IF($A220="",W219,$A220)</f>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3"/>
        <v>Sólblómaolía</v>
      </c>
      <c r="T221" s="150">
        <f>IF($B221="","",$C221/1000*IFERROR(INDEX(Vöruskrá!$R:$R,MATCH($B221,Vöruskrá!$B:$B,0)),0))</f>
        <v>1600</v>
      </c>
      <c r="U221" s="151" t="str">
        <f>IF($A221="","",IFERROR(SUMIFS($T:$T,$W:$W,$A221)/(SUMIFS($C:$C,$W:$W,$A221)/1000),""))</f>
        <v/>
      </c>
      <c r="W221" t="str">
        <f>IF($A221="",W220,$A221)</f>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3"/>
        <v>Hvítlaukur (ferskur)</v>
      </c>
      <c r="T222" s="150">
        <f>IF($B222="","",$C222/1000*IFERROR(INDEX(Vöruskrá!$R:$R,MATCH($B222,Vöruskrá!$B:$B,0)),0))</f>
        <v>1950</v>
      </c>
      <c r="U222" s="151" t="str">
        <f>IF($A222="","",IFERROR(SUMIFS($T:$T,$W:$W,$A222)/(SUMIFS($C:$C,$W:$W,$A222)/1000),""))</f>
        <v/>
      </c>
      <c r="W222" t="str">
        <f>IF($A222="",W221,$A222)</f>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3"/>
        <v>Steinselja (þurrkuð)</v>
      </c>
      <c r="T223" s="150">
        <f>IF($B223="","",$C223/1000*IFERROR(INDEX(Vöruskrá!$R:$R,MATCH($B223,Vöruskrá!$B:$B,0)),0))</f>
        <v>1500</v>
      </c>
      <c r="U223" s="151" t="str">
        <f>IF($A223="","",IFERROR(SUMIFS($T:$T,$W:$W,$A223)/(SUMIFS($C:$C,$W:$W,$A223)/1000),""))</f>
        <v/>
      </c>
      <c r="W223" t="str">
        <f>IF($A223="",W222,$A223)</f>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3"/>
        <v>Oregano</v>
      </c>
      <c r="T224" s="150">
        <f>IF($B224="","",$C224/1000*IFERROR(INDEX(Vöruskrá!$R:$R,MATCH($B224,Vöruskrá!$B:$B,0)),0))</f>
        <v>2956.7999999999997</v>
      </c>
      <c r="U224" s="151" t="str">
        <f>IF($A224="","",IFERROR(SUMIFS($T:$T,$W:$W,$A224)/(SUMIFS($C:$C,$W:$W,$A224)/1000),""))</f>
        <v/>
      </c>
      <c r="W224" t="str">
        <f>IF($A224="",W223,$A224)</f>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3"/>
        <v>Hvítvínsedik</v>
      </c>
      <c r="T225" s="150">
        <f>IF($B225="","",$C225/1000*IFERROR(INDEX(Vöruskrá!$R:$R,MATCH($B225,Vöruskrá!$B:$B,0)),0))</f>
        <v>960</v>
      </c>
      <c r="U225" s="151" t="str">
        <f>IF($A225="","",IFERROR(SUMIFS($T:$T,$W:$W,$A225)/(SUMIFS($C:$C,$W:$W,$A225)/1000),""))</f>
        <v/>
      </c>
      <c r="W225" t="str">
        <f>IF($A225="",W224,$A225)</f>
        <v>Grillaður kjúklingur með chimichurri</v>
      </c>
    </row>
    <row r="226" spans="1:23" ht="24">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3"/>
        <v>Sítrónusafi</v>
      </c>
      <c r="T226" s="150">
        <f>IF($B226="","",$C226/1000*IFERROR(INDEX(Vöruskrá!$R:$R,MATCH($B226,Vöruskrá!$B:$B,0)),0))</f>
        <v>480</v>
      </c>
      <c r="U226" s="151" t="str">
        <f>IF($A226="","",IFERROR(SUMIFS($T:$T,$W:$W,$A226)/(SUMIFS($C:$C,$W:$W,$A226)/1000),""))</f>
        <v/>
      </c>
      <c r="W226" t="str">
        <f>IF($A226="",W225,$A226)</f>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3"/>
        <v>Chiliduft mild</v>
      </c>
      <c r="T227" s="150">
        <f>IF($B227="","",$C227/1000*IFERROR(INDEX(Vöruskrá!$R:$R,MATCH($B227,Vöruskrá!$B:$B,0)),0))</f>
        <v>450</v>
      </c>
      <c r="U227" s="151" t="str">
        <f>IF($A227="","",IFERROR(SUMIFS($T:$T,$W:$W,$A227)/(SUMIFS($C:$C,$W:$W,$A227)/1000),""))</f>
        <v/>
      </c>
      <c r="W227" t="str">
        <f>IF($A227="",W226,$A227)</f>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3"/>
        <v>Smoked papríka</v>
      </c>
      <c r="T228" s="150">
        <f>IF($B228="","",$C228/1000*IFERROR(INDEX(Vöruskrá!$R:$R,MATCH($B228,Vöruskrá!$B:$B,0)),0))</f>
        <v>600</v>
      </c>
      <c r="U228" s="151" t="str">
        <f>IF($A228="","",IFERROR(SUMIFS($T:$T,$W:$W,$A228)/(SUMIFS($C:$C,$W:$W,$A228)/1000),""))</f>
        <v/>
      </c>
      <c r="W228" t="str">
        <f>IF($A228="",W227,$A228)</f>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3"/>
        <v>Borðsalt</v>
      </c>
      <c r="T229" s="150">
        <f>IF($B229="","",$C229/1000*IFERROR(INDEX(Vöruskrá!$R:$R,MATCH($B229,Vöruskrá!$B:$B,0)),0))</f>
        <v>118.8</v>
      </c>
      <c r="U229" s="151" t="str">
        <f>IF($A229="","",IFERROR(SUMIFS($T:$T,$W:$W,$A229)/(SUMIFS($C:$C,$W:$W,$A229)/1000),""))</f>
        <v/>
      </c>
      <c r="W229" t="str">
        <f>IF($A229="",W228,$A229)</f>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3"/>
        <v>Svartur pipar, malaður</v>
      </c>
      <c r="T230" s="150">
        <f>IF($B230="","",$C230/1000*IFERROR(INDEX(Vöruskrá!$R:$R,MATCH($B230,Vöruskrá!$B:$B,0)),0))</f>
        <v>1120</v>
      </c>
      <c r="U230" s="151" t="str">
        <f>IF($A230="","",IFERROR(SUMIFS($T:$T,$W:$W,$A230)/(SUMIFS($C:$C,$W:$W,$A230)/1000),""))</f>
        <v/>
      </c>
      <c r="W230" t="str">
        <f>IF($A230="",W229,$A230)</f>
        <v>Grillaður kjúklingur með chimichurri</v>
      </c>
    </row>
    <row r="231" spans="1:23" ht="60">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3"/>
        <v>Nautapottréttur að hætti Provence</v>
      </c>
      <c r="T231" s="150" t="str">
        <f>IF($B231="","",$C231/1000*IFERROR(INDEX(Vöruskrá!$R:$R,MATCH($B231,Vöruskrá!$B:$B,0)),0))</f>
        <v/>
      </c>
      <c r="U231" s="151">
        <f>IF($A231="","",IFERROR(SUMIFS($T:$T,$W:$W,$A231)/(SUMIFS($C:$C,$W:$W,$A231)/1000),""))</f>
        <v>1317.4409000000003</v>
      </c>
      <c r="W231" t="str">
        <f>IF($A231="",W230,$A231)</f>
        <v>Nautapottréttur að hætti Provence</v>
      </c>
    </row>
    <row r="232" spans="1:23" ht="24">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3"/>
        <v>Nautakjöt (almennt)</v>
      </c>
      <c r="T232" s="150">
        <f>IF($B232="","",$C232/1000*IFERROR(INDEX(Vöruskrá!$R:$R,MATCH($B232,Vöruskrá!$B:$B,0)),0))</f>
        <v>108750</v>
      </c>
      <c r="U232" s="151" t="str">
        <f>IF($A232="","",IFERROR(SUMIFS($T:$T,$W:$W,$A232)/(SUMIFS($C:$C,$W:$W,$A232)/1000),""))</f>
        <v/>
      </c>
      <c r="W232" t="str">
        <f>IF($A232="",W231,$A232)</f>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3"/>
        <v>Maukaðir tómatar</v>
      </c>
      <c r="T233" s="150">
        <f>IF($B233="","",$C233/1000*IFERROR(INDEX(Vöruskrá!$R:$R,MATCH($B233,Vöruskrá!$B:$B,0)),0))</f>
        <v>8040</v>
      </c>
      <c r="U233" s="151" t="str">
        <f>IF($A233="","",IFERROR(SUMIFS($T:$T,$W:$W,$A233)/(SUMIFS($C:$C,$W:$W,$A233)/1000),""))</f>
        <v/>
      </c>
      <c r="W233" t="str">
        <f>IF($A233="",W232,$A233)</f>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3"/>
        <v>Gulrætur (ferskar)</v>
      </c>
      <c r="T234" s="150">
        <f>IF($B234="","",$C234/1000*IFERROR(INDEX(Vöruskrá!$R:$R,MATCH($B234,Vöruskrá!$B:$B,0)),0))</f>
        <v>2500</v>
      </c>
      <c r="U234" s="151" t="str">
        <f>IF($A234="","",IFERROR(SUMIFS($T:$T,$W:$W,$A234)/(SUMIFS($C:$C,$W:$W,$A234)/1000),""))</f>
        <v/>
      </c>
      <c r="W234" t="str">
        <f>IF($A234="",W233,$A234)</f>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3"/>
        <v>Laukur (ferskur)</v>
      </c>
      <c r="T235" s="150">
        <f>IF($B235="","",$C235/1000*IFERROR(INDEX(Vöruskrá!$R:$R,MATCH($B235,Vöruskrá!$B:$B,0)),0))</f>
        <v>1875</v>
      </c>
      <c r="U235" s="151" t="str">
        <f>IF($A235="","",IFERROR(SUMIFS($T:$T,$W:$W,$A235)/(SUMIFS($C:$C,$W:$W,$A235)/1000),""))</f>
        <v/>
      </c>
      <c r="W235" t="str">
        <f>IF($A235="",W234,$A235)</f>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3"/>
        <v>Blaðlaukur (ferskur)</v>
      </c>
      <c r="T236" s="150">
        <f>IF($B236="","",$C236/1000*IFERROR(INDEX(Vöruskrá!$R:$R,MATCH($B236,Vöruskrá!$B:$B,0)),0))</f>
        <v>1000</v>
      </c>
      <c r="U236" s="151" t="str">
        <f>IF($A236="","",IFERROR(SUMIFS($T:$T,$W:$W,$A236)/(SUMIFS($C:$C,$W:$W,$A236)/1000),""))</f>
        <v/>
      </c>
      <c r="W236" t="str">
        <f>IF($A236="",W235,$A236)</f>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3"/>
        <v>Sellerí (ferskt)</v>
      </c>
      <c r="T237" s="150">
        <f>IF($B237="","",$C237/1000*IFERROR(INDEX(Vöruskrá!$R:$R,MATCH($B237,Vöruskrá!$B:$B,0)),0))</f>
        <v>1250</v>
      </c>
      <c r="U237" s="151" t="str">
        <f>IF($A237="","",IFERROR(SUMIFS($T:$T,$W:$W,$A237)/(SUMIFS($C:$C,$W:$W,$A237)/1000),""))</f>
        <v/>
      </c>
      <c r="W237" t="str">
        <f>IF($A237="",W236,$A237)</f>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3"/>
        <v>Hvítlaukur (ferskur)</v>
      </c>
      <c r="T238" s="150">
        <f>IF($B238="","",$C238/1000*IFERROR(INDEX(Vöruskrá!$R:$R,MATCH($B238,Vöruskrá!$B:$B,0)),0))</f>
        <v>945</v>
      </c>
      <c r="U238" s="151" t="str">
        <f>IF($A238="","",IFERROR(SUMIFS($T:$T,$W:$W,$A238)/(SUMIFS($C:$C,$W:$W,$A238)/1000),""))</f>
        <v/>
      </c>
      <c r="W238" t="str">
        <f>IF($A238="",W237,$A238)</f>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3"/>
        <v>Tómatpuré Doppio Concentrato 800 g (Menu)</v>
      </c>
      <c r="T239" s="150">
        <f>IF($B239="","",$C239/1000*IFERROR(INDEX(Vöruskrá!$R:$R,MATCH($B239,Vöruskrá!$B:$B,0)),0))</f>
        <v>1125</v>
      </c>
      <c r="U239" s="151" t="str">
        <f>IF($A239="","",IFERROR(SUMIFS($T:$T,$W:$W,$A239)/(SUMIFS($C:$C,$W:$W,$A239)/1000),""))</f>
        <v/>
      </c>
      <c r="W239" t="str">
        <f>IF($A239="",W238,$A239)</f>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3"/>
        <v>Nautakraftur Vegan</v>
      </c>
      <c r="T240" s="150">
        <f>IF($B240="","",$C240/1000*IFERROR(INDEX(Vöruskrá!$R:$R,MATCH($B240,Vöruskrá!$B:$B,0)),0))</f>
        <v>900</v>
      </c>
      <c r="U240" s="151" t="str">
        <f>IF($A240="","",IFERROR(SUMIFS($T:$T,$W:$W,$A240)/(SUMIFS($C:$C,$W:$W,$A240)/1000),""))</f>
        <v/>
      </c>
      <c r="W240" t="str">
        <f>IF($A240="",W239,$A240)</f>
        <v>Nautapottréttur að hætti Provence</v>
      </c>
    </row>
    <row r="241" spans="1:23" ht="24">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3"/>
        <v>Timían</v>
      </c>
      <c r="T241" s="150">
        <f>IF($B241="","",$C241/1000*IFERROR(INDEX(Vöruskrá!$R:$R,MATCH($B241,Vöruskrá!$B:$B,0)),0))</f>
        <v>548.16</v>
      </c>
      <c r="U241" s="151" t="str">
        <f>IF($A241="","",IFERROR(SUMIFS($T:$T,$W:$W,$A241)/(SUMIFS($C:$C,$W:$W,$A241)/1000),""))</f>
        <v/>
      </c>
      <c r="W241" t="str">
        <f>IF($A241="",W240,$A241)</f>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3"/>
        <v>Rósmarín (þurrkað)</v>
      </c>
      <c r="T242" s="150">
        <f>IF($B242="","",$C242/1000*IFERROR(INDEX(Vöruskrá!$R:$R,MATCH($B242,Vöruskrá!$B:$B,0)),0))</f>
        <v>240</v>
      </c>
      <c r="U242" s="151" t="str">
        <f>IF($A242="","",IFERROR(SUMIFS($T:$T,$W:$W,$A242)/(SUMIFS($C:$C,$W:$W,$A242)/1000),""))</f>
        <v/>
      </c>
      <c r="W242" t="str">
        <f>IF($A242="",W241,$A242)</f>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3"/>
        <v>Oregano</v>
      </c>
      <c r="T243" s="150">
        <f>IF($B243="","",$C243/1000*IFERROR(INDEX(Vöruskrá!$R:$R,MATCH($B243,Vöruskrá!$B:$B,0)),0))</f>
        <v>788.48</v>
      </c>
      <c r="U243" s="151" t="str">
        <f>IF($A243="","",IFERROR(SUMIFS($T:$T,$W:$W,$A243)/(SUMIFS($C:$C,$W:$W,$A243)/1000),""))</f>
        <v/>
      </c>
      <c r="W243" t="str">
        <f>IF($A243="",W242,$A243)</f>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3"/>
        <v>Lárviðarlauf, heil</v>
      </c>
      <c r="T244" s="150">
        <f>IF($B244="","",$C244/1000*IFERROR(INDEX(Vöruskrá!$R:$R,MATCH($B244,Vöruskrá!$B:$B,0)),0))</f>
        <v>512.85</v>
      </c>
      <c r="U244" s="151" t="str">
        <f>IF($A244="","",IFERROR(SUMIFS($T:$T,$W:$W,$A244)/(SUMIFS($C:$C,$W:$W,$A244)/1000),""))</f>
        <v/>
      </c>
      <c r="W244" t="str">
        <f>IF($A244="",W243,$A244)</f>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3"/>
        <v>Svartur pipar, malaður</v>
      </c>
      <c r="T245" s="150">
        <f>IF($B245="","",$C245/1000*IFERROR(INDEX(Vöruskrá!$R:$R,MATCH($B245,Vöruskrá!$B:$B,0)),0))</f>
        <v>700</v>
      </c>
      <c r="U245" s="151" t="str">
        <f>IF($A245="","",IFERROR(SUMIFS($T:$T,$W:$W,$A245)/(SUMIFS($C:$C,$W:$W,$A245)/1000),""))</f>
        <v/>
      </c>
      <c r="W245" t="str">
        <f>IF($A245="",W244,$A245)</f>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3"/>
        <v>Borðsalt</v>
      </c>
      <c r="T246" s="150">
        <f>IF($B246="","",$C246/1000*IFERROR(INDEX(Vöruskrá!$R:$R,MATCH($B246,Vöruskrá!$B:$B,0)),0))</f>
        <v>90</v>
      </c>
      <c r="U246" s="151" t="str">
        <f>IF($A246="","",IFERROR(SUMIFS($T:$T,$W:$W,$A246)/(SUMIFS($C:$C,$W:$W,$A246)/1000),""))</f>
        <v/>
      </c>
      <c r="W246" t="str">
        <f>IF($A246="",W245,$A246)</f>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3"/>
        <v>Repjuolía</v>
      </c>
      <c r="T247" s="150">
        <f>IF($B247="","",$C247/1000*IFERROR(INDEX(Vöruskrá!$R:$R,MATCH($B247,Vöruskrá!$B:$B,0)),0))</f>
        <v>742.59999999999991</v>
      </c>
      <c r="U247" s="151" t="str">
        <f>IF($A247="","",IFERROR(SUMIFS($T:$T,$W:$W,$A247)/(SUMIFS($C:$C,$W:$W,$A247)/1000),""))</f>
        <v/>
      </c>
      <c r="W247" t="str">
        <f>IF($A247="",W246,$A247)</f>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3"/>
        <v>Vatn</v>
      </c>
      <c r="T248" s="150">
        <f>IF($B248="","",$C248/1000*IFERROR(INDEX(Vöruskrá!$R:$R,MATCH($B248,Vöruskrá!$B:$B,0)),0))</f>
        <v>1737</v>
      </c>
      <c r="U248" s="151" t="str">
        <f>IF($A248="","",IFERROR(SUMIFS($T:$T,$W:$W,$A248)/(SUMIFS($C:$C,$W:$W,$A248)/1000),""))</f>
        <v/>
      </c>
      <c r="W248" t="str">
        <f>IF($A248="",W247,$A248)</f>
        <v>Nautapottréttur að hætti Provence</v>
      </c>
    </row>
    <row r="249" spans="1:23" ht="60">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3"/>
        <v>Plokkfiskur „kennaraútgáfa“</v>
      </c>
      <c r="T249" s="150" t="str">
        <f>IF($B249="","",$C249/1000*IFERROR(INDEX(Vöruskrá!$R:$R,MATCH($B249,Vöruskrá!$B:$B,0)),0))</f>
        <v/>
      </c>
      <c r="U249" s="151">
        <f>IF($A249="","",IFERROR(SUMIFS($T:$T,$W:$W,$A249)/(SUMIFS($C:$C,$W:$W,$A249)/1000),""))</f>
        <v>1018.2660000000001</v>
      </c>
      <c r="W249" t="str">
        <f>IF($A249="",W248,$A249)</f>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3"/>
        <v>Ýsa nætursöltuð</v>
      </c>
      <c r="T250" s="150">
        <f>IF($B250="","",$C250/1000*IFERROR(INDEX(Vöruskrá!$R:$R,MATCH($B250,Vöruskrá!$B:$B,0)),0))</f>
        <v>82650</v>
      </c>
      <c r="U250" s="151" t="str">
        <f>IF($A250="","",IFERROR(SUMIFS($T:$T,$W:$W,$A250)/(SUMIFS($C:$C,$W:$W,$A250)/1000),""))</f>
        <v/>
      </c>
      <c r="W250" t="str">
        <f>IF($A250="",W249,$A250)</f>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3"/>
        <v>Kartöflur (ferskar)</v>
      </c>
      <c r="T251" s="150">
        <f>IF($B251="","",$C251/1000*IFERROR(INDEX(Vöruskrá!$R:$R,MATCH($B251,Vöruskrá!$B:$B,0)),0))</f>
        <v>6520</v>
      </c>
      <c r="U251" s="151" t="str">
        <f>IF($A251="","",IFERROR(SUMIFS($T:$T,$W:$W,$A251)/(SUMIFS($C:$C,$W:$W,$A251)/1000),""))</f>
        <v/>
      </c>
      <c r="W251" t="str">
        <f>IF($A251="",W250,$A251)</f>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3"/>
        <v>Laukur (ferskur)</v>
      </c>
      <c r="T252" s="150">
        <f>IF($B252="","",$C252/1000*IFERROR(INDEX(Vöruskrá!$R:$R,MATCH($B252,Vöruskrá!$B:$B,0)),0))</f>
        <v>1225</v>
      </c>
      <c r="U252" s="151" t="str">
        <f>IF($A252="","",IFERROR(SUMIFS($T:$T,$W:$W,$A252)/(SUMIFS($C:$C,$W:$W,$A252)/1000),""))</f>
        <v/>
      </c>
      <c r="W252" t="str">
        <f>IF($A252="",W251,$A252)</f>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3"/>
        <v>Nýmjólk 1 L (MS)</v>
      </c>
      <c r="T253" s="150">
        <f>IF($B253="","",$C253/1000*IFERROR(INDEX(Vöruskrá!$R:$R,MATCH($B253,Vöruskrá!$B:$B,0)),0))</f>
        <v>2600</v>
      </c>
      <c r="U253" s="151" t="str">
        <f>IF($A253="","",IFERROR(SUMIFS($T:$T,$W:$W,$A253)/(SUMIFS($C:$C,$W:$W,$A253)/1000),""))</f>
        <v/>
      </c>
      <c r="W253" t="str">
        <f>IF($A253="",W252,$A253)</f>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3"/>
        <v>Smjör 500 g</v>
      </c>
      <c r="T254" s="150">
        <f>IF($B254="","",$C254/1000*IFERROR(INDEX(Vöruskrá!$R:$R,MATCH($B254,Vöruskrá!$B:$B,0)),0))</f>
        <v>7590</v>
      </c>
      <c r="U254" s="151" t="str">
        <f>IF($A254="","",IFERROR(SUMIFS($T:$T,$W:$W,$A254)/(SUMIFS($C:$C,$W:$W,$A254)/1000),""))</f>
        <v/>
      </c>
      <c r="W254" t="str">
        <f>IF($A254="",W253,$A254)</f>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3"/>
        <v>Maizenamjöl (majssterkja)</v>
      </c>
      <c r="T255" s="150">
        <f>IF($B255="","",$C255/1000*IFERROR(INDEX(Vöruskrá!$R:$R,MATCH($B255,Vöruskrá!$B:$B,0)),0))</f>
        <v>640</v>
      </c>
      <c r="U255" s="151" t="str">
        <f>IF($A255="","",IFERROR(SUMIFS($T:$T,$W:$W,$A255)/(SUMIFS($C:$C,$W:$W,$A255)/1000),""))</f>
        <v/>
      </c>
      <c r="W255" t="str">
        <f>IF($A255="",W254,$A255)</f>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3"/>
        <v>Borðsalt</v>
      </c>
      <c r="T256" s="150">
        <f>IF($B256="","",$C256/1000*IFERROR(INDEX(Vöruskrá!$R:$R,MATCH($B256,Vöruskrá!$B:$B,0)),0))</f>
        <v>51.6</v>
      </c>
      <c r="U256" s="151" t="str">
        <f>IF($A256="","",IFERROR(SUMIFS($T:$T,$W:$W,$A256)/(SUMIFS($C:$C,$W:$W,$A256)/1000),""))</f>
        <v/>
      </c>
      <c r="W256" t="str">
        <f>IF($A256="",W255,$A256)</f>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3"/>
        <v>Svartur pipar, malaður</v>
      </c>
      <c r="T257" s="150">
        <f>IF($B257="","",$C257/1000*IFERROR(INDEX(Vöruskrá!$R:$R,MATCH($B257,Vöruskrá!$B:$B,0)),0))</f>
        <v>490.00000000000006</v>
      </c>
      <c r="U257" s="151" t="str">
        <f>IF($A257="","",IFERROR(SUMIFS($T:$T,$W:$W,$A257)/(SUMIFS($C:$C,$W:$W,$A257)/1000),""))</f>
        <v/>
      </c>
      <c r="W257" t="str">
        <f>IF($A257="",W256,$A257)</f>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3"/>
        <v>Vatn</v>
      </c>
      <c r="T258" s="150">
        <f>IF($B258="","",$C258/1000*IFERROR(INDEX(Vöruskrá!$R:$R,MATCH($B258,Vöruskrá!$B:$B,0)),0))</f>
        <v>60</v>
      </c>
      <c r="U258" s="151" t="str">
        <f>IF($A258="","",IFERROR(SUMIFS($T:$T,$W:$W,$A258)/(SUMIFS($C:$C,$W:$W,$A258)/1000),""))</f>
        <v/>
      </c>
      <c r="W258" t="str">
        <f>IF($A258="",W257,$A258)</f>
        <v>Plokkfiskur „kennaraútgáfa“</v>
      </c>
    </row>
    <row r="259" spans="1:23" ht="24">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3"/>
        <v>Byggotto (úr byggsalati) – meðlæti</v>
      </c>
      <c r="T259" s="150" t="str">
        <f>IF($B259="","",$C259/1000*IFERROR(INDEX(Vöruskrá!$R:$R,MATCH($B259,Vöruskrá!$B:$B,0)),0))</f>
        <v/>
      </c>
      <c r="U259" s="151">
        <f>IF($A259="","",IFERROR(SUMIFS($T:$T,$W:$W,$A259)/(SUMIFS($C:$C,$W:$W,$A259)/1000),""))</f>
        <v>501.1</v>
      </c>
      <c r="W259" t="str">
        <f>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3"/>
        <v>Byggsalat</v>
      </c>
      <c r="T260" s="150">
        <f>IF($B260="","",$C260/1000*IFERROR(INDEX(Vöruskrá!$R:$R,MATCH($B260,Vöruskrá!$B:$B,0)),0))</f>
        <v>34000</v>
      </c>
      <c r="U260" s="151" t="str">
        <f>IF($A260="","",IFERROR(SUMIFS($T:$T,$W:$W,$A260)/(SUMIFS($C:$C,$W:$W,$A260)/1000),""))</f>
        <v/>
      </c>
      <c r="W260" t="str">
        <f>IF($A260="",W259,$A260)</f>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3"/>
        <v>Matreiðslurjómi (MS)</v>
      </c>
      <c r="T261" s="150">
        <f>IF($B261="","",$C261/1000*IFERROR(INDEX(Vöruskrá!$R:$R,MATCH($B261,Vöruskrá!$B:$B,0)),0))</f>
        <v>9000</v>
      </c>
      <c r="U261" s="151" t="str">
        <f>IF($A261="","",IFERROR(SUMIFS($T:$T,$W:$W,$A261)/(SUMIFS($C:$C,$W:$W,$A261)/1000),""))</f>
        <v/>
      </c>
      <c r="W261" t="str">
        <f>IF($A261="",W260,$A261)</f>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4">IF($A262&lt;&gt;"",$A262,$B262)</f>
        <v>Smjör 500 g</v>
      </c>
      <c r="T262" s="150">
        <f>IF($B262="","",$C262/1000*IFERROR(INDEX(Vöruskrá!$R:$R,MATCH($B262,Vöruskrá!$B:$B,0)),0))</f>
        <v>6900</v>
      </c>
      <c r="U262" s="151" t="str">
        <f>IF($A262="","",IFERROR(SUMIFS($T:$T,$W:$W,$A262)/(SUMIFS($C:$C,$W:$W,$A262)/1000),""))</f>
        <v/>
      </c>
      <c r="W262" t="str">
        <f>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4"/>
        <v>Borðsalt</v>
      </c>
      <c r="T263" s="150">
        <f>IF($B263="","",$C263/1000*IFERROR(INDEX(Vöruskrá!$R:$R,MATCH($B263,Vöruskrá!$B:$B,0)),0))</f>
        <v>60</v>
      </c>
      <c r="U263" s="151" t="str">
        <f>IF($A263="","",IFERROR(SUMIFS($T:$T,$W:$W,$A263)/(SUMIFS($C:$C,$W:$W,$A263)/1000),""))</f>
        <v/>
      </c>
      <c r="W263" t="str">
        <f>IF($A263="",W262,$A263)</f>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4"/>
        <v>Vatn</v>
      </c>
      <c r="T264" s="150">
        <f>IF($B264="","",$C264/1000*IFERROR(INDEX(Vöruskrá!$R:$R,MATCH($B264,Vöruskrá!$B:$B,0)),0))</f>
        <v>150</v>
      </c>
      <c r="U264" s="151" t="str">
        <f>IF($A264="","",IFERROR(SUMIFS($T:$T,$W:$W,$A264)/(SUMIFS($C:$C,$W:$W,$A264)/1000),""))</f>
        <v/>
      </c>
      <c r="W264" t="str">
        <f>IF($A264="",W263,$A264)</f>
        <v>Byggotto (úr byggsalati) – meðlæti</v>
      </c>
    </row>
    <row r="265" spans="1:23" ht="60">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4"/>
        <v>Ýsa í Tandoori með hrísgrjónum og rjómalagaðri hvítlaukssósu</v>
      </c>
      <c r="T265" s="150" t="str">
        <f>IF($B265="","",$C265/1000*IFERROR(INDEX(Vöruskrá!$R:$R,MATCH($B265,Vöruskrá!$B:$B,0)),0))</f>
        <v/>
      </c>
      <c r="U265" s="151">
        <f>IF($A265="","",IFERROR(SUMIFS($T:$T,$W:$W,$A265)/(SUMIFS($C:$C,$W:$W,$A265)/1000),""))</f>
        <v>1735.3969</v>
      </c>
      <c r="W265" t="str">
        <f>IF($A265="",W264,$A265)</f>
        <v>Ýsa í Tandoori með hrísgrjónum og rjómalagaðri hvítlaukssósu</v>
      </c>
    </row>
    <row r="266" spans="1:23" ht="15">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4"/>
        <v>Ýsa</v>
      </c>
      <c r="T266" s="150">
        <f>IF($B266="","",$C266/1000*IFERROR(INDEX(Vöruskrá!$R:$R,MATCH($B266,Vöruskrá!$B:$B,0)),0))</f>
        <v>157025.5</v>
      </c>
      <c r="U266" s="151" t="str">
        <f>IF($A266="","",IFERROR(SUMIFS($T:$T,$W:$W,$A266)/(SUMIFS($C:$C,$W:$W,$A266)/1000),""))</f>
        <v/>
      </c>
      <c r="W266" t="str">
        <f>IF($A266="",W265,$A266)</f>
        <v>Ýsa í Tandoori með hrísgrjónum og rjómalagaðri hvítlaukssósu</v>
      </c>
    </row>
    <row r="267" spans="1:23" ht="15">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4"/>
        <v>Tandoori marineringarkrydd (Marinox)</v>
      </c>
      <c r="T267" s="150">
        <f>IF($B267="","",$C267/1000*IFERROR(INDEX(Vöruskrá!$R:$R,MATCH($B267,Vöruskrá!$B:$B,0)),0))</f>
        <v>6197.9999999999991</v>
      </c>
      <c r="U267" s="151" t="str">
        <f>IF($A267="","",IFERROR(SUMIFS($T:$T,$W:$W,$A267)/(SUMIFS($C:$C,$W:$W,$A267)/1000),""))</f>
        <v/>
      </c>
      <c r="W267" t="str">
        <f>IF($A267="",W266,$A267)</f>
        <v>Ýsa í Tandoori með hrísgrjónum og rjómalagaðri hvítlaukssósu</v>
      </c>
    </row>
    <row r="268" spans="1:23" ht="15">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4"/>
        <v>Hrein jógúrt 5 kg (MS)</v>
      </c>
      <c r="T268" s="150">
        <f>IF($B268="","",$C268/1000*IFERROR(INDEX(Vöruskrá!$R:$R,MATCH($B268,Vöruskrá!$B:$B,0)),0))</f>
        <v>7231.7</v>
      </c>
      <c r="U268" s="151" t="str">
        <f>IF($A268="","",IFERROR(SUMIFS($T:$T,$W:$W,$A268)/(SUMIFS($C:$C,$W:$W,$A268)/1000),""))</f>
        <v/>
      </c>
      <c r="W268" t="str">
        <f>IF($A268="",W267,$A268)</f>
        <v>Ýsa í Tandoori með hrísgrjónum og rjómalagaðri hvítlaukssósu</v>
      </c>
    </row>
    <row r="269" spans="1:23" ht="15">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4"/>
        <v>Hvítlaukur (ferskur)</v>
      </c>
      <c r="T269" s="150">
        <f>IF($B269="","",$C269/1000*IFERROR(INDEX(Vöruskrá!$R:$R,MATCH($B269,Vöruskrá!$B:$B,0)),0))</f>
        <v>1549.4999999999998</v>
      </c>
      <c r="U269" s="151" t="str">
        <f>IF($A269="","",IFERROR(SUMIFS($T:$T,$W:$W,$A269)/(SUMIFS($C:$C,$W:$W,$A269)/1000),""))</f>
        <v/>
      </c>
      <c r="W269" t="str">
        <f>IF($A269="",W268,$A269)</f>
        <v>Ýsa í Tandoori með hrísgrjónum og rjómalagaðri hvítlaukssósu</v>
      </c>
    </row>
    <row r="270" spans="1:23" ht="24">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4"/>
        <v>Sítrónusafi</v>
      </c>
      <c r="T270" s="150">
        <f>IF($B270="","",$C270/1000*IFERROR(INDEX(Vöruskrá!$R:$R,MATCH($B270,Vöruskrá!$B:$B,0)),0))</f>
        <v>619.79999999999995</v>
      </c>
      <c r="U270" s="151" t="str">
        <f>IF($A270="","",IFERROR(SUMIFS($T:$T,$W:$W,$A270)/(SUMIFS($C:$C,$W:$W,$A270)/1000),""))</f>
        <v/>
      </c>
      <c r="W270" t="str">
        <f>IF($A270="",W269,$A270)</f>
        <v>Ýsa í Tandoori með hrísgrjónum og rjómalagaðri hvítlaukssósu</v>
      </c>
    </row>
    <row r="271" spans="1:23" ht="15">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4"/>
        <v>Borðsalt</v>
      </c>
      <c r="T271" s="150">
        <f>IF($B271="","",$C271/1000*IFERROR(INDEX(Vöruskrá!$R:$R,MATCH($B271,Vöruskrá!$B:$B,0)),0))</f>
        <v>99.11999999999999</v>
      </c>
      <c r="U271" s="151" t="str">
        <f>IF($A271="","",IFERROR(SUMIFS($T:$T,$W:$W,$A271)/(SUMIFS($C:$C,$W:$W,$A271)/1000),""))</f>
        <v/>
      </c>
      <c r="W271" t="str">
        <f>IF($A271="",W270,$A271)</f>
        <v>Ýsa í Tandoori með hrísgrjónum og rjómalagaðri hvítlaukssósu</v>
      </c>
    </row>
    <row r="272" spans="1:23" ht="15">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4"/>
        <v>Repjuolía</v>
      </c>
      <c r="T272" s="150">
        <f>IF($B272="","",$C272/1000*IFERROR(INDEX(Vöruskrá!$R:$R,MATCH($B272,Vöruskrá!$B:$B,0)),0))</f>
        <v>816.06999999999994</v>
      </c>
      <c r="U272" s="151" t="str">
        <f>IF($A272="","",IFERROR(SUMIFS($T:$T,$W:$W,$A272)/(SUMIFS($C:$C,$W:$W,$A272)/1000),""))</f>
        <v/>
      </c>
      <c r="W272" t="str">
        <f>IF($A272="",W271,$A272)</f>
        <v>Ýsa í Tandoori með hrísgrjónum og rjómalagaðri hvítlaukssósu</v>
      </c>
    </row>
    <row r="273" spans="1:23" ht="48">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4"/>
        <v>Ýsa í mildri hvítlauksmarineringu með kartöflum og rjómasósu</v>
      </c>
      <c r="T273" s="150" t="str">
        <f>IF($B273="","",$C273/1000*IFERROR(INDEX(Vöruskrá!$R:$R,MATCH($B273,Vöruskrá!$B:$B,0)),0))</f>
        <v/>
      </c>
      <c r="U273" s="151">
        <f>IF($A273="","",IFERROR(SUMIFS($T:$T,$W:$W,$A273)/(SUMIFS($C:$C,$W:$W,$A273)/1000),""))</f>
        <v>1838.0806000000002</v>
      </c>
      <c r="W273" t="str">
        <f>IF($A273="",W272,$A273)</f>
        <v>Ýsa í mildri hvítlauksmarineringu með kartöflum og rjómasósu</v>
      </c>
    </row>
    <row r="274" spans="1:23" ht="15">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4"/>
        <v>Ýsa</v>
      </c>
      <c r="T274" s="150">
        <f>IF($B274="","",$C274/1000*IFERROR(INDEX(Vöruskrá!$R:$R,MATCH($B274,Vöruskrá!$B:$B,0)),0))</f>
        <v>173515.6</v>
      </c>
      <c r="U274" s="151" t="str">
        <f>IF($A274="","",IFERROR(SUMIFS($T:$T,$W:$W,$A274)/(SUMIFS($C:$C,$W:$W,$A274)/1000),""))</f>
        <v/>
      </c>
      <c r="W274" t="str">
        <f>IF($A274="",W273,$A274)</f>
        <v>Ýsa í mildri hvítlauksmarineringu með kartöflum og rjómasósu</v>
      </c>
    </row>
    <row r="275" spans="1:23" ht="15">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4"/>
        <v>Hvítlaukur (ferskur)</v>
      </c>
      <c r="T275" s="150">
        <f>IF($B275="","",$C275/1000*IFERROR(INDEX(Vöruskrá!$R:$R,MATCH($B275,Vöruskrá!$B:$B,0)),0))</f>
        <v>2568</v>
      </c>
      <c r="U275" s="151" t="str">
        <f>IF($A275="","",IFERROR(SUMIFS($T:$T,$W:$W,$A275)/(SUMIFS($C:$C,$W:$W,$A275)/1000),""))</f>
        <v/>
      </c>
      <c r="W275" t="str">
        <f>IF($A275="",W274,$A275)</f>
        <v>Ýsa í mildri hvítlauksmarineringu með kartöflum og rjómasósu</v>
      </c>
    </row>
    <row r="276" spans="1:23" ht="15">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4"/>
        <v>Ólífuolía</v>
      </c>
      <c r="T276" s="150">
        <f>IF($B276="","",$C276/1000*IFERROR(INDEX(Vöruskrá!$R:$R,MATCH($B276,Vöruskrá!$B:$B,0)),0))</f>
        <v>1109.7</v>
      </c>
      <c r="U276" s="151" t="str">
        <f>IF($A276="","",IFERROR(SUMIFS($T:$T,$W:$W,$A276)/(SUMIFS($C:$C,$W:$W,$A276)/1000),""))</f>
        <v/>
      </c>
      <c r="W276" t="str">
        <f>IF($A276="",W275,$A276)</f>
        <v>Ýsa í mildri hvítlauksmarineringu með kartöflum og rjómasósu</v>
      </c>
    </row>
    <row r="277" spans="1:23" ht="24">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4"/>
        <v>Sítrónusafi</v>
      </c>
      <c r="T277" s="150">
        <f>IF($B277="","",$C277/1000*IFERROR(INDEX(Vöruskrá!$R:$R,MATCH($B277,Vöruskrá!$B:$B,0)),0))</f>
        <v>685.19999999999993</v>
      </c>
      <c r="U277" s="151" t="str">
        <f>IF($A277="","",IFERROR(SUMIFS($T:$T,$W:$W,$A277)/(SUMIFS($C:$C,$W:$W,$A277)/1000),""))</f>
        <v/>
      </c>
      <c r="W277" t="str">
        <f>IF($A277="",W276,$A277)</f>
        <v>Ýsa í mildri hvítlauksmarineringu með kartöflum og rjómasósu</v>
      </c>
    </row>
    <row r="278" spans="1:23" ht="15">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4"/>
        <v>Steinselja (þurrkuð)</v>
      </c>
      <c r="T278" s="150">
        <f>IF($B278="","",$C278/1000*IFERROR(INDEX(Vöruskrá!$R:$R,MATCH($B278,Vöruskrá!$B:$B,0)),0))</f>
        <v>3425.9999999999995</v>
      </c>
      <c r="U278" s="151" t="str">
        <f>IF($A278="","",IFERROR(SUMIFS($T:$T,$W:$W,$A278)/(SUMIFS($C:$C,$W:$W,$A278)/1000),""))</f>
        <v/>
      </c>
      <c r="W278" t="str">
        <f>IF($A278="",W277,$A278)</f>
        <v>Ýsa í mildri hvítlauksmarineringu með kartöflum og rjómasósu</v>
      </c>
    </row>
    <row r="279" spans="1:23" ht="15">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4"/>
        <v>Borðsalt</v>
      </c>
      <c r="T279" s="150">
        <f>IF($B279="","",$C279/1000*IFERROR(INDEX(Vöruskrá!$R:$R,MATCH($B279,Vöruskrá!$B:$B,0)),0))</f>
        <v>109.56</v>
      </c>
      <c r="U279" s="151" t="str">
        <f>IF($A279="","",IFERROR(SUMIFS($T:$T,$W:$W,$A279)/(SUMIFS($C:$C,$W:$W,$A279)/1000),""))</f>
        <v/>
      </c>
      <c r="W279" t="str">
        <f>IF($A279="",W278,$A279)</f>
        <v>Ýsa í mildri hvítlauksmarineringu með kartöflum og rjómasósu</v>
      </c>
    </row>
    <row r="280" spans="1:23" ht="15">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4"/>
        <v>Svartur pipar, malaður</v>
      </c>
      <c r="T280" s="150">
        <f>IF($B280="","",$C280/1000*IFERROR(INDEX(Vöruskrá!$R:$R,MATCH($B280,Vöruskrá!$B:$B,0)),0))</f>
        <v>2394</v>
      </c>
      <c r="U280" s="151" t="str">
        <f>IF($A280="","",IFERROR(SUMIFS($T:$T,$W:$W,$A280)/(SUMIFS($C:$C,$W:$W,$A280)/1000),""))</f>
        <v/>
      </c>
      <c r="W280" t="str">
        <f>IF($A280="",W279,$A280)</f>
        <v>Ýsa í mildri hvítlauksmarineringu með kartöflum og rjómasósu</v>
      </c>
    </row>
    <row r="281" spans="1:23" ht="48">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4"/>
        <v>Ýsa í kryddmarineringu með grænmeti og hvítlaukssósu</v>
      </c>
      <c r="T281" s="150" t="str">
        <f>IF($B281="","",$C281/1000*IFERROR(INDEX(Vöruskrá!$R:$R,MATCH($B281,Vöruskrá!$B:$B,0)),0))</f>
        <v/>
      </c>
      <c r="U281" s="151">
        <f>IF($A281="","",IFERROR(SUMIFS($T:$T,$W:$W,$A281)/(SUMIFS($C:$C,$W:$W,$A281)/1000),""))</f>
        <v>1846.6421335786645</v>
      </c>
      <c r="W281" t="str">
        <f>IF($A281="",W280,$A281)</f>
        <v>Ýsa í kryddmarineringu með grænmeti og hvítlaukssósu</v>
      </c>
    </row>
    <row r="282" spans="1:23" ht="15">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4"/>
        <v>Ýsa</v>
      </c>
      <c r="T282" s="150">
        <f>IF($B282="","",$C282/1000*IFERROR(INDEX(Vöruskrá!$R:$R,MATCH($B282,Vöruskrá!$B:$B,0)),0))</f>
        <v>173515.6</v>
      </c>
      <c r="U282" s="151" t="str">
        <f>IF($A282="","",IFERROR(SUMIFS($T:$T,$W:$W,$A282)/(SUMIFS($C:$C,$W:$W,$A282)/1000),""))</f>
        <v/>
      </c>
      <c r="W282" t="str">
        <f>IF($A282="",W281,$A282)</f>
        <v>Ýsa í kryddmarineringu með grænmeti og hvítlaukssósu</v>
      </c>
    </row>
    <row r="283" spans="1:23" ht="15">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4"/>
        <v>Paprikuduft</v>
      </c>
      <c r="T283" s="150">
        <f>IF($B283="","",$C283/1000*IFERROR(INDEX(Vöruskrá!$R:$R,MATCH($B283,Vöruskrá!$B:$B,0)),0))</f>
        <v>3425.9999999999995</v>
      </c>
      <c r="U283" s="151" t="str">
        <f>IF($A283="","",IFERROR(SUMIFS($T:$T,$W:$W,$A283)/(SUMIFS($C:$C,$W:$W,$A283)/1000),""))</f>
        <v/>
      </c>
      <c r="W283" t="str">
        <f>IF($A283="",W282,$A283)</f>
        <v>Ýsa í kryddmarineringu með grænmeti og hvítlaukssósu</v>
      </c>
    </row>
    <row r="284" spans="1:23" ht="15">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4"/>
        <v>Kúmen (cumin)</v>
      </c>
      <c r="T284" s="150">
        <f>IF($B284="","",$C284/1000*IFERROR(INDEX(Vöruskrá!$R:$R,MATCH($B284,Vöruskrá!$B:$B,0)),0))</f>
        <v>1712.9999999999998</v>
      </c>
      <c r="U284" s="151" t="str">
        <f>IF($A284="","",IFERROR(SUMIFS($T:$T,$W:$W,$A284)/(SUMIFS($C:$C,$W:$W,$A284)/1000),""))</f>
        <v/>
      </c>
      <c r="W284" t="str">
        <f>IF($A284="",W283,$A284)</f>
        <v>Ýsa í kryddmarineringu með grænmeti og hvítlaukssósu</v>
      </c>
    </row>
    <row r="285" spans="1:23" ht="15">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4"/>
        <v>Hvítlaukur (ferskur)</v>
      </c>
      <c r="T285" s="150">
        <f>IF($B285="","",$C285/1000*IFERROR(INDEX(Vöruskrá!$R:$R,MATCH($B285,Vöruskrá!$B:$B,0)),0))</f>
        <v>1712.9999999999998</v>
      </c>
      <c r="U285" s="151" t="str">
        <f>IF($A285="","",IFERROR(SUMIFS($T:$T,$W:$W,$A285)/(SUMIFS($C:$C,$W:$W,$A285)/1000),""))</f>
        <v/>
      </c>
      <c r="W285" t="str">
        <f>IF($A285="",W284,$A285)</f>
        <v>Ýsa í kryddmarineringu með grænmeti og hvítlaukssósu</v>
      </c>
    </row>
    <row r="286" spans="1:23" ht="15">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4"/>
        <v>Ólífuolía</v>
      </c>
      <c r="T286" s="150">
        <f>IF($B286="","",$C286/1000*IFERROR(INDEX(Vöruskrá!$R:$R,MATCH($B286,Vöruskrá!$B:$B,0)),0))</f>
        <v>1109.7</v>
      </c>
      <c r="U286" s="151" t="str">
        <f>IF($A286="","",IFERROR(SUMIFS($T:$T,$W:$W,$A286)/(SUMIFS($C:$C,$W:$W,$A286)/1000),""))</f>
        <v/>
      </c>
      <c r="W286" t="str">
        <f>IF($A286="",W285,$A286)</f>
        <v>Ýsa í kryddmarineringu með grænmeti og hvítlaukssósu</v>
      </c>
    </row>
    <row r="287" spans="1:23" ht="24">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4"/>
        <v>Sítrónusafi</v>
      </c>
      <c r="T287" s="150">
        <f>IF($B287="","",$C287/1000*IFERROR(INDEX(Vöruskrá!$R:$R,MATCH($B287,Vöruskrá!$B:$B,0)),0))</f>
        <v>685.19999999999993</v>
      </c>
      <c r="U287" s="151" t="str">
        <f>IF($A287="","",IFERROR(SUMIFS($T:$T,$W:$W,$A287)/(SUMIFS($C:$C,$W:$W,$A287)/1000),""))</f>
        <v/>
      </c>
      <c r="W287" t="str">
        <f>IF($A287="",W286,$A287)</f>
        <v>Ýsa í kryddmarineringu með grænmeti og hvítlaukssósu</v>
      </c>
    </row>
    <row r="288" spans="1:23" ht="15">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4"/>
        <v>Borðsalt</v>
      </c>
      <c r="T288" s="150">
        <f>IF($B288="","",$C288/1000*IFERROR(INDEX(Vöruskrá!$R:$R,MATCH($B288,Vöruskrá!$B:$B,0)),0))</f>
        <v>109.56</v>
      </c>
      <c r="U288" s="151" t="str">
        <f>IF($A288="","",IFERROR(SUMIFS($T:$T,$W:$W,$A288)/(SUMIFS($C:$C,$W:$W,$A288)/1000),""))</f>
        <v/>
      </c>
      <c r="W288" t="str">
        <f>IF($A288="",W287,$A288)</f>
        <v>Ýsa í kryddmarineringu með grænmeti og hvítlaukssósu</v>
      </c>
    </row>
    <row r="289" spans="1:23" ht="15">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4"/>
        <v>Svartur pipar, malaður</v>
      </c>
      <c r="T289" s="150">
        <f>IF($B289="","",$C289/1000*IFERROR(INDEX(Vöruskrá!$R:$R,MATCH($B289,Vöruskrá!$B:$B,0)),0))</f>
        <v>2394</v>
      </c>
      <c r="U289" s="151" t="str">
        <f>IF($A289="","",IFERROR(SUMIFS($T:$T,$W:$W,$A289)/(SUMIFS($C:$C,$W:$W,$A289)/1000),""))</f>
        <v/>
      </c>
      <c r="W289" t="str">
        <f>IF($A289="",W288,$A289)</f>
        <v>Ýsa í kryddmarineringu með grænmeti og hvítlaukssósu</v>
      </c>
    </row>
    <row r="290" spans="1:23" ht="48">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4"/>
        <v>Paprikukrydduð ýsa með kartöflum og rjómasósu</v>
      </c>
      <c r="T290" s="150" t="str">
        <f>IF($B290="","",$C290/1000*IFERROR(INDEX(Vöruskrá!$R:$R,MATCH($B290,Vöruskrá!$B:$B,0)),0))</f>
        <v/>
      </c>
      <c r="U290" s="151">
        <f>IF($A290="","",IFERROR(SUMIFS($T:$T,$W:$W,$A290)/(SUMIFS($C:$C,$W:$W,$A290)/1000),""))</f>
        <v>1841.9219792197925</v>
      </c>
      <c r="W290" t="str">
        <f>IF($A290="",W289,$A290)</f>
        <v>Paprikukrydduð ýsa með kartöflum og rjómasósu</v>
      </c>
    </row>
    <row r="291" spans="1:23" ht="15">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4"/>
        <v>Ýsa</v>
      </c>
      <c r="T291" s="150">
        <f>IF($B291="","",$C291/1000*IFERROR(INDEX(Vöruskrá!$R:$R,MATCH($B291,Vöruskrá!$B:$B,0)),0))</f>
        <v>172924.7</v>
      </c>
      <c r="U291" s="151" t="str">
        <f>IF($A291="","",IFERROR(SUMIFS($T:$T,$W:$W,$A291)/(SUMIFS($C:$C,$W:$W,$A291)/1000),""))</f>
        <v/>
      </c>
      <c r="W291" t="str">
        <f>IF($A291="",W290,$A291)</f>
        <v>Paprikukrydduð ýsa með kartöflum og rjómasósu</v>
      </c>
    </row>
    <row r="292" spans="1:23" ht="15">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4"/>
        <v>Paprikuduft</v>
      </c>
      <c r="T292" s="150">
        <f>IF($B292="","",$C292/1000*IFERROR(INDEX(Vöruskrá!$R:$R,MATCH($B292,Vöruskrá!$B:$B,0)),0))</f>
        <v>5118</v>
      </c>
      <c r="U292" s="151" t="str">
        <f>IF($A292="","",IFERROR(SUMIFS($T:$T,$W:$W,$A292)/(SUMIFS($C:$C,$W:$W,$A292)/1000),""))</f>
        <v/>
      </c>
      <c r="W292" t="str">
        <f>IF($A292="",W291,$A292)</f>
        <v>Paprikukrydduð ýsa með kartöflum og rjómasósu</v>
      </c>
    </row>
    <row r="293" spans="1:23" ht="15">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4"/>
        <v>Hvítlaukur (ferskur)</v>
      </c>
      <c r="T293" s="150">
        <f>IF($B293="","",$C293/1000*IFERROR(INDEX(Vöruskrá!$R:$R,MATCH($B293,Vöruskrá!$B:$B,0)),0))</f>
        <v>1365</v>
      </c>
      <c r="U293" s="151" t="str">
        <f>IF($A293="","",IFERROR(SUMIFS($T:$T,$W:$W,$A293)/(SUMIFS($C:$C,$W:$W,$A293)/1000),""))</f>
        <v/>
      </c>
      <c r="W293" t="str">
        <f>IF($A293="",W292,$A293)</f>
        <v>Paprikukrydduð ýsa með kartöflum og rjómasósu</v>
      </c>
    </row>
    <row r="294" spans="1:23" ht="15">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4"/>
        <v>Ólífuolía</v>
      </c>
      <c r="T294" s="150">
        <f>IF($B294="","",$C294/1000*IFERROR(INDEX(Vöruskrá!$R:$R,MATCH($B294,Vöruskrá!$B:$B,0)),0))</f>
        <v>921.4559999999999</v>
      </c>
      <c r="U294" s="151" t="str">
        <f>IF($A294="","",IFERROR(SUMIFS($T:$T,$W:$W,$A294)/(SUMIFS($C:$C,$W:$W,$A294)/1000),""))</f>
        <v/>
      </c>
      <c r="W294" t="str">
        <f>IF($A294="",W293,$A294)</f>
        <v>Paprikukrydduð ýsa með kartöflum og rjómasósu</v>
      </c>
    </row>
    <row r="295" spans="1:23" ht="15">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4"/>
        <v>Borðsalt</v>
      </c>
      <c r="T295" s="150">
        <f>IF($B295="","",$C295/1000*IFERROR(INDEX(Vöruskrá!$R:$R,MATCH($B295,Vöruskrá!$B:$B,0)),0))</f>
        <v>109.2</v>
      </c>
      <c r="U295" s="151" t="str">
        <f>IF($A295="","",IFERROR(SUMIFS($T:$T,$W:$W,$A295)/(SUMIFS($C:$C,$W:$W,$A295)/1000),""))</f>
        <v/>
      </c>
      <c r="W295" t="str">
        <f>IF($A295="",W294,$A295)</f>
        <v>Paprikukrydduð ýsa með kartöflum og rjómasósu</v>
      </c>
    </row>
    <row r="296" spans="1:23" ht="15">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4"/>
        <v>Svartur pipar, malaður</v>
      </c>
      <c r="T296" s="150">
        <f>IF($B296="","",$C296/1000*IFERROR(INDEX(Vöruskrá!$R:$R,MATCH($B296,Vöruskrá!$B:$B,0)),0))</f>
        <v>2387</v>
      </c>
      <c r="U296" s="151" t="str">
        <f>IF($A296="","",IFERROR(SUMIFS($T:$T,$W:$W,$A296)/(SUMIFS($C:$C,$W:$W,$A296)/1000),""))</f>
        <v/>
      </c>
      <c r="W296" t="str">
        <f>IF($A296="",W295,$A296)</f>
        <v>Paprikukrydduð ýsa með kartöflum og rjómasósu</v>
      </c>
    </row>
    <row r="297" spans="1:23" ht="24">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4"/>
        <v>Sítrónusafi</v>
      </c>
      <c r="T297" s="150">
        <f>IF($B297="","",$C297/1000*IFERROR(INDEX(Vöruskrá!$R:$R,MATCH($B297,Vöruskrá!$B:$B,0)),0))</f>
        <v>1365</v>
      </c>
      <c r="U297" s="151" t="str">
        <f>IF($A297="","",IFERROR(SUMIFS($T:$T,$W:$W,$A297)/(SUMIFS($C:$C,$W:$W,$A297)/1000),""))</f>
        <v/>
      </c>
      <c r="W297" t="str">
        <f>IF($A297="",W296,$A297)</f>
        <v>Paprikukrydduð ýsa með kartöflum og rjómasósu</v>
      </c>
    </row>
    <row r="298" spans="1:23" ht="60">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4"/>
        <v>Plokkfiskur</v>
      </c>
      <c r="T298" s="150" t="str">
        <f>IF($B298="","",$C298/1000*IFERROR(INDEX(Vöruskrá!$R:$R,MATCH($B298,Vöruskrá!$B:$B,0)),0))</f>
        <v/>
      </c>
      <c r="U298" s="151">
        <f>IF($A298="","",IFERROR(SUMIFS($T:$T,$W:$W,$A298)/(SUMIFS($C:$C,$W:$W,$A298)/1000),""))</f>
        <v>842.77709999999979</v>
      </c>
      <c r="W298" t="str">
        <f>IF($A298="",W297,$A298)</f>
        <v>Plokkfiskur</v>
      </c>
    </row>
    <row r="299" spans="1:23" ht="15">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4"/>
        <v>Ýsa</v>
      </c>
      <c r="T299" s="150">
        <f>IF($B299="","",$C299/1000*IFERROR(INDEX(Vöruskrá!$R:$R,MATCH($B299,Vöruskrá!$B:$B,0)),0))</f>
        <v>59591.6</v>
      </c>
      <c r="U299" s="151" t="str">
        <f>IF($A299="","",IFERROR(SUMIFS($T:$T,$W:$W,$A299)/(SUMIFS($C:$C,$W:$W,$A299)/1000),""))</f>
        <v/>
      </c>
      <c r="W299" t="str">
        <f>IF($A299="",W298,$A299)</f>
        <v>Plokkfiskur</v>
      </c>
    </row>
    <row r="300" spans="1:23" ht="15">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4"/>
        <v>Kartöflur (ferskar)</v>
      </c>
      <c r="T300" s="150">
        <f>IF($B300="","",$C300/1000*IFERROR(INDEX(Vöruskrá!$R:$R,MATCH($B300,Vöruskrá!$B:$B,0)),0))</f>
        <v>8363.8000000000011</v>
      </c>
      <c r="U300" s="151" t="str">
        <f>IF($A300="","",IFERROR(SUMIFS($T:$T,$W:$W,$A300)/(SUMIFS($C:$C,$W:$W,$A300)/1000),""))</f>
        <v/>
      </c>
      <c r="W300" t="str">
        <f>IF($A300="",W299,$A300)</f>
        <v>Plokkfiskur</v>
      </c>
    </row>
    <row r="301" spans="1:23" ht="15">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4"/>
        <v>Laukur (ferskur)</v>
      </c>
      <c r="T301" s="150">
        <f>IF($B301="","",$C301/1000*IFERROR(INDEX(Vöruskrá!$R:$R,MATCH($B301,Vöruskrá!$B:$B,0)),0))</f>
        <v>1306.75</v>
      </c>
      <c r="U301" s="151" t="str">
        <f>IF($A301="","",IFERROR(SUMIFS($T:$T,$W:$W,$A301)/(SUMIFS($C:$C,$W:$W,$A301)/1000),""))</f>
        <v/>
      </c>
      <c r="W301" t="str">
        <f>IF($A301="",W300,$A301)</f>
        <v>Plokkfiskur</v>
      </c>
    </row>
    <row r="302" spans="1:23" ht="15">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4"/>
        <v>Smjör 500 g</v>
      </c>
      <c r="T302" s="150">
        <f>IF($B302="","",$C302/1000*IFERROR(INDEX(Vöruskrá!$R:$R,MATCH($B302,Vöruskrá!$B:$B,0)),0))</f>
        <v>6012.2</v>
      </c>
      <c r="U302" s="151" t="str">
        <f>IF($A302="","",IFERROR(SUMIFS($T:$T,$W:$W,$A302)/(SUMIFS($C:$C,$W:$W,$A302)/1000),""))</f>
        <v/>
      </c>
      <c r="W302" t="str">
        <f>IF($A302="",W301,$A302)</f>
        <v>Plokkfiskur</v>
      </c>
    </row>
    <row r="303" spans="1:23" ht="15">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4"/>
        <v>Nýmjólk 1 L (MS)</v>
      </c>
      <c r="T303" s="150">
        <f>IF($B303="","",$C303/1000*IFERROR(INDEX(Vöruskrá!$R:$R,MATCH($B303,Vöruskrá!$B:$B,0)),0))</f>
        <v>3136.4</v>
      </c>
      <c r="U303" s="151" t="str">
        <f>IF($A303="","",IFERROR(SUMIFS($T:$T,$W:$W,$A303)/(SUMIFS($C:$C,$W:$W,$A303)/1000),""))</f>
        <v/>
      </c>
      <c r="W303" t="str">
        <f>IF($A303="",W302,$A303)</f>
        <v>Plokkfiskur</v>
      </c>
    </row>
    <row r="304" spans="1:23" ht="15">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4"/>
        <v>Debic Vegan Top (jurtarjómi)</v>
      </c>
      <c r="T304" s="150">
        <f>IF($B304="","",$C304/1000*IFERROR(INDEX(Vöruskrá!$R:$R,MATCH($B304,Vöruskrá!$B:$B,0)),0))</f>
        <v>4705.2</v>
      </c>
      <c r="U304" s="151" t="str">
        <f>IF($A304="","",IFERROR(SUMIFS($T:$T,$W:$W,$A304)/(SUMIFS($C:$C,$W:$W,$A304)/1000),""))</f>
        <v/>
      </c>
      <c r="W304" t="str">
        <f>IF($A304="",W303,$A304)</f>
        <v>Plokkfiskur</v>
      </c>
    </row>
    <row r="305" spans="1:23" ht="15">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4"/>
        <v>Borðsalt</v>
      </c>
      <c r="T305" s="150">
        <f>IF($B305="","",$C305/1000*IFERROR(INDEX(Vöruskrá!$R:$R,MATCH($B305,Vöruskrá!$B:$B,0)),0))</f>
        <v>62.760000000000005</v>
      </c>
      <c r="U305" s="151" t="str">
        <f>IF($A305="","",IFERROR(SUMIFS($T:$T,$W:$W,$A305)/(SUMIFS($C:$C,$W:$W,$A305)/1000),""))</f>
        <v/>
      </c>
      <c r="W305" t="str">
        <f>IF($A305="",W304,$A305)</f>
        <v>Plokkfiskur</v>
      </c>
    </row>
    <row r="306" spans="1:23" ht="15">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4"/>
        <v>Svartur pipar, malaður</v>
      </c>
      <c r="T306" s="150">
        <f>IF($B306="","",$C306/1000*IFERROR(INDEX(Vöruskrá!$R:$R,MATCH($B306,Vöruskrá!$B:$B,0)),0))</f>
        <v>1099</v>
      </c>
      <c r="U306" s="151" t="str">
        <f>IF($A306="","",IFERROR(SUMIFS($T:$T,$W:$W,$A306)/(SUMIFS($C:$C,$W:$W,$A306)/1000),""))</f>
        <v/>
      </c>
      <c r="W306" t="str">
        <f>IF($A306="",W305,$A306)</f>
        <v>Plokkfiskur</v>
      </c>
    </row>
    <row r="307" spans="1:23" ht="60">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4"/>
        <v>Fiski taco með grænmeti, salsa, osti og sýrðum rjóma</v>
      </c>
      <c r="T307" s="150" t="str">
        <f>IF($B307="","",$C307/1000*IFERROR(INDEX(Vöruskrá!$R:$R,MATCH($B307,Vöruskrá!$B:$B,0)),0))</f>
        <v/>
      </c>
      <c r="U307" s="151">
        <f>IF($A307="","",IFERROR(SUMIFS($T:$T,$W:$W,$A307)/(SUMIFS($C:$C,$W:$W,$A307)/1000),""))</f>
        <v>1294.3524</v>
      </c>
      <c r="W307" t="str">
        <f>IF($A307="",W306,$A307)</f>
        <v>Fiski taco með grænmeti, salsa, osti og sýrðum rjóma</v>
      </c>
    </row>
    <row r="308" spans="1:23" ht="15">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4"/>
        <v>Ýsa</v>
      </c>
      <c r="T308" s="150">
        <f>IF($B308="","",$C308/1000*IFERROR(INDEX(Vöruskrá!$R:$R,MATCH($B308,Vöruskrá!$B:$B,0)),0))</f>
        <v>103354.3</v>
      </c>
      <c r="U308" s="151" t="str">
        <f>IF($A308="","",IFERROR(SUMIFS($T:$T,$W:$W,$A308)/(SUMIFS($C:$C,$W:$W,$A308)/1000),""))</f>
        <v/>
      </c>
      <c r="W308" t="str">
        <f>IF($A308="",W307,$A308)</f>
        <v>Fiski taco með grænmeti, salsa, osti og sýrðum rjóma</v>
      </c>
    </row>
    <row r="309" spans="1:23" ht="15">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4"/>
        <v>Taco Tubs (Tacoskálar)</v>
      </c>
      <c r="T309" s="150">
        <f>IF($B309="","",$C309/1000*IFERROR(INDEX(Vöruskrá!$R:$R,MATCH($B309,Vöruskrá!$B:$B,0)),0))</f>
        <v>10879.6</v>
      </c>
      <c r="U309" s="151" t="str">
        <f>IF($A309="","",IFERROR(SUMIFS($T:$T,$W:$W,$A309)/(SUMIFS($C:$C,$W:$W,$A309)/1000),""))</f>
        <v/>
      </c>
      <c r="W309" t="str">
        <f>IF($A309="",W308,$A309)</f>
        <v>Fiski taco með grænmeti, salsa, osti og sýrðum rjóma</v>
      </c>
    </row>
    <row r="310" spans="1:23" ht="15">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4"/>
        <v>Hvítkál (ferskt)</v>
      </c>
      <c r="T310" s="150">
        <f>IF($B310="","",$C310/1000*IFERROR(INDEX(Vöruskrá!$R:$R,MATCH($B310,Vöruskrá!$B:$B,0)),0))</f>
        <v>5439.6</v>
      </c>
      <c r="U310" s="151" t="str">
        <f>IF($A310="","",IFERROR(SUMIFS($T:$T,$W:$W,$A310)/(SUMIFS($C:$C,$W:$W,$A310)/1000),""))</f>
        <v/>
      </c>
      <c r="W310" t="str">
        <f>IF($A310="",W309,$A310)</f>
        <v>Fiski taco með grænmeti, salsa, osti og sýrðum rjóma</v>
      </c>
    </row>
    <row r="311" spans="1:23" ht="15">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4"/>
        <v>Matreiðslurjómi (MS)</v>
      </c>
      <c r="T311" s="150">
        <f>IF($B311="","",$C311/1000*IFERROR(INDEX(Vöruskrá!$R:$R,MATCH($B311,Vöruskrá!$B:$B,0)),0))</f>
        <v>4079.7000000000003</v>
      </c>
      <c r="U311" s="151" t="str">
        <f>IF($A311="","",IFERROR(SUMIFS($T:$T,$W:$W,$A311)/(SUMIFS($C:$C,$W:$W,$A311)/1000),""))</f>
        <v/>
      </c>
      <c r="W311" t="str">
        <f>IF($A311="",W310,$A311)</f>
        <v>Fiski taco með grænmeti, salsa, osti og sýrðum rjóma</v>
      </c>
    </row>
    <row r="312" spans="1:23" ht="15">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4"/>
        <v>Lime</v>
      </c>
      <c r="T312" s="150">
        <f>IF($B312="","",$C312/1000*IFERROR(INDEX(Vöruskrá!$R:$R,MATCH($B312,Vöruskrá!$B:$B,0)),0))</f>
        <v>1087.8</v>
      </c>
      <c r="U312" s="151" t="str">
        <f>IF($A312="","",IFERROR(SUMIFS($T:$T,$W:$W,$A312)/(SUMIFS($C:$C,$W:$W,$A312)/1000),""))</f>
        <v/>
      </c>
      <c r="W312" t="str">
        <f>IF($A312="",W311,$A312)</f>
        <v>Fiski taco með grænmeti, salsa, osti og sýrðum rjóma</v>
      </c>
    </row>
    <row r="313" spans="1:23" ht="15">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4"/>
        <v>Taco Grillkrydda</v>
      </c>
      <c r="T313" s="150">
        <f>IF($B313="","",$C313/1000*IFERROR(INDEX(Vöruskrá!$R:$R,MATCH($B313,Vöruskrá!$B:$B,0)),0))</f>
        <v>3963.0400000000004</v>
      </c>
      <c r="U313" s="151" t="str">
        <f>IF($A313="","",IFERROR(SUMIFS($T:$T,$W:$W,$A313)/(SUMIFS($C:$C,$W:$W,$A313)/1000),""))</f>
        <v/>
      </c>
      <c r="W313" t="str">
        <f>IF($A313="",W312,$A313)</f>
        <v>Fiski taco með grænmeti, salsa, osti og sýrðum rjóma</v>
      </c>
    </row>
    <row r="314" spans="1:23" ht="15">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4"/>
        <v>Borðsalt</v>
      </c>
      <c r="T314" s="150">
        <f>IF($B314="","",$C314/1000*IFERROR(INDEX(Vöruskrá!$R:$R,MATCH($B314,Vöruskrá!$B:$B,0)),0))</f>
        <v>87</v>
      </c>
      <c r="U314" s="151" t="str">
        <f>IF($A314="","",IFERROR(SUMIFS($T:$T,$W:$W,$A314)/(SUMIFS($C:$C,$W:$W,$A314)/1000),""))</f>
        <v/>
      </c>
      <c r="W314" t="str">
        <f>IF($A314="",W313,$A314)</f>
        <v>Fiski taco með grænmeti, salsa, osti og sýrðum rjóma</v>
      </c>
    </row>
    <row r="315" spans="1:23" ht="15">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4"/>
        <v>Kóríander (ferskur)</v>
      </c>
      <c r="T315" s="150">
        <f>IF($B315="","",$C315/1000*IFERROR(INDEX(Vöruskrá!$R:$R,MATCH($B315,Vöruskrá!$B:$B,0)),0))</f>
        <v>544.20000000000005</v>
      </c>
      <c r="U315" s="151" t="str">
        <f>IF($A315="","",IFERROR(SUMIFS($T:$T,$W:$W,$A315)/(SUMIFS($C:$C,$W:$W,$A315)/1000),""))</f>
        <v/>
      </c>
      <c r="W315" t="str">
        <f>IF($A315="",W314,$A315)</f>
        <v>Fiski taco með grænmeti, salsa, osti og sýrðum rjóma</v>
      </c>
    </row>
    <row r="316" spans="1:23" ht="48">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4"/>
        <v>Ofnbökuð langa í hvítlauk og steinselju með kartöflum</v>
      </c>
      <c r="T316" s="150" t="str">
        <f>IF($B316="","",$C316/1000*IFERROR(INDEX(Vöruskrá!$R:$R,MATCH($B316,Vöruskrá!$B:$B,0)),0))</f>
        <v/>
      </c>
      <c r="U316" s="151">
        <f>IF($A316="","",IFERROR(SUMIFS($T:$T,$W:$W,$A316)/(SUMIFS($C:$C,$W:$W,$A316)/1000),""))</f>
        <v>1893.4066659333405</v>
      </c>
      <c r="W316" t="str">
        <f>IF($A316="",W315,$A316)</f>
        <v>Ofnbökuð langa í hvítlauk og steinselju með kartöflum</v>
      </c>
    </row>
    <row r="317" spans="1:23" ht="15">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4"/>
        <v>Langa</v>
      </c>
      <c r="T317" s="150">
        <f>IF($B317="","",$C317/1000*IFERROR(INDEX(Vöruskrá!$R:$R,MATCH($B317,Vöruskrá!$B:$B,0)),0))</f>
        <v>168701</v>
      </c>
      <c r="U317" s="151" t="str">
        <f>IF($A317="","",IFERROR(SUMIFS($T:$T,$W:$W,$A317)/(SUMIFS($C:$C,$W:$W,$A317)/1000),""))</f>
        <v/>
      </c>
      <c r="W317" t="str">
        <f>IF($A317="",W316,$A317)</f>
        <v>Ofnbökuð langa í hvítlauk og steinselju með kartöflum</v>
      </c>
    </row>
    <row r="318" spans="1:23" ht="15">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4"/>
        <v>Hvítlaukur (ferskur)</v>
      </c>
      <c r="T318" s="150">
        <f>IF($B318="","",$C318/1000*IFERROR(INDEX(Vöruskrá!$R:$R,MATCH($B318,Vöruskrá!$B:$B,0)),0))</f>
        <v>3330.0000000000005</v>
      </c>
      <c r="U318" s="151" t="str">
        <f>IF($A318="","",IFERROR(SUMIFS($T:$T,$W:$W,$A318)/(SUMIFS($C:$C,$W:$W,$A318)/1000),""))</f>
        <v/>
      </c>
      <c r="W318" t="str">
        <f>IF($A318="",W317,$A318)</f>
        <v>Ofnbökuð langa í hvítlauk og steinselju með kartöflum</v>
      </c>
    </row>
    <row r="319" spans="1:23" ht="15">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4"/>
        <v>Smjör 500 g</v>
      </c>
      <c r="T319" s="150">
        <f>IF($B319="","",$C319/1000*IFERROR(INDEX(Vöruskrá!$R:$R,MATCH($B319,Vöruskrá!$B:$B,0)),0))</f>
        <v>10212</v>
      </c>
      <c r="U319" s="151" t="str">
        <f>IF($A319="","",IFERROR(SUMIFS($T:$T,$W:$W,$A319)/(SUMIFS($C:$C,$W:$W,$A319)/1000),""))</f>
        <v/>
      </c>
      <c r="W319" t="str">
        <f>IF($A319="",W318,$A319)</f>
        <v>Ofnbökuð langa í hvítlauk og steinselju með kartöflum</v>
      </c>
    </row>
    <row r="320" spans="1:23" ht="24">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4"/>
        <v>Sítrónusafi</v>
      </c>
      <c r="T320" s="150">
        <f>IF($B320="","",$C320/1000*IFERROR(INDEX(Vöruskrá!$R:$R,MATCH($B320,Vöruskrá!$B:$B,0)),0))</f>
        <v>1332.0000000000002</v>
      </c>
      <c r="U320" s="151" t="str">
        <f>IF($A320="","",IFERROR(SUMIFS($T:$T,$W:$W,$A320)/(SUMIFS($C:$C,$W:$W,$A320)/1000),""))</f>
        <v/>
      </c>
      <c r="W320" t="str">
        <f>IF($A320="",W319,$A320)</f>
        <v>Ofnbökuð langa í hvítlauk og steinselju með kartöflum</v>
      </c>
    </row>
    <row r="321" spans="1:23" ht="15">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4"/>
        <v>Steinselja (þurrkuð)</v>
      </c>
      <c r="T321" s="150">
        <f>IF($B321="","",$C321/1000*IFERROR(INDEX(Vöruskrá!$R:$R,MATCH($B321,Vöruskrá!$B:$B,0)),0))</f>
        <v>3330.0000000000005</v>
      </c>
      <c r="U321" s="151" t="str">
        <f>IF($A321="","",IFERROR(SUMIFS($T:$T,$W:$W,$A321)/(SUMIFS($C:$C,$W:$W,$A321)/1000),""))</f>
        <v/>
      </c>
      <c r="W321" t="str">
        <f>IF($A321="",W320,$A321)</f>
        <v>Ofnbökuð langa í hvítlauk og steinselju með kartöflum</v>
      </c>
    </row>
    <row r="322" spans="1:23" ht="15">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4"/>
        <v>Borðsalt</v>
      </c>
      <c r="T322" s="150">
        <f>IF($B322="","",$C322/1000*IFERROR(INDEX(Vöruskrá!$R:$R,MATCH($B322,Vöruskrá!$B:$B,0)),0))</f>
        <v>106.56</v>
      </c>
      <c r="U322" s="151" t="str">
        <f>IF($A322="","",IFERROR(SUMIFS($T:$T,$W:$W,$A322)/(SUMIFS($C:$C,$W:$W,$A322)/1000),""))</f>
        <v/>
      </c>
      <c r="W322" t="str">
        <f>IF($A322="",W321,$A322)</f>
        <v>Ofnbökuð langa í hvítlauk og steinselju með kartöflum</v>
      </c>
    </row>
    <row r="323" spans="1:23" ht="15">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4"/>
        <v>Svartur pipar, malaður</v>
      </c>
      <c r="T323" s="150">
        <f>IF($B323="","",$C323/1000*IFERROR(INDEX(Vöruskrá!$R:$R,MATCH($B323,Vöruskrá!$B:$B,0)),0))</f>
        <v>2331</v>
      </c>
      <c r="U323" s="151" t="str">
        <f>IF($A323="","",IFERROR(SUMIFS($T:$T,$W:$W,$A323)/(SUMIFS($C:$C,$W:$W,$A323)/1000),""))</f>
        <v/>
      </c>
      <c r="W323" t="str">
        <f>IF($A323="",W322,$A323)</f>
        <v>Ofnbökuð langa í hvítlauk og steinselju með kartöflum</v>
      </c>
    </row>
    <row r="324" spans="1:23" ht="60">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4"/>
        <v>Nautapottréttur</v>
      </c>
      <c r="T324" s="150" t="str">
        <f>IF($B324="","",$C324/1000*IFERROR(INDEX(Vöruskrá!$R:$R,MATCH($B324,Vöruskrá!$B:$B,0)),0))</f>
        <v/>
      </c>
      <c r="U324" s="151">
        <f>IF($A324="","",IFERROR(SUMIFS($T:$T,$W:$W,$A324)/(SUMIFS($C:$C,$W:$W,$A324)/1000),""))</f>
        <v>929.86795634997031</v>
      </c>
      <c r="W324" t="str">
        <f>IF($A324="",W323,$A324)</f>
        <v>Nautapottréttur</v>
      </c>
    </row>
    <row r="325" spans="1:23" ht="15">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4"/>
        <v>Nautabrisket (Danish Crown)</v>
      </c>
      <c r="T325" s="150">
        <f>IF($B325="","",$C325/1000*IFERROR(INDEX(Vöruskrá!$R:$R,MATCH($B325,Vöruskrá!$B:$B,0)),0))</f>
        <v>45240</v>
      </c>
      <c r="U325" s="151" t="str">
        <f>IF($A325="","",IFERROR(SUMIFS($T:$T,$W:$W,$A325)/(SUMIFS($C:$C,$W:$W,$A325)/1000),""))</f>
        <v/>
      </c>
      <c r="W325" t="str">
        <f>IF($A325="",W324,$A325)</f>
        <v>Nautapottréttur</v>
      </c>
    </row>
    <row r="326" spans="1:23" ht="24">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5">IF($A326&lt;&gt;"",$A326,$B326)</f>
        <v>Nautakjöt (almennt)</v>
      </c>
      <c r="T326" s="150">
        <f>IF($B326="","",$C326/1000*IFERROR(INDEX(Vöruskrá!$R:$R,MATCH($B326,Vöruskrá!$B:$B,0)),0))</f>
        <v>45240</v>
      </c>
      <c r="U326" s="151" t="str">
        <f>IF($A326="","",IFERROR(SUMIFS($T:$T,$W:$W,$A326)/(SUMIFS($C:$C,$W:$W,$A326)/1000),""))</f>
        <v/>
      </c>
      <c r="W326" t="str">
        <f>IF($A326="",W325,$A326)</f>
        <v>Nautapottréttur</v>
      </c>
    </row>
    <row r="327" spans="1:23" ht="15">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5"/>
        <v>Brunoise mediterraín</v>
      </c>
      <c r="T327" s="150">
        <f>IF($B327="","",$C327/1000*IFERROR(INDEX(Vöruskrá!$R:$R,MATCH($B327,Vöruskrá!$B:$B,0)),0))</f>
        <v>7320</v>
      </c>
      <c r="U327" s="151" t="str">
        <f>IF($A327="","",IFERROR(SUMIFS($T:$T,$W:$W,$A327)/(SUMIFS($C:$C,$W:$W,$A327)/1000),""))</f>
        <v/>
      </c>
      <c r="W327" t="str">
        <f>IF($A327="",W326,$A327)</f>
        <v>Nautapottréttur</v>
      </c>
    </row>
    <row r="328" spans="1:23" ht="15">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5"/>
        <v>Rustic gulrætur frosnar (Mix of rustica carrots)</v>
      </c>
      <c r="T328" s="150">
        <f>IF($B328="","",$C328/1000*IFERROR(INDEX(Vöruskrá!$R:$R,MATCH($B328,Vöruskrá!$B:$B,0)),0))</f>
        <v>4280</v>
      </c>
      <c r="U328" s="151" t="str">
        <f>IF($A328="","",IFERROR(SUMIFS($T:$T,$W:$W,$A328)/(SUMIFS($C:$C,$W:$W,$A328)/1000),""))</f>
        <v/>
      </c>
      <c r="W328" t="str">
        <f>IF($A328="",W327,$A328)</f>
        <v>Nautapottréttur</v>
      </c>
    </row>
    <row r="329" spans="1:23" ht="15">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5"/>
        <v>Forsteiktur laukur (Pre-fried sliced onions)</v>
      </c>
      <c r="T329" s="150">
        <f>IF($B329="","",$C329/1000*IFERROR(INDEX(Vöruskrá!$R:$R,MATCH($B329,Vöruskrá!$B:$B,0)),0))</f>
        <v>3320.0000000000005</v>
      </c>
      <c r="U329" s="151" t="str">
        <f>IF($A329="","",IFERROR(SUMIFS($T:$T,$W:$W,$A329)/(SUMIFS($C:$C,$W:$W,$A329)/1000),""))</f>
        <v/>
      </c>
      <c r="W329" t="str">
        <f>IF($A329="",W328,$A329)</f>
        <v>Nautapottréttur</v>
      </c>
    </row>
    <row r="330" spans="1:23" ht="15">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5"/>
        <v>Tómatpuré Doppio Concentrato 800 g (Menu)</v>
      </c>
      <c r="T330" s="150">
        <f>IF($B330="","",$C330/1000*IFERROR(INDEX(Vöruskrá!$R:$R,MATCH($B330,Vöruskrá!$B:$B,0)),0))</f>
        <v>1800</v>
      </c>
      <c r="U330" s="151" t="str">
        <f>IF($A330="","",IFERROR(SUMIFS($T:$T,$W:$W,$A330)/(SUMIFS($C:$C,$W:$W,$A330)/1000),""))</f>
        <v/>
      </c>
      <c r="W330" t="str">
        <f>IF($A330="",W329,$A330)</f>
        <v>Nautapottréttur</v>
      </c>
    </row>
    <row r="331" spans="1:23" ht="15">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5"/>
        <v>Nautakraftur Vegan</v>
      </c>
      <c r="T331" s="150">
        <f>IF($B331="","",$C331/1000*IFERROR(INDEX(Vöruskrá!$R:$R,MATCH($B331,Vöruskrá!$B:$B,0)),0))</f>
        <v>1800</v>
      </c>
      <c r="U331" s="151" t="str">
        <f>IF($A331="","",IFERROR(SUMIFS($T:$T,$W:$W,$A331)/(SUMIFS($C:$C,$W:$W,$A331)/1000),""))</f>
        <v/>
      </c>
      <c r="W331" t="str">
        <f>IF($A331="",W330,$A331)</f>
        <v>Nautapottréttur</v>
      </c>
    </row>
    <row r="332" spans="1:23" ht="15">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5"/>
        <v>Vatn</v>
      </c>
      <c r="T332" s="150">
        <f>IF($B332="","",$C332/1000*IFERROR(INDEX(Vöruskrá!$R:$R,MATCH($B332,Vöruskrá!$B:$B,0)),0))</f>
        <v>4830</v>
      </c>
      <c r="U332" s="151" t="str">
        <f>IF($A332="","",IFERROR(SUMIFS($T:$T,$W:$W,$A332)/(SUMIFS($C:$C,$W:$W,$A332)/1000),""))</f>
        <v/>
      </c>
      <c r="W332" t="str">
        <f>IF($A332="",W331,$A332)</f>
        <v>Nautapottréttur</v>
      </c>
    </row>
    <row r="333" spans="1:23" ht="15">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5"/>
        <v>Dijon sinnep</v>
      </c>
      <c r="T333" s="150">
        <f>IF($B333="","",$C333/1000*IFERROR(INDEX(Vöruskrá!$R:$R,MATCH($B333,Vöruskrá!$B:$B,0)),0))</f>
        <v>780</v>
      </c>
      <c r="U333" s="151" t="str">
        <f>IF($A333="","",IFERROR(SUMIFS($T:$T,$W:$W,$A333)/(SUMIFS($C:$C,$W:$W,$A333)/1000),""))</f>
        <v/>
      </c>
      <c r="W333" t="str">
        <f>IF($A333="",W332,$A333)</f>
        <v>Nautapottréttur</v>
      </c>
    </row>
    <row r="334" spans="1:23" ht="15">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5"/>
        <v>Maizenamjöl (majssterkja)</v>
      </c>
      <c r="T334" s="150">
        <f>IF($B334="","",$C334/1000*IFERROR(INDEX(Vöruskrá!$R:$R,MATCH($B334,Vöruskrá!$B:$B,0)),0))</f>
        <v>1080</v>
      </c>
      <c r="U334" s="151" t="str">
        <f>IF($A334="","",IFERROR(SUMIFS($T:$T,$W:$W,$A334)/(SUMIFS($C:$C,$W:$W,$A334)/1000),""))</f>
        <v/>
      </c>
      <c r="W334" t="str">
        <f>IF($A334="",W333,$A334)</f>
        <v>Nautapottréttur</v>
      </c>
    </row>
    <row r="335" spans="1:23" ht="15">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5"/>
        <v>Borðsalt</v>
      </c>
      <c r="T335" s="150">
        <f>IF($B335="","",$C335/1000*IFERROR(INDEX(Vöruskrá!$R:$R,MATCH($B335,Vöruskrá!$B:$B,0)),0))</f>
        <v>120</v>
      </c>
      <c r="U335" s="151" t="str">
        <f>IF($A335="","",IFERROR(SUMIFS($T:$T,$W:$W,$A335)/(SUMIFS($C:$C,$W:$W,$A335)/1000),""))</f>
        <v/>
      </c>
      <c r="W335" t="str">
        <f>IF($A335="",W334,$A335)</f>
        <v>Nautapottréttur</v>
      </c>
    </row>
    <row r="336" spans="1:23" ht="15">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5"/>
        <v>Smoked papríka</v>
      </c>
      <c r="T336" s="150">
        <f>IF($B336="","",$C336/1000*IFERROR(INDEX(Vöruskrá!$R:$R,MATCH($B336,Vöruskrá!$B:$B,0)),0))</f>
        <v>1200</v>
      </c>
      <c r="U336" s="151" t="str">
        <f>IF($A336="","",IFERROR(SUMIFS($T:$T,$W:$W,$A336)/(SUMIFS($C:$C,$W:$W,$A336)/1000),""))</f>
        <v/>
      </c>
      <c r="W336" t="str">
        <f>IF($A336="",W335,$A336)</f>
        <v>Nautapottréttur</v>
      </c>
    </row>
    <row r="337" spans="1:23" ht="15">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5"/>
        <v>Svartur pipar, malaður</v>
      </c>
      <c r="T337" s="150">
        <f>IF($B337="","",$C337/1000*IFERROR(INDEX(Vöruskrá!$R:$R,MATCH($B337,Vöruskrá!$B:$B,0)),0))</f>
        <v>1869</v>
      </c>
      <c r="U337" s="151" t="str">
        <f>IF($A337="","",IFERROR(SUMIFS($T:$T,$W:$W,$A337)/(SUMIFS($C:$C,$W:$W,$A337)/1000),""))</f>
        <v/>
      </c>
      <c r="W337" t="str">
        <f>IF($A337="",W336,$A337)</f>
        <v>Nautapottréttur</v>
      </c>
    </row>
    <row r="338" spans="1:23" ht="15">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5"/>
        <v>Hvítlauksduft (Vitlökspulver)</v>
      </c>
      <c r="T338" s="150">
        <f>IF($B338="","",$C338/1000*IFERROR(INDEX(Vöruskrá!$R:$R,MATCH($B338,Vöruskrá!$B:$B,0)),0))</f>
        <v>862.6</v>
      </c>
      <c r="U338" s="151" t="str">
        <f>IF($A338="","",IFERROR(SUMIFS($T:$T,$W:$W,$A338)/(SUMIFS($C:$C,$W:$W,$A338)/1000),""))</f>
        <v/>
      </c>
      <c r="W338" t="str">
        <f>IF($A338="",W337,$A338)</f>
        <v>Nautapottréttur</v>
      </c>
    </row>
    <row r="339" spans="1:23" ht="24">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5"/>
        <v>Timían</v>
      </c>
      <c r="T339" s="150">
        <f>IF($B339="","",$C339/1000*IFERROR(INDEX(Vöruskrá!$R:$R,MATCH($B339,Vöruskrá!$B:$B,0)),0))</f>
        <v>801.68400000000008</v>
      </c>
      <c r="U339" s="151" t="str">
        <f>IF($A339="","",IFERROR(SUMIFS($T:$T,$W:$W,$A339)/(SUMIFS($C:$C,$W:$W,$A339)/1000),""))</f>
        <v/>
      </c>
      <c r="W339" t="str">
        <f>IF($A339="",W338,$A339)</f>
        <v>Nautapottréttur</v>
      </c>
    </row>
    <row r="340" spans="1:23" ht="15">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5"/>
        <v>Rósmarín (þurrkað)</v>
      </c>
      <c r="T340" s="150">
        <f>IF($B340="","",$C340/1000*IFERROR(INDEX(Vöruskrá!$R:$R,MATCH($B340,Vöruskrá!$B:$B,0)),0))</f>
        <v>201</v>
      </c>
      <c r="U340" s="151" t="str">
        <f>IF($A340="","",IFERROR(SUMIFS($T:$T,$W:$W,$A340)/(SUMIFS($C:$C,$W:$W,$A340)/1000),""))</f>
        <v/>
      </c>
      <c r="W340" t="str">
        <f>IF($A340="",W339,$A340)</f>
        <v>Nautapottréttur</v>
      </c>
    </row>
    <row r="341" spans="1:23" ht="48">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5"/>
        <v>Bolognese hakkréttur</v>
      </c>
      <c r="T341" s="150" t="str">
        <f>IF($B341="","",$C341/1000*IFERROR(INDEX(Vöruskrá!$R:$R,MATCH($B341,Vöruskrá!$B:$B,0)),0))</f>
        <v/>
      </c>
      <c r="U341" s="151">
        <f>IF($A341="","",IFERROR(SUMIFS($T:$T,$W:$W,$A341)/(SUMIFS($C:$C,$W:$W,$A341)/1000),""))</f>
        <v>1217.1902053741235</v>
      </c>
      <c r="W341" t="str">
        <f>IF($A341="",W340,$A341)</f>
        <v>Bolognese hakkréttur</v>
      </c>
    </row>
    <row r="342" spans="1:23" ht="15">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5"/>
        <v>Nautgripahakk 2 kg frosið</v>
      </c>
      <c r="T342" s="150">
        <f>IF($B342="","",$C342/1000*IFERROR(INDEX(Vöruskrá!$R:$R,MATCH($B342,Vöruskrá!$B:$B,0)),0))</f>
        <v>40000</v>
      </c>
      <c r="U342" s="151" t="str">
        <f>IF($A342="","",IFERROR(SUMIFS($T:$T,$W:$W,$A342)/(SUMIFS($C:$C,$W:$W,$A342)/1000),""))</f>
        <v/>
      </c>
      <c r="W342" t="str">
        <f>IF($A342="",W341,$A342)</f>
        <v>Bolognese hakkréttur</v>
      </c>
    </row>
    <row r="343" spans="1:23" ht="24">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5"/>
        <v>Nautakjöt (almennt)</v>
      </c>
      <c r="T343" s="150">
        <f>IF($B343="","",$C343/1000*IFERROR(INDEX(Vöruskrá!$R:$R,MATCH($B343,Vöruskrá!$B:$B,0)),0))</f>
        <v>58000</v>
      </c>
      <c r="U343" s="151" t="str">
        <f>IF($A343="","",IFERROR(SUMIFS($T:$T,$W:$W,$A343)/(SUMIFS($C:$C,$W:$W,$A343)/1000),""))</f>
        <v/>
      </c>
      <c r="W343" t="str">
        <f>IF($A343="",W342,$A343)</f>
        <v>Bolognese hakkréttur</v>
      </c>
    </row>
    <row r="344" spans="1:23" ht="15">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5"/>
        <v>Brunoise mediterraín</v>
      </c>
      <c r="T344" s="150">
        <f>IF($B344="","",$C344/1000*IFERROR(INDEX(Vöruskrá!$R:$R,MATCH($B344,Vöruskrá!$B:$B,0)),0))</f>
        <v>4000</v>
      </c>
      <c r="U344" s="151" t="str">
        <f>IF($A344="","",IFERROR(SUMIFS($T:$T,$W:$W,$A344)/(SUMIFS($C:$C,$W:$W,$A344)/1000),""))</f>
        <v/>
      </c>
      <c r="W344" t="str">
        <f>IF($A344="",W343,$A344)</f>
        <v>Bolognese hakkréttur</v>
      </c>
    </row>
    <row r="345" spans="1:23" ht="15">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5"/>
        <v>Brunoise grænmetisblanda</v>
      </c>
      <c r="T345" s="150">
        <f>IF($B345="","",$C345/1000*IFERROR(INDEX(Vöruskrá!$R:$R,MATCH($B345,Vöruskrá!$B:$B,0)),0))</f>
        <v>2680</v>
      </c>
      <c r="U345" s="151" t="str">
        <f>IF($A345="","",IFERROR(SUMIFS($T:$T,$W:$W,$A345)/(SUMIFS($C:$C,$W:$W,$A345)/1000),""))</f>
        <v/>
      </c>
      <c r="W345" t="str">
        <f>IF($A345="",W344,$A345)</f>
        <v>Bolognese hakkréttur</v>
      </c>
    </row>
    <row r="346" spans="1:23" ht="15">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5"/>
        <v>Maukaðir tómatar</v>
      </c>
      <c r="T346" s="150">
        <f>IF($B346="","",$C346/1000*IFERROR(INDEX(Vöruskrá!$R:$R,MATCH($B346,Vöruskrá!$B:$B,0)),0))</f>
        <v>17848.8</v>
      </c>
      <c r="U346" s="151" t="str">
        <f>IF($A346="","",IFERROR(SUMIFS($T:$T,$W:$W,$A346)/(SUMIFS($C:$C,$W:$W,$A346)/1000),""))</f>
        <v/>
      </c>
      <c r="W346" t="str">
        <f>IF($A346="",W345,$A346)</f>
        <v>Bolognese hakkréttur</v>
      </c>
    </row>
    <row r="347" spans="1:23" ht="15">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5"/>
        <v>Tómatpuré Doppio Concentrato 800 g (Menu)</v>
      </c>
      <c r="T347" s="150">
        <f>IF($B347="","",$C347/1000*IFERROR(INDEX(Vöruskrá!$R:$R,MATCH($B347,Vöruskrá!$B:$B,0)),0))</f>
        <v>2250</v>
      </c>
      <c r="U347" s="151" t="str">
        <f>IF($A347="","",IFERROR(SUMIFS($T:$T,$W:$W,$A347)/(SUMIFS($C:$C,$W:$W,$A347)/1000),""))</f>
        <v/>
      </c>
      <c r="W347" t="str">
        <f>IF($A347="",W346,$A347)</f>
        <v>Bolognese hakkréttur</v>
      </c>
    </row>
    <row r="348" spans="1:23" ht="15">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5"/>
        <v>Nautakraftur Vegan</v>
      </c>
      <c r="T348" s="150">
        <f>IF($B348="","",$C348/1000*IFERROR(INDEX(Vöruskrá!$R:$R,MATCH($B348,Vöruskrá!$B:$B,0)),0))</f>
        <v>4980</v>
      </c>
      <c r="U348" s="151" t="str">
        <f>IF($A348="","",IFERROR(SUMIFS($T:$T,$W:$W,$A348)/(SUMIFS($C:$C,$W:$W,$A348)/1000),""))</f>
        <v/>
      </c>
      <c r="W348" t="str">
        <f>IF($A348="",W347,$A348)</f>
        <v>Bolognese hakkréttur</v>
      </c>
    </row>
    <row r="349" spans="1:23" ht="24">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5"/>
        <v>Hvítlaukur í olíu (Crushed garlic, coarse cut with oil)</v>
      </c>
      <c r="T349" s="150">
        <f>IF($B349="","",$C349/1000*IFERROR(INDEX(Vöruskrá!$R:$R,MATCH($B349,Vöruskrá!$B:$B,0)),0))</f>
        <v>747</v>
      </c>
      <c r="U349" s="151" t="str">
        <f>IF($A349="","",IFERROR(SUMIFS($T:$T,$W:$W,$A349)/(SUMIFS($C:$C,$W:$W,$A349)/1000),""))</f>
        <v/>
      </c>
      <c r="W349" t="str">
        <f>IF($A349="",W348,$A349)</f>
        <v>Bolognese hakkréttur</v>
      </c>
    </row>
    <row r="350" spans="1:23" ht="15">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5"/>
        <v>Sólblómaolía</v>
      </c>
      <c r="T350" s="150">
        <f>IF($B350="","",$C350/1000*IFERROR(INDEX(Vöruskrá!$R:$R,MATCH($B350,Vöruskrá!$B:$B,0)),0))</f>
        <v>520</v>
      </c>
      <c r="U350" s="151" t="str">
        <f>IF($A350="","",IFERROR(SUMIFS($T:$T,$W:$W,$A350)/(SUMIFS($C:$C,$W:$W,$A350)/1000),""))</f>
        <v/>
      </c>
      <c r="W350" t="str">
        <f>IF($A350="",W349,$A350)</f>
        <v>Bolognese hakkréttur</v>
      </c>
    </row>
    <row r="351" spans="1:23" ht="15">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5"/>
        <v>Borðsalt</v>
      </c>
      <c r="T351" s="150">
        <f>IF($B351="","",$C351/1000*IFERROR(INDEX(Vöruskrá!$R:$R,MATCH($B351,Vöruskrá!$B:$B,0)),0))</f>
        <v>80.400000000000006</v>
      </c>
      <c r="U351" s="151" t="str">
        <f>IF($A351="","",IFERROR(SUMIFS($T:$T,$W:$W,$A351)/(SUMIFS($C:$C,$W:$W,$A351)/1000),""))</f>
        <v/>
      </c>
      <c r="W351" t="str">
        <f>IF($A351="",W350,$A351)</f>
        <v>Bolognese hakkréttur</v>
      </c>
    </row>
    <row r="352" spans="1:23" ht="15">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5"/>
        <v>Svartur pipar, malaður</v>
      </c>
      <c r="T352" s="150">
        <f>IF($B352="","",$C352/1000*IFERROR(INDEX(Vöruskrá!$R:$R,MATCH($B352,Vöruskrá!$B:$B,0)),0))</f>
        <v>931</v>
      </c>
      <c r="U352" s="151" t="str">
        <f>IF($A352="","",IFERROR(SUMIFS($T:$T,$W:$W,$A352)/(SUMIFS($C:$C,$W:$W,$A352)/1000),""))</f>
        <v/>
      </c>
      <c r="W352" t="str">
        <f>IF($A352="",W351,$A352)</f>
        <v>Bolognese hakkréttur</v>
      </c>
    </row>
    <row r="353" spans="1:23" ht="15">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5"/>
        <v>Múskat, malaður</v>
      </c>
      <c r="T353" s="150">
        <f>IF($B353="","",$C353/1000*IFERROR(INDEX(Vöruskrá!$R:$R,MATCH($B353,Vöruskrá!$B:$B,0)),0))</f>
        <v>180.85000000000002</v>
      </c>
      <c r="U353" s="151" t="str">
        <f>IF($A353="","",IFERROR(SUMIFS($T:$T,$W:$W,$A353)/(SUMIFS($C:$C,$W:$W,$A353)/1000),""))</f>
        <v/>
      </c>
      <c r="W353" t="str">
        <f>IF($A353="",W352,$A353)</f>
        <v>Bolognese hakkréttur</v>
      </c>
    </row>
    <row r="354" spans="1:23" ht="15">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5"/>
        <v>Lárviðarlauf, heil</v>
      </c>
      <c r="T354" s="150">
        <f>IF($B354="","",$C354/1000*IFERROR(INDEX(Vöruskrá!$R:$R,MATCH($B354,Vöruskrá!$B:$B,0)),0))</f>
        <v>170.95000000000002</v>
      </c>
      <c r="U354" s="151" t="str">
        <f>IF($A354="","",IFERROR(SUMIFS($T:$T,$W:$W,$A354)/(SUMIFS($C:$C,$W:$W,$A354)/1000),""))</f>
        <v/>
      </c>
      <c r="W354" t="str">
        <f>IF($A354="",W353,$A354)</f>
        <v>Bolognese hakkréttur</v>
      </c>
    </row>
    <row r="355" spans="1:23" ht="15">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5"/>
        <v>Oregano</v>
      </c>
      <c r="T355" s="150">
        <f>IF($B355="","",$C355/1000*IFERROR(INDEX(Vöruskrá!$R:$R,MATCH($B355,Vöruskrá!$B:$B,0)),0))</f>
        <v>660.35200000000009</v>
      </c>
      <c r="U355" s="151" t="str">
        <f>IF($A355="","",IFERROR(SUMIFS($T:$T,$W:$W,$A355)/(SUMIFS($C:$C,$W:$W,$A355)/1000),""))</f>
        <v/>
      </c>
      <c r="W355" t="str">
        <f>IF($A355="",W354,$A355)</f>
        <v>Bolognese hakkréttur</v>
      </c>
    </row>
    <row r="356" spans="1:23" ht="24">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5"/>
        <v>Tómat kryddblanda</v>
      </c>
      <c r="T356" s="150">
        <f>IF($B356="","",$C356/1000*IFERROR(INDEX(Vöruskrá!$R:$R,MATCH($B356,Vöruskrá!$B:$B,0)),0))</f>
        <v>375</v>
      </c>
      <c r="U356" s="151" t="str">
        <f>IF($A356="","",IFERROR(SUMIFS($T:$T,$W:$W,$A356)/(SUMIFS($C:$C,$W:$W,$A356)/1000),""))</f>
        <v/>
      </c>
      <c r="W356" t="str">
        <f>IF($A356="",W355,$A356)</f>
        <v>Bolognese hakkréttur</v>
      </c>
    </row>
    <row r="357" spans="1:23" ht="15">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5"/>
        <v>Vatn</v>
      </c>
      <c r="T357" s="150">
        <f>IF($B357="","",$C357/1000*IFERROR(INDEX(Vöruskrá!$R:$R,MATCH($B357,Vöruskrá!$B:$B,0)),0))</f>
        <v>341.2</v>
      </c>
      <c r="U357" s="151" t="str">
        <f>IF($A357="","",IFERROR(SUMIFS($T:$T,$W:$W,$A357)/(SUMIFS($C:$C,$W:$W,$A357)/1000),""))</f>
        <v/>
      </c>
      <c r="W357" t="str">
        <f>IF($A357="",W356,$A357)</f>
        <v>Bolognese hakkréttur</v>
      </c>
    </row>
    <row r="358" spans="1:23" ht="72">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5"/>
        <v>Lasagne með hvítlauksbrauði og fersku hrásalati</v>
      </c>
      <c r="T358" s="150" t="str">
        <f>IF($B358="","",$C358/1000*IFERROR(INDEX(Vöruskrá!$R:$R,MATCH($B358,Vöruskrá!$B:$B,0)),0))</f>
        <v/>
      </c>
      <c r="U358" s="151">
        <f>IF($A358="","",IFERROR(SUMIFS($T:$T,$W:$W,$A358)/(SUMIFS($C:$C,$W:$W,$A358)/1000),""))</f>
        <v>1053.10664</v>
      </c>
      <c r="W358" t="str">
        <f>IF($A358="",W357,$A358)</f>
        <v>Lasagne með hvítlauksbrauði og fersku hrásalati</v>
      </c>
    </row>
    <row r="359" spans="1:23" ht="15">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5"/>
        <v>Nautgripahakk 2 kg frosið</v>
      </c>
      <c r="T359" s="150">
        <f>IF($B359="","",$C359/1000*IFERROR(INDEX(Vöruskrá!$R:$R,MATCH($B359,Vöruskrá!$B:$B,0)),0))</f>
        <v>67796</v>
      </c>
      <c r="U359" s="151" t="str">
        <f>IF($A359="","",IFERROR(SUMIFS($T:$T,$W:$W,$A359)/(SUMIFS($C:$C,$W:$W,$A359)/1000),""))</f>
        <v/>
      </c>
      <c r="W359" t="str">
        <f>IF($A359="",W358,$A359)</f>
        <v>Lasagne með hvítlauksbrauði og fersku hrásalati</v>
      </c>
    </row>
    <row r="360" spans="1:23" ht="15">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5"/>
        <v>Lasagneplötur</v>
      </c>
      <c r="T360" s="150">
        <f>IF($B360="","",$C360/1000*IFERROR(INDEX(Vöruskrá!$R:$R,MATCH($B360,Vöruskrá!$B:$B,0)),0))</f>
        <v>10169.400000000001</v>
      </c>
      <c r="U360" s="151" t="str">
        <f>IF($A360="","",IFERROR(SUMIFS($T:$T,$W:$W,$A360)/(SUMIFS($C:$C,$W:$W,$A360)/1000),""))</f>
        <v/>
      </c>
      <c r="W360" t="str">
        <f>IF($A360="",W359,$A360)</f>
        <v>Lasagne með hvítlauksbrauði og fersku hrásalati</v>
      </c>
    </row>
    <row r="361" spans="1:23" ht="15">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5"/>
        <v>Maukaðir tómatar</v>
      </c>
      <c r="T361" s="150">
        <f>IF($B361="","",$C361/1000*IFERROR(INDEX(Vöruskrá!$R:$R,MATCH($B361,Vöruskrá!$B:$B,0)),0))</f>
        <v>9084.6640000000007</v>
      </c>
      <c r="U361" s="151" t="str">
        <f>IF($A361="","",IFERROR(SUMIFS($T:$T,$W:$W,$A361)/(SUMIFS($C:$C,$W:$W,$A361)/1000),""))</f>
        <v/>
      </c>
      <c r="W361" t="str">
        <f>IF($A361="",W360,$A361)</f>
        <v>Lasagne með hvítlauksbrauði og fersku hrásalati</v>
      </c>
    </row>
    <row r="362" spans="1:23" ht="15">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5"/>
        <v>Nýmjólk 1 L (MS)</v>
      </c>
      <c r="T362" s="150">
        <f>IF($B362="","",$C362/1000*IFERROR(INDEX(Vöruskrá!$R:$R,MATCH($B362,Vöruskrá!$B:$B,0)),0))</f>
        <v>3389.8</v>
      </c>
      <c r="U362" s="151" t="str">
        <f>IF($A362="","",IFERROR(SUMIFS($T:$T,$W:$W,$A362)/(SUMIFS($C:$C,$W:$W,$A362)/1000),""))</f>
        <v/>
      </c>
      <c r="W362" t="str">
        <f>IF($A362="",W361,$A362)</f>
        <v>Lasagne með hvítlauksbrauði og fersku hrásalati</v>
      </c>
    </row>
    <row r="363" spans="1:23" ht="15">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5"/>
        <v>Hveiti 2kg (rauður)</v>
      </c>
      <c r="T363" s="150">
        <f>IF($B363="","",$C363/1000*IFERROR(INDEX(Vöruskrá!$R:$R,MATCH($B363,Vöruskrá!$B:$B,0)),0))</f>
        <v>1017</v>
      </c>
      <c r="U363" s="151" t="str">
        <f>IF($A363="","",IFERROR(SUMIFS($T:$T,$W:$W,$A363)/(SUMIFS($C:$C,$W:$W,$A363)/1000),""))</f>
        <v/>
      </c>
      <c r="W363" t="str">
        <f>IF($A363="",W362,$A363)</f>
        <v>Lasagne með hvítlauksbrauði og fersku hrásalati</v>
      </c>
    </row>
    <row r="364" spans="1:23" ht="15">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5"/>
        <v>Smjör 500 g</v>
      </c>
      <c r="T364" s="150">
        <f>IF($B364="","",$C364/1000*IFERROR(INDEX(Vöruskrá!$R:$R,MATCH($B364,Vöruskrá!$B:$B,0)),0))</f>
        <v>3898.5</v>
      </c>
      <c r="U364" s="151" t="str">
        <f>IF($A364="","",IFERROR(SUMIFS($T:$T,$W:$W,$A364)/(SUMIFS($C:$C,$W:$W,$A364)/1000),""))</f>
        <v/>
      </c>
      <c r="W364" t="str">
        <f>IF($A364="",W363,$A364)</f>
        <v>Lasagne með hvítlauksbrauði og fersku hrásalati</v>
      </c>
    </row>
    <row r="365" spans="1:23" ht="15">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5"/>
        <v>Rifinn ostur – Pizzatopping mozzarella (Ulkjær)</v>
      </c>
      <c r="T365" s="150">
        <f>IF($B365="","",$C365/1000*IFERROR(INDEX(Vöruskrá!$R:$R,MATCH($B365,Vöruskrá!$B:$B,0)),0))</f>
        <v>8475</v>
      </c>
      <c r="U365" s="151" t="str">
        <f>IF($A365="","",IFERROR(SUMIFS($T:$T,$W:$W,$A365)/(SUMIFS($C:$C,$W:$W,$A365)/1000),""))</f>
        <v/>
      </c>
      <c r="W365" t="str">
        <f>IF($A365="",W364,$A365)</f>
        <v>Lasagne með hvítlauksbrauði og fersku hrásalati</v>
      </c>
    </row>
    <row r="366" spans="1:23" ht="15">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5"/>
        <v>Laukur (ferskur)</v>
      </c>
      <c r="T366" s="150">
        <f>IF($B366="","",$C366/1000*IFERROR(INDEX(Vöruskrá!$R:$R,MATCH($B366,Vöruskrá!$B:$B,0)),0))</f>
        <v>1412.5</v>
      </c>
      <c r="U366" s="151" t="str">
        <f>IF($A366="","",IFERROR(SUMIFS($T:$T,$W:$W,$A366)/(SUMIFS($C:$C,$W:$W,$A366)/1000),""))</f>
        <v/>
      </c>
      <c r="W366" t="str">
        <f>IF($A366="",W365,$A366)</f>
        <v>Lasagne með hvítlauksbrauði og fersku hrásalati</v>
      </c>
    </row>
    <row r="367" spans="1:23" ht="15">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5"/>
        <v>Borðsalt</v>
      </c>
      <c r="T367" s="150">
        <f>IF($B367="","",$C367/1000*IFERROR(INDEX(Vöruskrá!$R:$R,MATCH($B367,Vöruskrá!$B:$B,0)),0))</f>
        <v>67.8</v>
      </c>
      <c r="U367" s="151" t="str">
        <f>IF($A367="","",IFERROR(SUMIFS($T:$T,$W:$W,$A367)/(SUMIFS($C:$C,$W:$W,$A367)/1000),""))</f>
        <v/>
      </c>
      <c r="W367" t="str">
        <f>IF($A367="",W366,$A367)</f>
        <v>Lasagne með hvítlauksbrauði og fersku hrásalati</v>
      </c>
    </row>
    <row r="368" spans="1:23" ht="60">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5"/>
        <v>Mexíkó lasagne / lasagna með nachos og ostasósu</v>
      </c>
      <c r="T368" s="150" t="str">
        <f>IF($B368="","",$C368/1000*IFERROR(INDEX(Vöruskrá!$R:$R,MATCH($B368,Vöruskrá!$B:$B,0)),0))</f>
        <v/>
      </c>
      <c r="U368" s="151">
        <f>IF($A368="","",IFERROR(SUMIFS($T:$T,$W:$W,$A368)/(SUMIFS($C:$C,$W:$W,$A368)/1000),""))</f>
        <v>1305.6893968939692</v>
      </c>
      <c r="W368" t="str">
        <f>IF($A368="",W367,$A368)</f>
        <v>Mexíkó lasagne / lasagna með nachos og ostasósu</v>
      </c>
    </row>
    <row r="369" spans="1:23" ht="15">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5"/>
        <v>Nautgripahakk 2 kg frosið</v>
      </c>
      <c r="T369" s="150">
        <f>IF($B369="","",$C369/1000*IFERROR(INDEX(Vöruskrá!$R:$R,MATCH($B369,Vöruskrá!$B:$B,0)),0))</f>
        <v>90362</v>
      </c>
      <c r="U369" s="151" t="str">
        <f>IF($A369="","",IFERROR(SUMIFS($T:$T,$W:$W,$A369)/(SUMIFS($C:$C,$W:$W,$A369)/1000),""))</f>
        <v/>
      </c>
      <c r="W369" t="str">
        <f>IF($A369="",W368,$A369)</f>
        <v>Mexíkó lasagne / lasagna með nachos og ostasósu</v>
      </c>
    </row>
    <row r="370" spans="1:23" ht="15">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5"/>
        <v>Lasagneplötur</v>
      </c>
      <c r="T370" s="150">
        <f>IF($B370="","",$C370/1000*IFERROR(INDEX(Vöruskrá!$R:$R,MATCH($B370,Vöruskrá!$B:$B,0)),0))</f>
        <v>11295</v>
      </c>
      <c r="U370" s="151" t="str">
        <f>IF($A370="","",IFERROR(SUMIFS($T:$T,$W:$W,$A370)/(SUMIFS($C:$C,$W:$W,$A370)/1000),""))</f>
        <v/>
      </c>
      <c r="W370" t="str">
        <f>IF($A370="",W369,$A370)</f>
        <v>Mexíkó lasagne / lasagna með nachos og ostasósu</v>
      </c>
    </row>
    <row r="371" spans="1:23" ht="15">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5"/>
        <v>Maukaðir tómatar</v>
      </c>
      <c r="T371" s="150">
        <f>IF($B371="","",$C371/1000*IFERROR(INDEX(Vöruskrá!$R:$R,MATCH($B371,Vöruskrá!$B:$B,0)),0))</f>
        <v>8072.16</v>
      </c>
      <c r="U371" s="151" t="str">
        <f>IF($A371="","",IFERROR(SUMIFS($T:$T,$W:$W,$A371)/(SUMIFS($C:$C,$W:$W,$A371)/1000),""))</f>
        <v/>
      </c>
      <c r="W371" t="str">
        <f>IF($A371="",W370,$A371)</f>
        <v>Mexíkó lasagne / lasagna með nachos og ostasósu</v>
      </c>
    </row>
    <row r="372" spans="1:23" ht="15">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5"/>
        <v>Taco Grillkrydda</v>
      </c>
      <c r="T372" s="150">
        <f>IF($B372="","",$C372/1000*IFERROR(INDEX(Vöruskrá!$R:$R,MATCH($B372,Vöruskrá!$B:$B,0)),0))</f>
        <v>4388.4840000000004</v>
      </c>
      <c r="U372" s="151" t="str">
        <f>IF($A372="","",IFERROR(SUMIFS($T:$T,$W:$W,$A372)/(SUMIFS($C:$C,$W:$W,$A372)/1000),""))</f>
        <v/>
      </c>
      <c r="W372" t="str">
        <f>IF($A372="",W371,$A372)</f>
        <v>Mexíkó lasagne / lasagna með nachos og ostasósu</v>
      </c>
    </row>
    <row r="373" spans="1:23" ht="15">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5"/>
        <v>Rifinn ostur – Pizzatopping mozzarella (Ulkjær)</v>
      </c>
      <c r="T373" s="150">
        <f>IF($B373="","",$C373/1000*IFERROR(INDEX(Vöruskrá!$R:$R,MATCH($B373,Vöruskrá!$B:$B,0)),0))</f>
        <v>11295</v>
      </c>
      <c r="U373" s="151" t="str">
        <f>IF($A373="","",IFERROR(SUMIFS($T:$T,$W:$W,$A373)/(SUMIFS($C:$C,$W:$W,$A373)/1000),""))</f>
        <v/>
      </c>
      <c r="W373" t="str">
        <f>IF($A373="",W372,$A373)</f>
        <v>Mexíkó lasagne / lasagna með nachos og ostasósu</v>
      </c>
    </row>
    <row r="374" spans="1:23" ht="15">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5"/>
        <v>Sýrður rjómi 10%</v>
      </c>
      <c r="T374" s="150">
        <f>IF($B374="","",$C374/1000*IFERROR(INDEX(Vöruskrá!$R:$R,MATCH($B374,Vöruskrá!$B:$B,0)),0))</f>
        <v>2823.75</v>
      </c>
      <c r="U374" s="151" t="str">
        <f>IF($A374="","",IFERROR(SUMIFS($T:$T,$W:$W,$A374)/(SUMIFS($C:$C,$W:$W,$A374)/1000),""))</f>
        <v/>
      </c>
      <c r="W374" t="str">
        <f>IF($A374="",W373,$A374)</f>
        <v>Mexíkó lasagne / lasagna með nachos og ostasósu</v>
      </c>
    </row>
    <row r="375" spans="1:23" ht="15">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5"/>
        <v>Maís (frosinn, plain)</v>
      </c>
      <c r="T375" s="150">
        <f>IF($B375="","",$C375/1000*IFERROR(INDEX(Vöruskrá!$R:$R,MATCH($B375,Vöruskrá!$B:$B,0)),0))</f>
        <v>2259</v>
      </c>
      <c r="U375" s="151" t="str">
        <f>IF($A375="","",IFERROR(SUMIFS($T:$T,$W:$W,$A375)/(SUMIFS($C:$C,$W:$W,$A375)/1000),""))</f>
        <v/>
      </c>
      <c r="W375" t="str">
        <f>IF($A375="",W374,$A375)</f>
        <v>Mexíkó lasagne / lasagna með nachos og ostasósu</v>
      </c>
    </row>
    <row r="376" spans="1:23" ht="15">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5"/>
        <v>Borðsalt</v>
      </c>
      <c r="T376" s="150">
        <f>IF($B376="","",$C376/1000*IFERROR(INDEX(Vöruskrá!$R:$R,MATCH($B376,Vöruskrá!$B:$B,0)),0))</f>
        <v>72.239999999999995</v>
      </c>
      <c r="U376" s="151" t="str">
        <f>IF($A376="","",IFERROR(SUMIFS($T:$T,$W:$W,$A376)/(SUMIFS($C:$C,$W:$W,$A376)/1000),""))</f>
        <v/>
      </c>
      <c r="W376" t="str">
        <f>IF($A376="",W375,$A376)</f>
        <v>Mexíkó lasagne / lasagna með nachos og ostasósu</v>
      </c>
    </row>
    <row r="377" spans="1:23" ht="48">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5"/>
        <v>Chili con carne með hrísgrjónum, nachos og sýrðum rjóma</v>
      </c>
      <c r="T377" s="150" t="str">
        <f>IF($B377="","",$C377/1000*IFERROR(INDEX(Vöruskrá!$R:$R,MATCH($B377,Vöruskrá!$B:$B,0)),0))</f>
        <v/>
      </c>
      <c r="U377" s="151">
        <f>IF($A377="","",IFERROR(SUMIFS($T:$T,$W:$W,$A377)/(SUMIFS($C:$C,$W:$W,$A377)/1000),""))</f>
        <v>1142.6376736232637</v>
      </c>
      <c r="W377" t="str">
        <f>IF($A377="",W376,$A377)</f>
        <v>Chili con carne með hrísgrjónum, nachos og sýrðum rjóma</v>
      </c>
    </row>
    <row r="378" spans="1:23" ht="15">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5"/>
        <v>Nautgripahakk 2 kg frosið</v>
      </c>
      <c r="T378" s="150">
        <f>IF($B378="","",$C378/1000*IFERROR(INDEX(Vöruskrá!$R:$R,MATCH($B378,Vöruskrá!$B:$B,0)),0))</f>
        <v>88236</v>
      </c>
      <c r="U378" s="151" t="str">
        <f>IF($A378="","",IFERROR(SUMIFS($T:$T,$W:$W,$A378)/(SUMIFS($C:$C,$W:$W,$A378)/1000),""))</f>
        <v/>
      </c>
      <c r="W378" t="str">
        <f>IF($A378="",W377,$A378)</f>
        <v>Chili con carne með hrísgrjónum, nachos og sýrðum rjóma</v>
      </c>
    </row>
    <row r="379" spans="1:23" ht="15">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5"/>
        <v>Rauðar baunir (niðursoðnar)</v>
      </c>
      <c r="T379" s="150">
        <f>IF($B379="","",$C379/1000*IFERROR(INDEX(Vöruskrá!$R:$R,MATCH($B379,Vöruskrá!$B:$B,0)),0))</f>
        <v>7720.6500000000005</v>
      </c>
      <c r="U379" s="151" t="str">
        <f>IF($A379="","",IFERROR(SUMIFS($T:$T,$W:$W,$A379)/(SUMIFS($C:$C,$W:$W,$A379)/1000),""))</f>
        <v/>
      </c>
      <c r="W379" t="str">
        <f>IF($A379="",W378,$A379)</f>
        <v>Chili con carne með hrísgrjónum, nachos og sýrðum rjóma</v>
      </c>
    </row>
    <row r="380" spans="1:23" ht="15">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5"/>
        <v>Maukaðir tómatar</v>
      </c>
      <c r="T380" s="150">
        <f>IF($B380="","",$C380/1000*IFERROR(INDEX(Vöruskrá!$R:$R,MATCH($B380,Vöruskrá!$B:$B,0)),0))</f>
        <v>7882.4160000000002</v>
      </c>
      <c r="U380" s="151" t="str">
        <f>IF($A380="","",IFERROR(SUMIFS($T:$T,$W:$W,$A380)/(SUMIFS($C:$C,$W:$W,$A380)/1000),""))</f>
        <v/>
      </c>
      <c r="W380" t="str">
        <f>IF($A380="",W379,$A380)</f>
        <v>Chili con carne með hrísgrjónum, nachos og sýrðum rjóma</v>
      </c>
    </row>
    <row r="381" spans="1:23" ht="15">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5"/>
        <v>Taco Grillkrydda</v>
      </c>
      <c r="T381" s="150">
        <f>IF($B381="","",$C381/1000*IFERROR(INDEX(Vöruskrá!$R:$R,MATCH($B381,Vöruskrá!$B:$B,0)),0))</f>
        <v>4286.4940000000006</v>
      </c>
      <c r="U381" s="151" t="str">
        <f>IF($A381="","",IFERROR(SUMIFS($T:$T,$W:$W,$A381)/(SUMIFS($C:$C,$W:$W,$A381)/1000),""))</f>
        <v/>
      </c>
      <c r="W381" t="str">
        <f>IF($A381="",W380,$A381)</f>
        <v>Chili con carne með hrísgrjónum, nachos og sýrðum rjóma</v>
      </c>
    </row>
    <row r="382" spans="1:23" ht="15">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5"/>
        <v>Laukur (ferskur)</v>
      </c>
      <c r="T382" s="150">
        <f>IF($B382="","",$C382/1000*IFERROR(INDEX(Vöruskrá!$R:$R,MATCH($B382,Vöruskrá!$B:$B,0)),0))</f>
        <v>1838.25</v>
      </c>
      <c r="U382" s="151" t="str">
        <f>IF($A382="","",IFERROR(SUMIFS($T:$T,$W:$W,$A382)/(SUMIFS($C:$C,$W:$W,$A382)/1000),""))</f>
        <v/>
      </c>
      <c r="W382" t="str">
        <f>IF($A382="",W381,$A382)</f>
        <v>Chili con carne með hrísgrjónum, nachos og sýrðum rjóma</v>
      </c>
    </row>
    <row r="383" spans="1:23" ht="15">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5"/>
        <v>Hvítlaukur (ferskur)</v>
      </c>
      <c r="T383" s="150">
        <f>IF($B383="","",$C383/1000*IFERROR(INDEX(Vöruskrá!$R:$R,MATCH($B383,Vöruskrá!$B:$B,0)),0))</f>
        <v>1102.5</v>
      </c>
      <c r="U383" s="151" t="str">
        <f>IF($A383="","",IFERROR(SUMIFS($T:$T,$W:$W,$A383)/(SUMIFS($C:$C,$W:$W,$A383)/1000),""))</f>
        <v/>
      </c>
      <c r="W383" t="str">
        <f>IF($A383="",W382,$A383)</f>
        <v>Chili con carne með hrísgrjónum, nachos og sýrðum rjóma</v>
      </c>
    </row>
    <row r="384" spans="1:23" ht="15">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5"/>
        <v>Tómatpuré Doppio Concentrato 800 g (Menu)</v>
      </c>
      <c r="T384" s="150">
        <f>IF($B384="","",$C384/1000*IFERROR(INDEX(Vöruskrá!$R:$R,MATCH($B384,Vöruskrá!$B:$B,0)),0))</f>
        <v>992.69999999999993</v>
      </c>
      <c r="U384" s="151" t="str">
        <f>IF($A384="","",IFERROR(SUMIFS($T:$T,$W:$W,$A384)/(SUMIFS($C:$C,$W:$W,$A384)/1000),""))</f>
        <v/>
      </c>
      <c r="W384" t="str">
        <f>IF($A384="",W383,$A384)</f>
        <v>Chili con carne með hrísgrjónum, nachos og sýrðum rjóma</v>
      </c>
    </row>
    <row r="385" spans="1:23" ht="15">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5"/>
        <v>Maís (frosinn, plain)</v>
      </c>
      <c r="T385" s="150">
        <f>IF($B385="","",$C385/1000*IFERROR(INDEX(Vöruskrá!$R:$R,MATCH($B385,Vöruskrá!$B:$B,0)),0))</f>
        <v>2205.9</v>
      </c>
      <c r="U385" s="151" t="str">
        <f>IF($A385="","",IFERROR(SUMIFS($T:$T,$W:$W,$A385)/(SUMIFS($C:$C,$W:$W,$A385)/1000),""))</f>
        <v/>
      </c>
      <c r="W385" t="str">
        <f>IF($A385="",W384,$A385)</f>
        <v>Chili con carne með hrísgrjónum, nachos og sýrðum rjóma</v>
      </c>
    </row>
    <row r="386" spans="1:23" ht="60">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5"/>
        <v>Nautavefjur með hrísgrjónum, salsa og nachos</v>
      </c>
      <c r="T386" s="150" t="str">
        <f>IF($B386="","",$C386/1000*IFERROR(INDEX(Vöruskrá!$R:$R,MATCH($B386,Vöruskrá!$B:$B,0)),0))</f>
        <v/>
      </c>
      <c r="U386" s="151">
        <f>IF($A386="","",IFERROR(SUMIFS($T:$T,$W:$W,$A386)/(SUMIFS($C:$C,$W:$W,$A386)/1000),""))</f>
        <v>1875.472803657711</v>
      </c>
      <c r="W386" t="str">
        <f>IF($A386="",W385,$A386)</f>
        <v>Nautavefjur með hrísgrjónum, salsa og nachos</v>
      </c>
    </row>
    <row r="387" spans="1:23" ht="24">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5"/>
        <v>Nautakjöt (almennt)</v>
      </c>
      <c r="T387" s="150">
        <f>IF($B387="","",$C387/1000*IFERROR(INDEX(Vöruskrá!$R:$R,MATCH($B387,Vöruskrá!$B:$B,0)),0))</f>
        <v>171471.2</v>
      </c>
      <c r="U387" s="151" t="str">
        <f>IF($A387="","",IFERROR(SUMIFS($T:$T,$W:$W,$A387)/(SUMIFS($C:$C,$W:$W,$A387)/1000),""))</f>
        <v/>
      </c>
      <c r="W387" t="str">
        <f>IF($A387="",W386,$A387)</f>
        <v>Nautavefjur með hrísgrjónum, salsa og nachos</v>
      </c>
    </row>
    <row r="388" spans="1:23" ht="36">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5"/>
        <v>Vefjur</v>
      </c>
      <c r="T388" s="150">
        <f>IF($B388="","",$C388/1000*IFERROR(INDEX(Vöruskrá!$R:$R,MATCH($B388,Vöruskrá!$B:$B,0)),0))</f>
        <v>18000</v>
      </c>
      <c r="U388" s="151" t="str">
        <f>IF($A388="","",IFERROR(SUMIFS($T:$T,$W:$W,$A388)/(SUMIFS($C:$C,$W:$W,$A388)/1000),""))</f>
        <v/>
      </c>
      <c r="W388" t="str">
        <f>IF($A388="",W387,$A388)</f>
        <v>Nautavefjur með hrísgrjónum, salsa og nachos</v>
      </c>
    </row>
    <row r="389" spans="1:23" ht="15">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5"/>
        <v>Laukur (ferskur)</v>
      </c>
      <c r="T389" s="150">
        <f>IF($B389="","",$C389/1000*IFERROR(INDEX(Vöruskrá!$R:$R,MATCH($B389,Vöruskrá!$B:$B,0)),0))</f>
        <v>1847.75</v>
      </c>
      <c r="U389" s="151" t="str">
        <f>IF($A389="","",IFERROR(SUMIFS($T:$T,$W:$W,$A389)/(SUMIFS($C:$C,$W:$W,$A389)/1000),""))</f>
        <v/>
      </c>
      <c r="W389" t="str">
        <f>IF($A389="",W388,$A389)</f>
        <v>Nautavefjur með hrísgrjónum, salsa og nachos</v>
      </c>
    </row>
    <row r="390" spans="1:23" ht="15">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3" si="6">IF($A390&lt;&gt;"",$A390,$B390)</f>
        <v>Paprika (fersk)</v>
      </c>
      <c r="T390" s="150">
        <f>IF($B390="","",$C390/1000*IFERROR(INDEX(Vöruskrá!$R:$R,MATCH($B390,Vöruskrá!$B:$B,0)),0))</f>
        <v>5912.8</v>
      </c>
      <c r="U390" s="151" t="str">
        <f>IF($A390="","",IFERROR(SUMIFS($T:$T,$W:$W,$A390)/(SUMIFS($C:$C,$W:$W,$A390)/1000),""))</f>
        <v/>
      </c>
      <c r="W390" t="str">
        <f>IF($A390="",W389,$A390)</f>
        <v>Nautavefjur með hrísgrjónum, salsa og nachos</v>
      </c>
    </row>
    <row r="391" spans="1:23" ht="15">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6"/>
        <v>Hvítlaukur (ferskur)</v>
      </c>
      <c r="T391" s="150">
        <f>IF($B391="","",$C391/1000*IFERROR(INDEX(Vöruskrá!$R:$R,MATCH($B391,Vöruskrá!$B:$B,0)),0))</f>
        <v>1108.5</v>
      </c>
      <c r="U391" s="151" t="str">
        <f>IF($A391="","",IFERROR(SUMIFS($T:$T,$W:$W,$A391)/(SUMIFS($C:$C,$W:$W,$A391)/1000),""))</f>
        <v/>
      </c>
      <c r="W391" t="str">
        <f>IF($A391="",W390,$A391)</f>
        <v>Nautavefjur með hrísgrjónum, salsa og nachos</v>
      </c>
    </row>
    <row r="392" spans="1:23" ht="15">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6"/>
        <v>Taco Grillkrydda</v>
      </c>
      <c r="T392" s="150">
        <f>IF($B392="","",$C392/1000*IFERROR(INDEX(Vöruskrá!$R:$R,MATCH($B392,Vöruskrá!$B:$B,0)),0))</f>
        <v>3231.6259999999997</v>
      </c>
      <c r="U392" s="151" t="str">
        <f>IF($A392="","",IFERROR(SUMIFS($T:$T,$W:$W,$A392)/(SUMIFS($C:$C,$W:$W,$A392)/1000),""))</f>
        <v/>
      </c>
      <c r="W392" t="str">
        <f>IF($A392="",W391,$A392)</f>
        <v>Nautavefjur með hrísgrjónum, salsa og nachos</v>
      </c>
    </row>
    <row r="393" spans="1:23" ht="15">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6"/>
        <v>Borðsalt</v>
      </c>
      <c r="T393" s="150">
        <f>IF($B393="","",$C393/1000*IFERROR(INDEX(Vöruskrá!$R:$R,MATCH($B393,Vöruskrá!$B:$B,0)),0))</f>
        <v>70.92</v>
      </c>
      <c r="U393" s="151" t="str">
        <f>IF($A393="","",IFERROR(SUMIFS($T:$T,$W:$W,$A393)/(SUMIFS($C:$C,$W:$W,$A393)/1000),""))</f>
        <v/>
      </c>
      <c r="W393" t="str">
        <f>IF($A393="",W392,$A393)</f>
        <v>Nautavefjur með hrísgrjónum, salsa og nachos</v>
      </c>
    </row>
    <row r="394" spans="1:23" ht="15">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6"/>
        <v>Repjuolía</v>
      </c>
      <c r="T394" s="150">
        <f>IF($B394="","",$C394/1000*IFERROR(INDEX(Vöruskrá!$R:$R,MATCH($B394,Vöruskrá!$B:$B,0)),0))</f>
        <v>583.80999999999995</v>
      </c>
      <c r="U394" s="151" t="str">
        <f>IF($A394="","",IFERROR(SUMIFS($T:$T,$W:$W,$A394)/(SUMIFS($C:$C,$W:$W,$A394)/1000),""))</f>
        <v/>
      </c>
      <c r="W394" t="str">
        <f>IF($A394="",W393,$A394)</f>
        <v>Nautavefjur með hrísgrjónum, salsa og nachos</v>
      </c>
    </row>
    <row r="395" spans="1:23" ht="48">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6"/>
        <v>Mexíkó grýta: Nautahakk, maís, hrísgrjón og blandað grænmeti</v>
      </c>
      <c r="T395" s="150" t="str">
        <f>IF($B395="","",$C395/1000*IFERROR(INDEX(Vöruskrá!$R:$R,MATCH($B395,Vöruskrá!$B:$B,0)),0))</f>
        <v/>
      </c>
      <c r="U395" s="151">
        <f>IF($A395="","",IFERROR(SUMIFS($T:$T,$W:$W,$A395)/(SUMIFS($C:$C,$W:$W,$A395)/1000),""))</f>
        <v>2207.5050912981947</v>
      </c>
      <c r="W395" t="str">
        <f>IF($A395="",W394,$A395)</f>
        <v>Mexíkó grýta: Nautahakk, maís, hrísgrjón og blandað grænmeti</v>
      </c>
    </row>
    <row r="396" spans="1:23" ht="15">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6"/>
        <v>Nautgripahakk 2 kg frosið</v>
      </c>
      <c r="T396" s="150">
        <f>IF($B396="","",$C396/1000*IFERROR(INDEX(Vöruskrá!$R:$R,MATCH($B396,Vöruskrá!$B:$B,0)),0))</f>
        <v>78534</v>
      </c>
      <c r="U396" s="151" t="str">
        <f>IF($A396="","",IFERROR(SUMIFS($T:$T,$W:$W,$A396)/(SUMIFS($C:$C,$W:$W,$A396)/1000),""))</f>
        <v/>
      </c>
      <c r="W396" t="str">
        <f>IF($A396="",W395,$A396)</f>
        <v>Mexíkó grýta: Nautahakk, maís, hrísgrjón og blandað grænmeti</v>
      </c>
    </row>
    <row r="397" spans="1:23" ht="15">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6"/>
        <v>Taco Grillkrydda</v>
      </c>
      <c r="T397" s="150">
        <f>IF($B397="","",$C397/1000*IFERROR(INDEX(Vöruskrá!$R:$R,MATCH($B397,Vöruskrá!$B:$B,0)),0))</f>
        <v>3814.4259999999999</v>
      </c>
      <c r="U397" s="151" t="str">
        <f>IF($A397="","",IFERROR(SUMIFS($T:$T,$W:$W,$A397)/(SUMIFS($C:$C,$W:$W,$A397)/1000),""))</f>
        <v/>
      </c>
      <c r="W397" t="str">
        <f>IF($A397="",W396,$A397)</f>
        <v>Mexíkó grýta: Nautahakk, maís, hrísgrjón og blandað grænmeti</v>
      </c>
    </row>
    <row r="398" spans="1:23" ht="15">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6"/>
        <v>Paprika (fersk)</v>
      </c>
      <c r="T398" s="150">
        <f>IF($B398="","",$C398/1000*IFERROR(INDEX(Vöruskrá!$R:$R,MATCH($B398,Vöruskrá!$B:$B,0)),0))</f>
        <v>5236</v>
      </c>
      <c r="U398" s="151" t="str">
        <f>IF($A398="","",IFERROR(SUMIFS($T:$T,$W:$W,$A398)/(SUMIFS($C:$C,$W:$W,$A398)/1000),""))</f>
        <v/>
      </c>
      <c r="W398" t="str">
        <f>IF($A398="",W397,$A398)</f>
        <v>Mexíkó grýta: Nautahakk, maís, hrísgrjón og blandað grænmeti</v>
      </c>
    </row>
    <row r="399" spans="1:23" ht="15">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6"/>
        <v>Laukur (ferskur)</v>
      </c>
      <c r="T399" s="150">
        <f>IF($B399="","",$C399/1000*IFERROR(INDEX(Vöruskrá!$R:$R,MATCH($B399,Vöruskrá!$B:$B,0)),0))</f>
        <v>1636.25</v>
      </c>
      <c r="U399" s="151" t="str">
        <f>IF($A399="","",IFERROR(SUMIFS($T:$T,$W:$W,$A399)/(SUMIFS($C:$C,$W:$W,$A399)/1000),""))</f>
        <v/>
      </c>
      <c r="W399" t="str">
        <f>IF($A399="",W398,$A399)</f>
        <v>Mexíkó grýta: Nautahakk, maís, hrísgrjón og blandað grænmeti</v>
      </c>
    </row>
    <row r="400" spans="1:23" ht="15">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6"/>
        <v>Maukaðir tómatar</v>
      </c>
      <c r="T400" s="150">
        <f>IF($B400="","",$C400/1000*IFERROR(INDEX(Vöruskrá!$R:$R,MATCH($B400,Vöruskrá!$B:$B,0)),0))</f>
        <v>7015.7040000000006</v>
      </c>
      <c r="U400" s="151" t="str">
        <f>IF($A400="","",IFERROR(SUMIFS($T:$T,$W:$W,$A400)/(SUMIFS($C:$C,$W:$W,$A400)/1000),""))</f>
        <v/>
      </c>
      <c r="W400" t="str">
        <f>IF($A400="",W399,$A400)</f>
        <v>Mexíkó grýta: Nautahakk, maís, hrísgrjón og blandað grænmeti</v>
      </c>
    </row>
    <row r="401" spans="1:23" ht="15">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6"/>
        <v>Maís (frosinn, plain)</v>
      </c>
      <c r="T401" s="150">
        <f>IF($B401="","",$C401/1000*IFERROR(INDEX(Vöruskrá!$R:$R,MATCH($B401,Vöruskrá!$B:$B,0)),0))</f>
        <v>1963.5</v>
      </c>
      <c r="U401" s="151" t="str">
        <f>IF($A401="","",IFERROR(SUMIFS($T:$T,$W:$W,$A401)/(SUMIFS($C:$C,$W:$W,$A401)/1000),""))</f>
        <v/>
      </c>
      <c r="W401" t="str">
        <f>IF($A401="",W400,$A401)</f>
        <v>Mexíkó grýta: Nautahakk, maís, hrísgrjón og blandað grænmeti</v>
      </c>
    </row>
    <row r="402" spans="1:23" ht="15">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6"/>
        <v>Borðsalt</v>
      </c>
      <c r="T402" s="150">
        <f>IF($B402="","",$C402/1000*IFERROR(INDEX(Vöruskrá!$R:$R,MATCH($B402,Vöruskrá!$B:$B,0)),0))</f>
        <v>62.88</v>
      </c>
      <c r="U402" s="151" t="str">
        <f>IF($A402="","",IFERROR(SUMIFS($T:$T,$W:$W,$A402)/(SUMIFS($C:$C,$W:$W,$A402)/1000),""))</f>
        <v/>
      </c>
      <c r="W402" t="str">
        <f>IF($A402="",W401,$A402)</f>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6"/>
        <v>0</v>
      </c>
      <c r="T403" s="150" t="str">
        <f>IF($B403="","",$C403/1000*IFERROR(INDEX(Vöruskrá!$R:$R,MATCH($B403,Vöruskrá!$B:$B,0)),0))</f>
        <v/>
      </c>
      <c r="U403" s="151" t="str">
        <f>IF($A403="","",IFERROR(SUMIFS($T:$T,$W:$W,$A403)/(SUMIFS($C:$C,$W:$W,$A403)/1000),""))</f>
        <v/>
      </c>
      <c r="W403" t="str">
        <f>IF($A403="",W402,$A403)</f>
        <v>Mexíkó grýta: Nautahakk, maís, hrísgrjón og blandað grænmeti</v>
      </c>
    </row>
    <row r="404" spans="1:23" ht="24">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6"/>
        <v>Nautakjöt (almennt)</v>
      </c>
      <c r="T404" s="150">
        <f>IF($B404="","",$C404/1000*IFERROR(INDEX(Vöruskrá!$R:$R,MATCH($B404,Vöruskrá!$B:$B,0)),0))</f>
        <v>270396</v>
      </c>
      <c r="U404" s="151" t="str">
        <f>IF($A404="","",IFERROR(SUMIFS($T:$T,$W:$W,$A404)/(SUMIFS($C:$C,$W:$W,$A404)/1000),""))</f>
        <v/>
      </c>
      <c r="W404" t="str">
        <f>IF($A404="",W403,$A404)</f>
        <v>Mexíkó grýta: Nautahakk, maís, hrísgrjón og blandað grænmeti</v>
      </c>
    </row>
    <row r="405" spans="1:23" ht="15">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6"/>
        <v>Hvítlaukur (ferskur)</v>
      </c>
      <c r="T405" s="150">
        <f>IF($B405="","",$C405/1000*IFERROR(INDEX(Vöruskrá!$R:$R,MATCH($B405,Vöruskrá!$B:$B,0)),0))</f>
        <v>1749</v>
      </c>
      <c r="U405" s="151" t="str">
        <f>IF($A405="","",IFERROR(SUMIFS($T:$T,$W:$W,$A405)/(SUMIFS($C:$C,$W:$W,$A405)/1000),""))</f>
        <v/>
      </c>
      <c r="W405" t="str">
        <f>IF($A405="",W404,$A405)</f>
        <v>Mexíkó grýta: Nautahakk, maís, hrísgrjón og blandað grænmeti</v>
      </c>
    </row>
    <row r="406" spans="1:23" ht="15">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6"/>
        <v>Smjör 500 g</v>
      </c>
      <c r="T406" s="150">
        <f>IF($B406="","",$C406/1000*IFERROR(INDEX(Vöruskrá!$R:$R,MATCH($B406,Vöruskrá!$B:$B,0)),0))</f>
        <v>8043.0999999999995</v>
      </c>
      <c r="U406" s="151" t="str">
        <f>IF($A406="","",IFERROR(SUMIFS($T:$T,$W:$W,$A406)/(SUMIFS($C:$C,$W:$W,$A406)/1000),""))</f>
        <v/>
      </c>
      <c r="W406" t="str">
        <f>IF($A406="",W405,$A406)</f>
        <v>Mexíkó grýta: Nautahakk, maís, hrísgrjón og blandað grænmeti</v>
      </c>
    </row>
    <row r="407" spans="1:23" ht="15">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6"/>
        <v>Rósmarín (þurrkað)</v>
      </c>
      <c r="T407" s="150">
        <f>IF($B407="","",$C407/1000*IFERROR(INDEX(Vöruskrá!$R:$R,MATCH($B407,Vöruskrá!$B:$B,0)),0))</f>
        <v>1050</v>
      </c>
      <c r="U407" s="151" t="str">
        <f>IF($A407="","",IFERROR(SUMIFS($T:$T,$W:$W,$A407)/(SUMIFS($C:$C,$W:$W,$A407)/1000),""))</f>
        <v/>
      </c>
      <c r="W407" t="str">
        <f>IF($A407="",W406,$A407)</f>
        <v>Mexíkó grýta: Nautahakk, maís, hrísgrjón og blandað grænmeti</v>
      </c>
    </row>
    <row r="408" spans="1:23" ht="15">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6"/>
        <v>Borðsalt</v>
      </c>
      <c r="T408" s="150">
        <f>IF($B408="","",$C408/1000*IFERROR(INDEX(Vöruskrá!$R:$R,MATCH($B408,Vöruskrá!$B:$B,0)),0))</f>
        <v>139.91999999999999</v>
      </c>
      <c r="U408" s="151" t="str">
        <f>IF($A408="","",IFERROR(SUMIFS($T:$T,$W:$W,$A408)/(SUMIFS($C:$C,$W:$W,$A408)/1000),""))</f>
        <v/>
      </c>
      <c r="W408" t="str">
        <f>IF($A408="",W407,$A408)</f>
        <v>Mexíkó grýta: Nautahakk, maís, hrísgrjón og blandað grænmeti</v>
      </c>
    </row>
    <row r="409" spans="1:23" ht="15">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6"/>
        <v>Svartur pipar, malaður</v>
      </c>
      <c r="T409" s="150">
        <f>IF($B409="","",$C409/1000*IFERROR(INDEX(Vöruskrá!$R:$R,MATCH($B409,Vöruskrá!$B:$B,0)),0))</f>
        <v>4080.9999999999995</v>
      </c>
      <c r="U409" s="151" t="str">
        <f>IF($A409="","",IFERROR(SUMIFS($T:$T,$W:$W,$A409)/(SUMIFS($C:$C,$W:$W,$A409)/1000),""))</f>
        <v/>
      </c>
      <c r="W409" t="str">
        <f>IF($A409="",W408,$A409)</f>
        <v>Mexíkó grýta: Nautahakk, maís, hrísgrjón og blandað grænmeti</v>
      </c>
    </row>
    <row r="410" spans="1:23" ht="60">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6"/>
        <v>Tacoskálar með nautahakki, salsa og osti</v>
      </c>
      <c r="T410" s="150" t="str">
        <f>IF($B410="","",$C410/1000*IFERROR(INDEX(Vöruskrá!$R:$R,MATCH($B410,Vöruskrá!$B:$B,0)),0))</f>
        <v/>
      </c>
      <c r="U410" s="151">
        <f>IF($A410="","",IFERROR(SUMIFS($T:$T,$W:$W,$A410)/(SUMIFS($C:$C,$W:$W,$A410)/1000),""))</f>
        <v>1402.3582364176357</v>
      </c>
      <c r="W410" t="str">
        <f>IF($A410="",W409,$A410)</f>
        <v>Tacoskálar með nautahakki, salsa og osti</v>
      </c>
    </row>
    <row r="411" spans="1:23" ht="15">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6"/>
        <v>Nautgripahakk 2 kg frosið</v>
      </c>
      <c r="T411" s="150">
        <f>IF($B411="","",$C411/1000*IFERROR(INDEX(Vöruskrá!$R:$R,MATCH($B411,Vöruskrá!$B:$B,0)),0))</f>
        <v>102564</v>
      </c>
      <c r="U411" s="151" t="str">
        <f>IF($A411="","",IFERROR(SUMIFS($T:$T,$W:$W,$A411)/(SUMIFS($C:$C,$W:$W,$A411)/1000),""))</f>
        <v/>
      </c>
      <c r="W411" t="str">
        <f>IF($A411="",W410,$A411)</f>
        <v>Tacoskálar með nautahakki, salsa og osti</v>
      </c>
    </row>
    <row r="412" spans="1:23" ht="15">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6"/>
        <v>Taco Tubs (Tacoskálar)</v>
      </c>
      <c r="T412" s="150">
        <f>IF($B412="","",$C412/1000*IFERROR(INDEX(Vöruskrá!$R:$R,MATCH($B412,Vöruskrá!$B:$B,0)),0))</f>
        <v>6837.6</v>
      </c>
      <c r="U412" s="151" t="str">
        <f>IF($A412="","",IFERROR(SUMIFS($T:$T,$W:$W,$A412)/(SUMIFS($C:$C,$W:$W,$A412)/1000),""))</f>
        <v/>
      </c>
      <c r="W412" t="str">
        <f>IF($A412="",W411,$A412)</f>
        <v>Tacoskálar með nautahakki, salsa og osti</v>
      </c>
    </row>
    <row r="413" spans="1:23" ht="15">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6"/>
        <v>Taco Grillkrydda</v>
      </c>
      <c r="T413" s="150">
        <f>IF($B413="","",$C413/1000*IFERROR(INDEX(Vöruskrá!$R:$R,MATCH($B413,Vöruskrá!$B:$B,0)),0))</f>
        <v>4980.0259999999998</v>
      </c>
      <c r="U413" s="151" t="str">
        <f>IF($A413="","",IFERROR(SUMIFS($T:$T,$W:$W,$A413)/(SUMIFS($C:$C,$W:$W,$A413)/1000),""))</f>
        <v/>
      </c>
      <c r="W413" t="str">
        <f>IF($A413="",W412,$A413)</f>
        <v>Tacoskálar með nautahakki, salsa og osti</v>
      </c>
    </row>
    <row r="414" spans="1:23" ht="15">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6"/>
        <v>Rifinn ostur – Pizzatopping mozzarella (Ulkjær)</v>
      </c>
      <c r="T414" s="150">
        <f>IF($B414="","",$C414/1000*IFERROR(INDEX(Vöruskrá!$R:$R,MATCH($B414,Vöruskrá!$B:$B,0)),0))</f>
        <v>12820.5</v>
      </c>
      <c r="U414" s="151" t="str">
        <f>IF($A414="","",IFERROR(SUMIFS($T:$T,$W:$W,$A414)/(SUMIFS($C:$C,$W:$W,$A414)/1000),""))</f>
        <v/>
      </c>
      <c r="W414" t="str">
        <f>IF($A414="",W413,$A414)</f>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6"/>
        <v>Chunky Salsa Medium (Salsa sósa)</v>
      </c>
      <c r="T415" s="150">
        <f>IF($B415="","",$C415/1000*IFERROR(INDEX(Vöruskrá!$R:$R,MATCH($B415,Vöruskrá!$B:$B,0)),0))</f>
        <v>5128.2000000000007</v>
      </c>
      <c r="U415" s="151" t="str">
        <f>IF($A415="","",IFERROR(SUMIFS($T:$T,$W:$W,$A415)/(SUMIFS($C:$C,$W:$W,$A415)/1000),""))</f>
        <v/>
      </c>
      <c r="W415" t="str">
        <f>IF($A415="",W414,$A415)</f>
        <v>Tacoskálar með nautahakki, salsa og osti</v>
      </c>
    </row>
    <row r="416" spans="1:23" ht="15">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6"/>
        <v>Hrásalat, ferskt</v>
      </c>
      <c r="T416" s="150">
        <f>IF($B416="","",$C416/1000*IFERROR(INDEX(Vöruskrá!$R:$R,MATCH($B416,Vöruskrá!$B:$B,0)),0))</f>
        <v>2564.4</v>
      </c>
      <c r="U416" s="151" t="str">
        <f>IF($A416="","",IFERROR(SUMIFS($T:$T,$W:$W,$A416)/(SUMIFS($C:$C,$W:$W,$A416)/1000),""))</f>
        <v/>
      </c>
      <c r="W416" t="str">
        <f>IF($A416="",W415,$A416)</f>
        <v>Tacoskálar með nautahakki, salsa og osti</v>
      </c>
    </row>
    <row r="417" spans="1:23" ht="15">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6"/>
        <v>Sýrður rjómi 10%</v>
      </c>
      <c r="T417" s="150">
        <f>IF($B417="","",$C417/1000*IFERROR(INDEX(Vöruskrá!$R:$R,MATCH($B417,Vöruskrá!$B:$B,0)),0))</f>
        <v>3205.5</v>
      </c>
      <c r="U417" s="151" t="str">
        <f>IF($A417="","",IFERROR(SUMIFS($T:$T,$W:$W,$A417)/(SUMIFS($C:$C,$W:$W,$A417)/1000),""))</f>
        <v/>
      </c>
      <c r="W417" t="str">
        <f>IF($A417="",W416,$A417)</f>
        <v>Tacoskálar með nautahakki, salsa og osti</v>
      </c>
    </row>
    <row r="418" spans="1:23" ht="15">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6"/>
        <v>Tómatar (ferskir)</v>
      </c>
      <c r="T418" s="150">
        <f>IF($B418="","",$C418/1000*IFERROR(INDEX(Vöruskrá!$R:$R,MATCH($B418,Vöruskrá!$B:$B,0)),0))</f>
        <v>2137</v>
      </c>
      <c r="U418" s="151" t="str">
        <f>IF($A418="","",IFERROR(SUMIFS($T:$T,$W:$W,$A418)/(SUMIFS($C:$C,$W:$W,$A418)/1000),""))</f>
        <v/>
      </c>
      <c r="W418" t="str">
        <f>IF($A418="",W417,$A418)</f>
        <v>Tacoskálar með nautahakki, salsa og osti</v>
      </c>
    </row>
    <row r="419" spans="1:23" ht="60">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6"/>
        <v>Kjúklingur og pasta með ítalskri tómatsósu og hvítlauksbrauði</v>
      </c>
      <c r="T419" s="150" t="str">
        <f>IF($B419="","",$C419/1000*IFERROR(INDEX(Vöruskrá!$R:$R,MATCH($B419,Vöruskrá!$B:$B,0)),0))</f>
        <v/>
      </c>
      <c r="U419" s="151">
        <f>IF($A419="","",IFERROR(SUMIFS($T:$T,$W:$W,$A419)/(SUMIFS($C:$C,$W:$W,$A419)/1000),""))</f>
        <v>2117.0310539845755</v>
      </c>
      <c r="W419" t="str">
        <f>IF($A419="",W418,$A419)</f>
        <v>Kjúklingur og pasta með ítalskri tómatsósu og hvítlauksbrauði</v>
      </c>
    </row>
    <row r="420" spans="1:23" ht="15">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6"/>
        <v>Kjúklinga lærakjöt Rodizio</v>
      </c>
      <c r="T420" s="150">
        <f>IF($B420="","",$C420/1000*IFERROR(INDEX(Vöruskrá!$R:$R,MATCH($B420,Vöruskrá!$B:$B,0)),0))</f>
        <v>114924</v>
      </c>
      <c r="U420" s="151" t="str">
        <f>IF($A420="","",IFERROR(SUMIFS($T:$T,$W:$W,$A420)/(SUMIFS($C:$C,$W:$W,$A420)/1000),""))</f>
        <v/>
      </c>
      <c r="W420" t="str">
        <f>IF($A420="",W419,$A420)</f>
        <v>Kjúklingur og pasta með ítalskri tómatsósu og hvítlauksbrauði</v>
      </c>
    </row>
    <row r="421" spans="1:23" ht="15">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6"/>
        <v>Matreiðslurjómi (MS)</v>
      </c>
      <c r="T421" s="150">
        <f>IF($B421="","",$C421/1000*IFERROR(INDEX(Vöruskrá!$R:$R,MATCH($B421,Vöruskrá!$B:$B,0)),0))</f>
        <v>10773.9</v>
      </c>
      <c r="U421" s="151" t="str">
        <f>IF($A421="","",IFERROR(SUMIFS($T:$T,$W:$W,$A421)/(SUMIFS($C:$C,$W:$W,$A421)/1000),""))</f>
        <v/>
      </c>
      <c r="W421" t="str">
        <f>IF($A421="",W420,$A421)</f>
        <v>Kjúklingur og pasta með ítalskri tómatsósu og hvítlauksbrauði</v>
      </c>
    </row>
    <row r="422" spans="1:23" ht="15">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6"/>
        <v>Þurrkaðir tómatar</v>
      </c>
      <c r="T422" s="150">
        <f>IF($B422="","",$C422/1000*IFERROR(INDEX(Vöruskrá!$R:$R,MATCH($B422,Vöruskrá!$B:$B,0)),0))</f>
        <v>1077.3</v>
      </c>
      <c r="U422" s="151" t="str">
        <f>IF($A422="","",IFERROR(SUMIFS($T:$T,$W:$W,$A422)/(SUMIFS($C:$C,$W:$W,$A422)/1000),""))</f>
        <v/>
      </c>
      <c r="W422" t="str">
        <f>IF($A422="",W421,$A422)</f>
        <v>Kjúklingur og pasta með ítalskri tómatsósu og hvítlauksbrauði</v>
      </c>
    </row>
    <row r="423" spans="1:23" ht="15">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6"/>
        <v>Parmesanostur (Grana padano)</v>
      </c>
      <c r="T423" s="150">
        <f>IF($B423="","",$C423/1000*IFERROR(INDEX(Vöruskrá!$R:$R,MATCH($B423,Vöruskrá!$B:$B,0)),0))</f>
        <v>13965</v>
      </c>
      <c r="U423" s="151" t="str">
        <f>IF($A423="","",IFERROR(SUMIFS($T:$T,$W:$W,$A423)/(SUMIFS($C:$C,$W:$W,$A423)/1000),""))</f>
        <v/>
      </c>
      <c r="W423" t="str">
        <f>IF($A423="",W422,$A423)</f>
        <v>Kjúklingur og pasta með ítalskri tómatsósu og hvítlauksbrauði</v>
      </c>
    </row>
    <row r="424" spans="1:23" ht="15">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6"/>
        <v>Hvítlaukur (ferskur)</v>
      </c>
      <c r="T424" s="150">
        <f>IF($B424="","",$C424/1000*IFERROR(INDEX(Vöruskrá!$R:$R,MATCH($B424,Vöruskrá!$B:$B,0)),0))</f>
        <v>1197</v>
      </c>
      <c r="U424" s="151" t="str">
        <f>IF($A424="","",IFERROR(SUMIFS($T:$T,$W:$W,$A424)/(SUMIFS($C:$C,$W:$W,$A424)/1000),""))</f>
        <v/>
      </c>
      <c r="W424" t="str">
        <f>IF($A424="",W423,$A424)</f>
        <v>Kjúklingur og pasta með ítalskri tómatsósu og hvítlauksbrauði</v>
      </c>
    </row>
    <row r="425" spans="1:23" ht="15">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6"/>
        <v>Basilíka</v>
      </c>
      <c r="T425" s="150">
        <f>IF($B425="","",$C425/1000*IFERROR(INDEX(Vöruskrá!$R:$R,MATCH($B425,Vöruskrá!$B:$B,0)),0))</f>
        <v>2103.1289999999999</v>
      </c>
      <c r="U425" s="151" t="str">
        <f>IF($A425="","",IFERROR(SUMIFS($T:$T,$W:$W,$A425)/(SUMIFS($C:$C,$W:$W,$A425)/1000),""))</f>
        <v/>
      </c>
      <c r="W425" t="str">
        <f>IF($A425="",W424,$A425)</f>
        <v>Kjúklingur og pasta með ítalskri tómatsósu og hvítlauksbrauði</v>
      </c>
    </row>
    <row r="426" spans="1:23" ht="15">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6"/>
        <v>Borðsalt</v>
      </c>
      <c r="T426" s="150">
        <f>IF($B426="","",$C426/1000*IFERROR(INDEX(Vöruskrá!$R:$R,MATCH($B426,Vöruskrá!$B:$B,0)),0))</f>
        <v>76.56</v>
      </c>
      <c r="U426" s="151" t="str">
        <f>IF($A426="","",IFERROR(SUMIFS($T:$T,$W:$W,$A426)/(SUMIFS($C:$C,$W:$W,$A426)/1000),""))</f>
        <v/>
      </c>
      <c r="W426" t="str">
        <f>IF($A426="",W425,$A426)</f>
        <v>Kjúklingur og pasta með ítalskri tómatsósu og hvítlauksbrauði</v>
      </c>
    </row>
    <row r="427" spans="1:23" ht="60">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6"/>
        <v>Kjúklingur BBQ með sætum kartöflum og kokteilsósu</v>
      </c>
      <c r="T427" s="150" t="str">
        <f>IF($B427="","",$C427/1000*IFERROR(INDEX(Vöruskrá!$R:$R,MATCH($B427,Vöruskrá!$B:$B,0)),0))</f>
        <v/>
      </c>
      <c r="U427" s="151">
        <f>IF($A427="","",IFERROR(SUMIFS($T:$T,$W:$W,$A427)/(SUMIFS($C:$C,$W:$W,$A427)/1000),""))</f>
        <v>2179.5612043879564</v>
      </c>
      <c r="W427" t="str">
        <f>IF($A427="",W426,$A427)</f>
        <v>Kjúklingur BBQ með sætum kartöflum og kokteilsósu</v>
      </c>
    </row>
    <row r="428" spans="1:23" ht="15">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6"/>
        <v>Kjúklinga lærakjöt Rodizio</v>
      </c>
      <c r="T428" s="150">
        <f>IF($B428="","",$C428/1000*IFERROR(INDEX(Vöruskrá!$R:$R,MATCH($B428,Vöruskrá!$B:$B,0)),0))</f>
        <v>204038.40000000002</v>
      </c>
      <c r="U428" s="151" t="str">
        <f>IF($A428="","",IFERROR(SUMIFS($T:$T,$W:$W,$A428)/(SUMIFS($C:$C,$W:$W,$A428)/1000),""))</f>
        <v/>
      </c>
      <c r="W428" t="str">
        <f>IF($A428="",W427,$A428)</f>
        <v>Kjúklingur BBQ með sætum kartöflum og kokteilsósu</v>
      </c>
    </row>
    <row r="429" spans="1:23" ht="15">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6"/>
        <v>BBQ sósa</v>
      </c>
      <c r="T429" s="150">
        <f>IF($B429="","",$C429/1000*IFERROR(INDEX(Vöruskrá!$R:$R,MATCH($B429,Vöruskrá!$B:$B,0)),0))</f>
        <v>6376.2000000000007</v>
      </c>
      <c r="U429" s="151" t="str">
        <f>IF($A429="","",IFERROR(SUMIFS($T:$T,$W:$W,$A429)/(SUMIFS($C:$C,$W:$W,$A429)/1000),""))</f>
        <v/>
      </c>
      <c r="W429" t="str">
        <f>IF($A429="",W428,$A429)</f>
        <v>Kjúklingur BBQ með sætum kartöflum og kokteilsósu</v>
      </c>
    </row>
    <row r="430" spans="1:23" ht="15">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6"/>
        <v>Hvítlaukur (ferskur)</v>
      </c>
      <c r="T430" s="150">
        <f>IF($B430="","",$C430/1000*IFERROR(INDEX(Vöruskrá!$R:$R,MATCH($B430,Vöruskrá!$B:$B,0)),0))</f>
        <v>1594.5</v>
      </c>
      <c r="U430" s="151" t="str">
        <f>IF($A430="","",IFERROR(SUMIFS($T:$T,$W:$W,$A430)/(SUMIFS($C:$C,$W:$W,$A430)/1000),""))</f>
        <v/>
      </c>
      <c r="W430" t="str">
        <f>IF($A430="",W429,$A430)</f>
        <v>Kjúklingur BBQ með sætum kartöflum og kokteilsósu</v>
      </c>
    </row>
    <row r="431" spans="1:23" ht="15">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6"/>
        <v>Paprikuduft</v>
      </c>
      <c r="T431" s="150">
        <f>IF($B431="","",$C431/1000*IFERROR(INDEX(Vöruskrá!$R:$R,MATCH($B431,Vöruskrá!$B:$B,0)),0))</f>
        <v>3189</v>
      </c>
      <c r="U431" s="151" t="str">
        <f>IF($A431="","",IFERROR(SUMIFS($T:$T,$W:$W,$A431)/(SUMIFS($C:$C,$W:$W,$A431)/1000),""))</f>
        <v/>
      </c>
      <c r="W431" t="str">
        <f>IF($A431="",W430,$A431)</f>
        <v>Kjúklingur BBQ með sætum kartöflum og kokteilsósu</v>
      </c>
    </row>
    <row r="432" spans="1:23" ht="15">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6"/>
        <v>Púðursykur</v>
      </c>
      <c r="T432" s="150">
        <f>IF($B432="","",$C432/1000*IFERROR(INDEX(Vöruskrá!$R:$R,MATCH($B432,Vöruskrá!$B:$B,0)),0))</f>
        <v>425.2</v>
      </c>
      <c r="U432" s="151" t="str">
        <f>IF($A432="","",IFERROR(SUMIFS($T:$T,$W:$W,$A432)/(SUMIFS($C:$C,$W:$W,$A432)/1000),""))</f>
        <v/>
      </c>
      <c r="W432" t="str">
        <f>IF($A432="",W431,$A432)</f>
        <v>Kjúklingur BBQ með sætum kartöflum og kokteilsósu</v>
      </c>
    </row>
    <row r="433" spans="1:23" ht="15">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6"/>
        <v>Borðsalt</v>
      </c>
      <c r="T433" s="150">
        <f>IF($B433="","",$C433/1000*IFERROR(INDEX(Vöruskrá!$R:$R,MATCH($B433,Vöruskrá!$B:$B,0)),0))</f>
        <v>102</v>
      </c>
      <c r="U433" s="151" t="str">
        <f>IF($A433="","",IFERROR(SUMIFS($T:$T,$W:$W,$A433)/(SUMIFS($C:$C,$W:$W,$A433)/1000),""))</f>
        <v/>
      </c>
      <c r="W433" t="str">
        <f>IF($A433="",W432,$A433)</f>
        <v>Kjúklingur BBQ með sætum kartöflum og kokteilsósu</v>
      </c>
    </row>
    <row r="434" spans="1:23" ht="15">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6"/>
        <v>Svartur pipar, malaður</v>
      </c>
      <c r="T434" s="150">
        <f>IF($B434="","",$C434/1000*IFERROR(INDEX(Vöruskrá!$R:$R,MATCH($B434,Vöruskrá!$B:$B,0)),0))</f>
        <v>2233</v>
      </c>
      <c r="U434" s="151" t="str">
        <f>IF($A434="","",IFERROR(SUMIFS($T:$T,$W:$W,$A434)/(SUMIFS($C:$C,$W:$W,$A434)/1000),""))</f>
        <v/>
      </c>
      <c r="W434" t="str">
        <f>IF($A434="",W433,$A434)</f>
        <v>Kjúklingur BBQ með sætum kartöflum og kokteilsósu</v>
      </c>
    </row>
    <row r="435" spans="1:23" ht="48">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6"/>
        <v>Núðlur með kjúkling, blönduðu grænmeti og sweet chili sósu</v>
      </c>
      <c r="T435" s="150" t="str">
        <f>IF($B435="","",$C435/1000*IFERROR(INDEX(Vöruskrá!$R:$R,MATCH($B435,Vöruskrá!$B:$B,0)),0))</f>
        <v/>
      </c>
      <c r="U435" s="151">
        <f>IF($A435="","",IFERROR(SUMIFS($T:$T,$W:$W,$A435)/(SUMIFS($C:$C,$W:$W,$A435)/1000),""))</f>
        <v>1812.397806176208</v>
      </c>
      <c r="W435" t="str">
        <f>IF($A435="",W434,$A435)</f>
        <v>Núðlur með kjúkling, blönduðu grænmeti og sweet chili sósu</v>
      </c>
    </row>
    <row r="436" spans="1:23" ht="15">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6"/>
        <v>Kjúklinga lærakjöt Rodizio</v>
      </c>
      <c r="T436" s="150">
        <f>IF($B436="","",$C436/1000*IFERROR(INDEX(Vöruskrá!$R:$R,MATCH($B436,Vöruskrá!$B:$B,0)),0))</f>
        <v>124675.2</v>
      </c>
      <c r="U436" s="151" t="str">
        <f>IF($A436="","",IFERROR(SUMIFS($T:$T,$W:$W,$A436)/(SUMIFS($C:$C,$W:$W,$A436)/1000),""))</f>
        <v/>
      </c>
      <c r="W436" t="str">
        <f>IF($A436="",W435,$A436)</f>
        <v>Núðlur með kjúkling, blönduðu grænmeti og sweet chili sósu</v>
      </c>
    </row>
    <row r="437" spans="1:23" ht="15">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6"/>
        <v>Sojasósa</v>
      </c>
      <c r="T437" s="150">
        <f>IF($B437="","",$C437/1000*IFERROR(INDEX(Vöruskrá!$R:$R,MATCH($B437,Vöruskrá!$B:$B,0)),0))</f>
        <v>1558.2</v>
      </c>
      <c r="U437" s="151" t="str">
        <f>IF($A437="","",IFERROR(SUMIFS($T:$T,$W:$W,$A437)/(SUMIFS($C:$C,$W:$W,$A437)/1000),""))</f>
        <v/>
      </c>
      <c r="W437" t="str">
        <f>IF($A437="",W436,$A437)</f>
        <v>Núðlur með kjúkling, blönduðu grænmeti og sweet chili sósu</v>
      </c>
    </row>
    <row r="438" spans="1:23" ht="15">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6"/>
        <v>Kínablanda stir fry 2,5kg</v>
      </c>
      <c r="T438" s="150">
        <f>IF($B438="","",$C438/1000*IFERROR(INDEX(Vöruskrá!$R:$R,MATCH($B438,Vöruskrá!$B:$B,0)),0))</f>
        <v>6060.5999999999995</v>
      </c>
      <c r="U438" s="151" t="str">
        <f>IF($A438="","",IFERROR(SUMIFS($T:$T,$W:$W,$A438)/(SUMIFS($C:$C,$W:$W,$A438)/1000),""))</f>
        <v/>
      </c>
      <c r="W438" t="str">
        <f>IF($A438="",W437,$A438)</f>
        <v>Núðlur með kjúkling, blönduðu grænmeti og sweet chili sósu</v>
      </c>
    </row>
    <row r="439" spans="1:23" ht="15">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6"/>
        <v>Sesamolía</v>
      </c>
      <c r="T439" s="150">
        <f>IF($B439="","",$C439/1000*IFERROR(INDEX(Vöruskrá!$R:$R,MATCH($B439,Vöruskrá!$B:$B,0)),0))</f>
        <v>259.8</v>
      </c>
      <c r="U439" s="151" t="str">
        <f>IF($A439="","",IFERROR(SUMIFS($T:$T,$W:$W,$A439)/(SUMIFS($C:$C,$W:$W,$A439)/1000),""))</f>
        <v/>
      </c>
      <c r="W439" t="str">
        <f>IF($A439="",W438,$A439)</f>
        <v>Núðlur með kjúkling, blönduðu grænmeti og sweet chili sósu</v>
      </c>
    </row>
    <row r="440" spans="1:23" ht="15">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6"/>
        <v>Hvítlaukur (ferskur)</v>
      </c>
      <c r="T440" s="150">
        <f>IF($B440="","",$C440/1000*IFERROR(INDEX(Vöruskrá!$R:$R,MATCH($B440,Vöruskrá!$B:$B,0)),0))</f>
        <v>1299</v>
      </c>
      <c r="U440" s="151" t="str">
        <f>IF($A440="","",IFERROR(SUMIFS($T:$T,$W:$W,$A440)/(SUMIFS($C:$C,$W:$W,$A440)/1000),""))</f>
        <v/>
      </c>
      <c r="W440" t="str">
        <f>IF($A440="",W439,$A440)</f>
        <v>Núðlur með kjúkling, blönduðu grænmeti og sweet chili sósu</v>
      </c>
    </row>
    <row r="441" spans="1:23" ht="15">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6"/>
        <v>Engifer (ferskur)</v>
      </c>
      <c r="T441" s="150">
        <f>IF($B441="","",$C441/1000*IFERROR(INDEX(Vöruskrá!$R:$R,MATCH($B441,Vöruskrá!$B:$B,0)),0))</f>
        <v>259.8</v>
      </c>
      <c r="U441" s="151" t="str">
        <f>IF($A441="","",IFERROR(SUMIFS($T:$T,$W:$W,$A441)/(SUMIFS($C:$C,$W:$W,$A441)/1000),""))</f>
        <v/>
      </c>
      <c r="W441" t="str">
        <f>IF($A441="",W440,$A441)</f>
        <v>Núðlur með kjúkling, blönduðu grænmeti og sweet chili sósu</v>
      </c>
    </row>
    <row r="442" spans="1:23" ht="15">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6"/>
        <v>Borðsalt</v>
      </c>
      <c r="T442" s="150">
        <f>IF($B442="","",$C442/1000*IFERROR(INDEX(Vöruskrá!$R:$R,MATCH($B442,Vöruskrá!$B:$B,0)),0))</f>
        <v>51.96</v>
      </c>
      <c r="U442" s="151" t="str">
        <f>IF($A442="","",IFERROR(SUMIFS($T:$T,$W:$W,$A442)/(SUMIFS($C:$C,$W:$W,$A442)/1000),""))</f>
        <v/>
      </c>
      <c r="W442" t="str">
        <f>IF($A442="",W441,$A442)</f>
        <v>Núðlur með kjúkling, blönduðu grænmeti og sweet chili sósu</v>
      </c>
    </row>
    <row r="443" spans="1:23" ht="48">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6"/>
        <v>Quesadilla með kalkún og mozzarella osti</v>
      </c>
      <c r="T443" s="150" t="str">
        <f>IF($B443="","",$C443/1000*IFERROR(INDEX(Vöruskrá!$R:$R,MATCH($B443,Vöruskrá!$B:$B,0)),0))</f>
        <v/>
      </c>
      <c r="U443" s="151">
        <f>IF($A443="","",IFERROR(SUMIFS($T:$T,$W:$W,$A443)/(SUMIFS($C:$C,$W:$W,$A443)/1000),""))</f>
        <v>1644.5063425989863</v>
      </c>
      <c r="W443" t="str">
        <f>IF($A443="",W442,$A443)</f>
        <v>Quesadilla með kalkún og mozzarella osti</v>
      </c>
    </row>
    <row r="444" spans="1:23" ht="15">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6"/>
        <v>Kalkúnn (ræmur)</v>
      </c>
      <c r="T444" s="150">
        <f>IF($B444="","",$C444/1000*IFERROR(INDEX(Vöruskrá!$R:$R,MATCH($B444,Vöruskrá!$B:$B,0)),0))</f>
        <v>118110</v>
      </c>
      <c r="U444" s="151" t="str">
        <f>IF($A444="","",IFERROR(SUMIFS($T:$T,$W:$W,$A444)/(SUMIFS($C:$C,$W:$W,$A444)/1000),""))</f>
        <v/>
      </c>
      <c r="W444" t="str">
        <f>IF($A444="",W443,$A444)</f>
        <v>Quesadilla með kalkún og mozzarella osti</v>
      </c>
    </row>
    <row r="445" spans="1:23" ht="36">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6"/>
        <v>Vefjur</v>
      </c>
      <c r="T445" s="150">
        <f>IF($B445="","",$C445/1000*IFERROR(INDEX(Vöruskrá!$R:$R,MATCH($B445,Vöruskrá!$B:$B,0)),0))</f>
        <v>15000</v>
      </c>
      <c r="U445" s="151" t="str">
        <f>IF($A445="","",IFERROR(SUMIFS($T:$T,$W:$W,$A445)/(SUMIFS($C:$C,$W:$W,$A445)/1000),""))</f>
        <v/>
      </c>
      <c r="W445" t="str">
        <f>IF($A445="",W444,$A445)</f>
        <v>Quesadilla með kalkún og mozzarella osti</v>
      </c>
    </row>
    <row r="446" spans="1:23" ht="15">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6"/>
        <v>Rifinn ostur – Pizzatopping mozzarella (Ulkjær)</v>
      </c>
      <c r="T446" s="150">
        <f>IF($B446="","",$C446/1000*IFERROR(INDEX(Vöruskrá!$R:$R,MATCH($B446,Vöruskrá!$B:$B,0)),0))</f>
        <v>23622</v>
      </c>
      <c r="U446" s="151" t="str">
        <f>IF($A446="","",IFERROR(SUMIFS($T:$T,$W:$W,$A446)/(SUMIFS($C:$C,$W:$W,$A446)/1000),""))</f>
        <v/>
      </c>
      <c r="W446" t="str">
        <f>IF($A446="",W445,$A446)</f>
        <v>Quesadilla með kalkún og mozzarella osti</v>
      </c>
    </row>
    <row r="447" spans="1:23" ht="15">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6"/>
        <v>Paprika (fersk)</v>
      </c>
      <c r="T447" s="150">
        <f>IF($B447="","",$C447/1000*IFERROR(INDEX(Vöruskrá!$R:$R,MATCH($B447,Vöruskrá!$B:$B,0)),0))</f>
        <v>3149.6</v>
      </c>
      <c r="U447" s="151" t="str">
        <f>IF($A447="","",IFERROR(SUMIFS($T:$T,$W:$W,$A447)/(SUMIFS($C:$C,$W:$W,$A447)/1000),""))</f>
        <v/>
      </c>
      <c r="W447" t="str">
        <f>IF($A447="",W446,$A447)</f>
        <v>Quesadilla með kalkún og mozzarella osti</v>
      </c>
    </row>
    <row r="448" spans="1:23" ht="15">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6"/>
        <v>Taco Grillkrydda</v>
      </c>
      <c r="T448" s="150">
        <f>IF($B448="","",$C448/1000*IFERROR(INDEX(Vöruskrá!$R:$R,MATCH($B448,Vöruskrá!$B:$B,0)),0))</f>
        <v>3441.4340000000002</v>
      </c>
      <c r="U448" s="151" t="str">
        <f>IF($A448="","",IFERROR(SUMIFS($T:$T,$W:$W,$A448)/(SUMIFS($C:$C,$W:$W,$A448)/1000),""))</f>
        <v/>
      </c>
      <c r="W448" t="str">
        <f>IF($A448="",W447,$A448)</f>
        <v>Quesadilla með kalkún og mozzarella osti</v>
      </c>
    </row>
    <row r="449" spans="1:23" ht="15">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6"/>
        <v>Laukur (ferskur)</v>
      </c>
      <c r="T449" s="150">
        <f>IF($B449="","",$C449/1000*IFERROR(INDEX(Vöruskrá!$R:$R,MATCH($B449,Vöruskrá!$B:$B,0)),0))</f>
        <v>984.25</v>
      </c>
      <c r="U449" s="151" t="str">
        <f>IF($A449="","",IFERROR(SUMIFS($T:$T,$W:$W,$A449)/(SUMIFS($C:$C,$W:$W,$A449)/1000),""))</f>
        <v/>
      </c>
      <c r="W449" t="str">
        <f>IF($A449="",W448,$A449)</f>
        <v>Quesadilla með kalkún og mozzarella osti</v>
      </c>
    </row>
    <row r="450" spans="1:23" ht="15">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6"/>
        <v>Chunky Salsa Medium (Salsa sósa)</v>
      </c>
      <c r="T450" s="150">
        <f>IF($B450="","",$C450/1000*IFERROR(INDEX(Vöruskrá!$R:$R,MATCH($B450,Vöruskrá!$B:$B,0)),0))</f>
        <v>2362.1999999999998</v>
      </c>
      <c r="U450" s="151" t="str">
        <f>IF($A450="","",IFERROR(SUMIFS($T:$T,$W:$W,$A450)/(SUMIFS($C:$C,$W:$W,$A450)/1000),""))</f>
        <v/>
      </c>
      <c r="W450" t="str">
        <f>IF($A450="",W449,$A450)</f>
        <v>Quesadilla með kalkún og mozzarella osti</v>
      </c>
    </row>
    <row r="451" spans="1:23" ht="15">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6"/>
        <v>Borðsalt</v>
      </c>
      <c r="T451" s="150">
        <f>IF($B451="","",$C451/1000*IFERROR(INDEX(Vöruskrá!$R:$R,MATCH($B451,Vöruskrá!$B:$B,0)),0))</f>
        <v>47.28</v>
      </c>
      <c r="U451" s="151" t="str">
        <f>IF($A451="","",IFERROR(SUMIFS($T:$T,$W:$W,$A451)/(SUMIFS($C:$C,$W:$W,$A451)/1000),""))</f>
        <v/>
      </c>
      <c r="W451" t="str">
        <f>IF($A451="",W450,$A451)</f>
        <v>Quesadilla með kalkún og mozzarella osti</v>
      </c>
    </row>
    <row r="452" spans="1:23" ht="72">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IF($A452&lt;&gt;"",$A452,$B452)</f>
        <v>Chili sin carne með hrísgrjónum, nachos og vegan sýrðum rjóma</v>
      </c>
      <c r="T452" s="150" t="str">
        <f>IF($B452="","",$C452/1000*IFERROR(INDEX(Vöruskrá!$R:$R,MATCH($B452,Vöruskrá!$B:$B,0)),0))</f>
        <v/>
      </c>
      <c r="U452" s="151">
        <f>IF($A452="","",IFERROR(SUMIFS($T:$T,$W:$W,$A452)/(SUMIFS($C:$C,$W:$W,$A452)/1000),""))</f>
        <v>524.34</v>
      </c>
      <c r="W452" t="str">
        <f>IF($A452="",W451,$A452)</f>
        <v>Chili sin carne með hrísgrjónum, nachos og vegan sýrðum rjóma</v>
      </c>
    </row>
    <row r="453" spans="1:23" ht="15">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IF($A453&lt;&gt;"",$A453,$B453)</f>
        <v>Hrísgrjón Thai Hom Mali (Royal Umbrella)</v>
      </c>
      <c r="T453" s="150">
        <f>IF($B453="","",$C453/1000*IFERROR(INDEX(Vöruskrá!$R:$R,MATCH($B453,Vöruskrá!$B:$B,0)),0))</f>
        <v>4550</v>
      </c>
      <c r="U453" s="151" t="str">
        <f>IF($A453="","",IFERROR(SUMIFS($T:$T,$W:$W,$A453)/(SUMIFS($C:$C,$W:$W,$A453)/1000),""))</f>
        <v/>
      </c>
      <c r="W453" t="str">
        <f>IF($A453="",W452,$A453)</f>
        <v>Chili sin carne með hrísgrjónum, nachos og vegan sýrðum rjóma</v>
      </c>
    </row>
    <row r="454" spans="1:23" ht="15">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IF($A454&lt;&gt;"",$A454,$B454)</f>
        <v>Rauðar baunir (niðursoðnar)</v>
      </c>
      <c r="T454" s="150">
        <f>IF($B454="","",$C454/1000*IFERROR(INDEX(Vöruskrá!$R:$R,MATCH($B454,Vöruskrá!$B:$B,0)),0))</f>
        <v>7700</v>
      </c>
      <c r="U454" s="151" t="str">
        <f>IF($A454="","",IFERROR(SUMIFS($T:$T,$W:$W,$A454)/(SUMIFS($C:$C,$W:$W,$A454)/1000),""))</f>
        <v/>
      </c>
      <c r="W454" t="str">
        <f>IF($A454="",W453,$A454)</f>
        <v>Chili sin carne með hrísgrjónum, nachos og vegan sýrðum rjóma</v>
      </c>
    </row>
    <row r="455" spans="1:23" ht="15">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IF($A455&lt;&gt;"",$A455,$B455)</f>
        <v>Maukaðir tómatar</v>
      </c>
      <c r="T455" s="150">
        <f>IF($B455="","",$C455/1000*IFERROR(INDEX(Vöruskrá!$R:$R,MATCH($B455,Vöruskrá!$B:$B,0)),0))</f>
        <v>16884</v>
      </c>
      <c r="U455" s="151" t="str">
        <f>IF($A455="","",IFERROR(SUMIFS($T:$T,$W:$W,$A455)/(SUMIFS($C:$C,$W:$W,$A455)/1000),""))</f>
        <v/>
      </c>
      <c r="W455" t="str">
        <f>IF($A455="",W454,$A455)</f>
        <v>Chili sin carne með hrísgrjónum, nachos og vegan sýrðum rjóma</v>
      </c>
    </row>
    <row r="456" spans="1:23" ht="15">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IF($A456&lt;&gt;"",$A456,$B456)</f>
        <v>Laukur (ferskur)</v>
      </c>
      <c r="T456" s="150">
        <f>IF($B456="","",$C456/1000*IFERROR(INDEX(Vöruskrá!$R:$R,MATCH($B456,Vöruskrá!$B:$B,0)),0))</f>
        <v>2000</v>
      </c>
      <c r="U456" s="151" t="str">
        <f>IF($A456="","",IFERROR(SUMIFS($T:$T,$W:$W,$A456)/(SUMIFS($C:$C,$W:$W,$A456)/1000),""))</f>
        <v/>
      </c>
      <c r="W456" t="str">
        <f>IF($A456="",W455,$A456)</f>
        <v>Chili sin carne með hrísgrjónum, nachos og vegan sýrðum rjóma</v>
      </c>
    </row>
    <row r="457" spans="1:23" ht="15">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IF($A457&lt;&gt;"",$A457,$B457)</f>
        <v>Paprika (fersk)</v>
      </c>
      <c r="T457" s="150">
        <f>IF($B457="","",$C457/1000*IFERROR(INDEX(Vöruskrá!$R:$R,MATCH($B457,Vöruskrá!$B:$B,0)),0))</f>
        <v>5600</v>
      </c>
      <c r="U457" s="151" t="str">
        <f>IF($A457="","",IFERROR(SUMIFS($T:$T,$W:$W,$A457)/(SUMIFS($C:$C,$W:$W,$A457)/1000),""))</f>
        <v/>
      </c>
      <c r="W457" t="str">
        <f>IF($A457="",W456,$A457)</f>
        <v>Chili sin carne með hrísgrjónum, nachos og vegan sýrðum rjóma</v>
      </c>
    </row>
    <row r="458" spans="1:23" ht="15">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IF($A458&lt;&gt;"",$A458,$B458)</f>
        <v>Chiliduft mild</v>
      </c>
      <c r="T458" s="150">
        <f>IF($B458="","",$C458/1000*IFERROR(INDEX(Vöruskrá!$R:$R,MATCH($B458,Vöruskrá!$B:$B,0)),0))</f>
        <v>1500</v>
      </c>
      <c r="U458" s="151" t="str">
        <f>IF($A458="","",IFERROR(SUMIFS($T:$T,$W:$W,$A458)/(SUMIFS($C:$C,$W:$W,$A458)/1000),""))</f>
        <v/>
      </c>
      <c r="W458" t="str">
        <f>IF($A458="",W457,$A458)</f>
        <v>Chili sin carne með hrísgrjónum, nachos og vegan sýrðum rjóma</v>
      </c>
    </row>
    <row r="459" spans="1:23" ht="15">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IF($A459&lt;&gt;"",$A459,$B459)</f>
        <v>Nachos Tortilla Chips Salted (Santa Maria)</v>
      </c>
      <c r="T459" s="150">
        <f>IF($B459="","",$C459/1000*IFERROR(INDEX(Vöruskrá!$R:$R,MATCH($B459,Vöruskrá!$B:$B,0)),0))</f>
        <v>1600</v>
      </c>
      <c r="U459" s="151" t="str">
        <f>IF($A459="","",IFERROR(SUMIFS($T:$T,$W:$W,$A459)/(SUMIFS($C:$C,$W:$W,$A459)/1000),""))</f>
        <v/>
      </c>
      <c r="W459" t="str">
        <f>IF($A459="",W458,$A459)</f>
        <v>Chili sin carne með hrísgrjónum, nachos og vegan sýrðum rjóma</v>
      </c>
    </row>
    <row r="460" spans="1:23" ht="36">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IF($A460&lt;&gt;"",$A460,$B460)</f>
        <v>Vegan sýrður rjómi</v>
      </c>
      <c r="T460" s="150">
        <f>IF($B460="","",$C460/1000*IFERROR(INDEX(Vöruskrá!$R:$R,MATCH($B460,Vöruskrá!$B:$B,0)),0))</f>
        <v>12600</v>
      </c>
      <c r="U460" s="151" t="str">
        <f>IF($A460="","",IFERROR(SUMIFS($T:$T,$W:$W,$A460)/(SUMIFS($C:$C,$W:$W,$A460)/1000),""))</f>
        <v/>
      </c>
      <c r="W460" t="str">
        <f>IF($A460="",W459,$A460)</f>
        <v>Chili sin carne með hrísgrjónum, nachos og vegan sýrðum rjóma</v>
      </c>
    </row>
    <row r="461" spans="1:23" ht="60">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54:S517" si="7">IF($A461&lt;&gt;"",$A461,$B461)</f>
        <v>Vegan Mexico grýta með hrísgrjónum og blönduðu grænmeti</v>
      </c>
      <c r="T461" s="150" t="str">
        <f>IF($B461="","",$C461/1000*IFERROR(INDEX(Vöruskrá!$R:$R,MATCH($B461,Vöruskrá!$B:$B,0)),0))</f>
        <v/>
      </c>
      <c r="U461" s="151">
        <f>IF($A461="","",IFERROR(SUMIFS($T:$T,$W:$W,$A461)/(SUMIFS($C:$C,$W:$W,$A461)/1000),""))</f>
        <v>441.03516471608157</v>
      </c>
      <c r="W461" t="str">
        <f>IF($A461="",W460,$A461)</f>
        <v>Vegan Mexico grýta með hrísgrjónum og blönduðu grænmeti</v>
      </c>
    </row>
    <row r="462" spans="1:23" ht="15">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7"/>
        <v>Brunoise grænmetisblanda</v>
      </c>
      <c r="T462" s="150">
        <f>IF($B462="","",$C462/1000*IFERROR(INDEX(Vöruskrá!$R:$R,MATCH($B462,Vöruskrá!$B:$B,0)),0))</f>
        <v>10471.200000000001</v>
      </c>
      <c r="U462" s="151" t="str">
        <f>IF($A462="","",IFERROR(SUMIFS($T:$T,$W:$W,$A462)/(SUMIFS($C:$C,$W:$W,$A462)/1000),""))</f>
        <v/>
      </c>
      <c r="W462" t="str">
        <f>IF($A462="",W461,$A462)</f>
        <v>Vegan Mexico grýta með hrísgrjónum og blönduðu grænmeti</v>
      </c>
    </row>
    <row r="463" spans="1:23" ht="15">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7"/>
        <v>Rauðar baunir (niðursoðnar)</v>
      </c>
      <c r="T463" s="150">
        <f>IF($B463="","",$C463/1000*IFERROR(INDEX(Vöruskrá!$R:$R,MATCH($B463,Vöruskrá!$B:$B,0)),0))</f>
        <v>6871.9000000000005</v>
      </c>
      <c r="U463" s="151" t="str">
        <f>IF($A463="","",IFERROR(SUMIFS($T:$T,$W:$W,$A463)/(SUMIFS($C:$C,$W:$W,$A463)/1000),""))</f>
        <v/>
      </c>
      <c r="W463" t="str">
        <f>IF($A463="",W462,$A463)</f>
        <v>Vegan Mexico grýta með hrísgrjónum og blönduðu grænmeti</v>
      </c>
    </row>
    <row r="464" spans="1:23" ht="15">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7"/>
        <v>Taco Grillkrydda</v>
      </c>
      <c r="T464" s="150">
        <f>IF($B464="","",$C464/1000*IFERROR(INDEX(Vöruskrá!$R:$R,MATCH($B464,Vöruskrá!$B:$B,0)),0))</f>
        <v>3814.4259999999999</v>
      </c>
      <c r="U464" s="151" t="str">
        <f>IF($A464="","",IFERROR(SUMIFS($T:$T,$W:$W,$A464)/(SUMIFS($C:$C,$W:$W,$A464)/1000),""))</f>
        <v/>
      </c>
      <c r="W464" t="str">
        <f>IF($A464="",W463,$A464)</f>
        <v>Vegan Mexico grýta með hrísgrjónum og blönduðu grænmeti</v>
      </c>
    </row>
    <row r="465" spans="1:23" ht="15">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7"/>
        <v>Maukaðir tómatar</v>
      </c>
      <c r="T465" s="150">
        <f>IF($B465="","",$C465/1000*IFERROR(INDEX(Vöruskrá!$R:$R,MATCH($B465,Vöruskrá!$B:$B,0)),0))</f>
        <v>7015.7040000000006</v>
      </c>
      <c r="U465" s="151" t="str">
        <f>IF($A465="","",IFERROR(SUMIFS($T:$T,$W:$W,$A465)/(SUMIFS($C:$C,$W:$W,$A465)/1000),""))</f>
        <v/>
      </c>
      <c r="W465" t="str">
        <f>IF($A465="",W464,$A465)</f>
        <v>Vegan Mexico grýta með hrísgrjónum og blönduðu grænmeti</v>
      </c>
    </row>
    <row r="466" spans="1:23" ht="15">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7"/>
        <v>Maís (frosinn, plain)</v>
      </c>
      <c r="T466" s="150">
        <f>IF($B466="","",$C466/1000*IFERROR(INDEX(Vöruskrá!$R:$R,MATCH($B466,Vöruskrá!$B:$B,0)),0))</f>
        <v>1963.5</v>
      </c>
      <c r="U466" s="151" t="str">
        <f>IF($A466="","",IFERROR(SUMIFS($T:$T,$W:$W,$A466)/(SUMIFS($C:$C,$W:$W,$A466)/1000),""))</f>
        <v/>
      </c>
      <c r="W466" t="str">
        <f>IF($A466="",W465,$A466)</f>
        <v>Vegan Mexico grýta með hrísgrjónum og blönduðu grænmeti</v>
      </c>
    </row>
    <row r="467" spans="1:23" ht="15">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7"/>
        <v>Laukur (ferskur)</v>
      </c>
      <c r="T467" s="150">
        <f>IF($B467="","",$C467/1000*IFERROR(INDEX(Vöruskrá!$R:$R,MATCH($B467,Vöruskrá!$B:$B,0)),0))</f>
        <v>1636.25</v>
      </c>
      <c r="U467" s="151" t="str">
        <f>IF($A467="","",IFERROR(SUMIFS($T:$T,$W:$W,$A467)/(SUMIFS($C:$C,$W:$W,$A467)/1000),""))</f>
        <v/>
      </c>
      <c r="W467" t="str">
        <f>IF($A467="",W466,$A467)</f>
        <v>Vegan Mexico grýta með hrísgrjónum og blönduðu grænmeti</v>
      </c>
    </row>
    <row r="468" spans="1:23" ht="15">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7"/>
        <v>Hvítlaukur (ferskur)</v>
      </c>
      <c r="T468" s="150">
        <f>IF($B468="","",$C468/1000*IFERROR(INDEX(Vöruskrá!$R:$R,MATCH($B468,Vöruskrá!$B:$B,0)),0))</f>
        <v>786</v>
      </c>
      <c r="U468" s="151" t="str">
        <f>IF($A468="","",IFERROR(SUMIFS($T:$T,$W:$W,$A468)/(SUMIFS($C:$C,$W:$W,$A468)/1000),""))</f>
        <v/>
      </c>
      <c r="W468" t="str">
        <f>IF($A468="",W467,$A468)</f>
        <v>Vegan Mexico grýta með hrísgrjónum og blönduðu grænmeti</v>
      </c>
    </row>
    <row r="469" spans="1:23" ht="60">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7"/>
        <v>Falafel bollur með kartöflum og vegan aioli</v>
      </c>
      <c r="T469" s="150" t="str">
        <f>IF($B469="","",$C469/1000*IFERROR(INDEX(Vöruskrá!$R:$R,MATCH($B469,Vöruskrá!$B:$B,0)),0))</f>
        <v/>
      </c>
      <c r="U469" s="151">
        <f>IF($A469="","",IFERROR(SUMIFS($T:$T,$W:$W,$A469)/(SUMIFS($C:$C,$W:$W,$A469)/1000),""))</f>
        <v>1039.4790895817916</v>
      </c>
      <c r="W469" t="str">
        <f>IF($A469="",W468,$A469)</f>
        <v>Falafel bollur með kartöflum og vegan aioli</v>
      </c>
    </row>
    <row r="470" spans="1:23" ht="15">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7"/>
        <v>Kjúklingabaunir</v>
      </c>
      <c r="T470" s="150">
        <f>IF($B470="","",$C470/1000*IFERROR(INDEX(Vöruskrá!$R:$R,MATCH($B470,Vöruskrá!$B:$B,0)),0))</f>
        <v>84745.2</v>
      </c>
      <c r="U470" s="151" t="str">
        <f>IF($A470="","",IFERROR(SUMIFS($T:$T,$W:$W,$A470)/(SUMIFS($C:$C,$W:$W,$A470)/1000),""))</f>
        <v/>
      </c>
      <c r="W470" t="str">
        <f>IF($A470="",W469,$A470)</f>
        <v>Falafel bollur með kartöflum og vegan aioli</v>
      </c>
    </row>
    <row r="471" spans="1:23" ht="15">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7"/>
        <v>Laukur (ferskur)</v>
      </c>
      <c r="T471" s="150">
        <f>IF($B471="","",$C471/1000*IFERROR(INDEX(Vöruskrá!$R:$R,MATCH($B471,Vöruskrá!$B:$B,0)),0))</f>
        <v>3531</v>
      </c>
      <c r="U471" s="151" t="str">
        <f>IF($A471="","",IFERROR(SUMIFS($T:$T,$W:$W,$A471)/(SUMIFS($C:$C,$W:$W,$A471)/1000),""))</f>
        <v/>
      </c>
      <c r="W471" t="str">
        <f>IF($A471="",W470,$A471)</f>
        <v>Falafel bollur með kartöflum og vegan aioli</v>
      </c>
    </row>
    <row r="472" spans="1:23" ht="15">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7"/>
        <v>Hvítlaukur (ferskur)</v>
      </c>
      <c r="T472" s="150">
        <f>IF($B472="","",$C472/1000*IFERROR(INDEX(Vöruskrá!$R:$R,MATCH($B472,Vöruskrá!$B:$B,0)),0))</f>
        <v>4237.5</v>
      </c>
      <c r="U472" s="151" t="str">
        <f>IF($A472="","",IFERROR(SUMIFS($T:$T,$W:$W,$A472)/(SUMIFS($C:$C,$W:$W,$A472)/1000),""))</f>
        <v/>
      </c>
      <c r="W472" t="str">
        <f>IF($A472="",W471,$A472)</f>
        <v>Falafel bollur með kartöflum og vegan aioli</v>
      </c>
    </row>
    <row r="473" spans="1:23" ht="15">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7"/>
        <v>Kóríander (ferskur)</v>
      </c>
      <c r="T473" s="150">
        <f>IF($B473="","",$C473/1000*IFERROR(INDEX(Vöruskrá!$R:$R,MATCH($B473,Vöruskrá!$B:$B,0)),0))</f>
        <v>847.19999999999993</v>
      </c>
      <c r="U473" s="151" t="str">
        <f>IF($A473="","",IFERROR(SUMIFS($T:$T,$W:$W,$A473)/(SUMIFS($C:$C,$W:$W,$A473)/1000),""))</f>
        <v/>
      </c>
      <c r="W473" t="str">
        <f>IF($A473="",W472,$A473)</f>
        <v>Falafel bollur með kartöflum og vegan aioli</v>
      </c>
    </row>
    <row r="474" spans="1:23" ht="15">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7"/>
        <v>Kúmen (cumin)</v>
      </c>
      <c r="T474" s="150">
        <f>IF($B474="","",$C474/1000*IFERROR(INDEX(Vöruskrá!$R:$R,MATCH($B474,Vöruskrá!$B:$B,0)),0))</f>
        <v>3389.9999999999995</v>
      </c>
      <c r="U474" s="151" t="str">
        <f>IF($A474="","",IFERROR(SUMIFS($T:$T,$W:$W,$A474)/(SUMIFS($C:$C,$W:$W,$A474)/1000),""))</f>
        <v/>
      </c>
      <c r="W474" t="str">
        <f>IF($A474="",W473,$A474)</f>
        <v>Falafel bollur með kartöflum og vegan aioli</v>
      </c>
    </row>
    <row r="475" spans="1:23" ht="15">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7"/>
        <v>Steinselja (þurrkuð)</v>
      </c>
      <c r="T475" s="150">
        <f>IF($B475="","",$C475/1000*IFERROR(INDEX(Vöruskrá!$R:$R,MATCH($B475,Vöruskrá!$B:$B,0)),0))</f>
        <v>4236</v>
      </c>
      <c r="U475" s="151" t="str">
        <f>IF($A475="","",IFERROR(SUMIFS($T:$T,$W:$W,$A475)/(SUMIFS($C:$C,$W:$W,$A475)/1000),""))</f>
        <v/>
      </c>
      <c r="W475" t="str">
        <f>IF($A475="",W474,$A475)</f>
        <v>Falafel bollur með kartöflum og vegan aioli</v>
      </c>
    </row>
    <row r="476" spans="1:23" ht="15">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7"/>
        <v>Borðsalt</v>
      </c>
      <c r="T476" s="150">
        <f>IF($B476="","",$C476/1000*IFERROR(INDEX(Vöruskrá!$R:$R,MATCH($B476,Vöruskrá!$B:$B,0)),0))</f>
        <v>169.44</v>
      </c>
      <c r="U476" s="151" t="str">
        <f>IF($A476="","",IFERROR(SUMIFS($T:$T,$W:$W,$A476)/(SUMIFS($C:$C,$W:$W,$A476)/1000),""))</f>
        <v/>
      </c>
      <c r="W476" t="str">
        <f>IF($A476="",W475,$A476)</f>
        <v>Falafel bollur með kartöflum og vegan aioli</v>
      </c>
    </row>
    <row r="477" spans="1:23" ht="15">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7"/>
        <v>Repjuolía</v>
      </c>
      <c r="T477" s="150">
        <f>IF($B477="","",$C477/1000*IFERROR(INDEX(Vöruskrá!$R:$R,MATCH($B477,Vöruskrá!$B:$B,0)),0))</f>
        <v>2789.4900000000002</v>
      </c>
      <c r="U477" s="151" t="str">
        <f>IF($A477="","",IFERROR(SUMIFS($T:$T,$W:$W,$A477)/(SUMIFS($C:$C,$W:$W,$A477)/1000),""))</f>
        <v/>
      </c>
      <c r="W477" t="str">
        <f>IF($A477="",W476,$A477)</f>
        <v>Falafel bollur með kartöflum og vegan aioli</v>
      </c>
    </row>
    <row r="478" spans="1:23" ht="60">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7"/>
        <v>Vegan mexíkó lasagna með nachos og hafra sýrðum rjóma</v>
      </c>
      <c r="T478" s="150" t="str">
        <f>IF($B478="","",$C478/1000*IFERROR(INDEX(Vöruskrá!$R:$R,MATCH($B478,Vöruskrá!$B:$B,0)),0))</f>
        <v/>
      </c>
      <c r="U478" s="151">
        <f>IF($A478="","",IFERROR(SUMIFS($T:$T,$W:$W,$A478)/(SUMIFS($C:$C,$W:$W,$A478)/1000),""))</f>
        <v>711.19378806211932</v>
      </c>
      <c r="W478" t="str">
        <f>IF($A478="",W477,$A478)</f>
        <v>Vegan mexíkó lasagna með nachos og hafra sýrðum rjóma</v>
      </c>
    </row>
    <row r="479" spans="1:23" ht="15">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7"/>
        <v>Country Grill grænmetisblanda</v>
      </c>
      <c r="T479" s="150">
        <f>IF($B479="","",$C479/1000*IFERROR(INDEX(Vöruskrá!$R:$R,MATCH($B479,Vöruskrá!$B:$B,0)),0))</f>
        <v>11611.199999999999</v>
      </c>
      <c r="U479" s="151" t="str">
        <f>IF($A479="","",IFERROR(SUMIFS($T:$T,$W:$W,$A479)/(SUMIFS($C:$C,$W:$W,$A479)/1000),""))</f>
        <v/>
      </c>
      <c r="W479" t="str">
        <f>IF($A479="",W478,$A479)</f>
        <v>Vegan mexíkó lasagna með nachos og hafra sýrðum rjóma</v>
      </c>
    </row>
    <row r="480" spans="1:23" ht="15">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7"/>
        <v>Rauðar baunir (niðursoðnar)</v>
      </c>
      <c r="T480" s="150">
        <f>IF($B480="","",$C480/1000*IFERROR(INDEX(Vöruskrá!$R:$R,MATCH($B480,Vöruskrá!$B:$B,0)),0))</f>
        <v>5079.8999999999996</v>
      </c>
      <c r="U480" s="151" t="str">
        <f>IF($A480="","",IFERROR(SUMIFS($T:$T,$W:$W,$A480)/(SUMIFS($C:$C,$W:$W,$A480)/1000),""))</f>
        <v/>
      </c>
      <c r="W480" t="str">
        <f>IF($A480="",W479,$A480)</f>
        <v>Vegan mexíkó lasagna með nachos og hafra sýrðum rjóma</v>
      </c>
    </row>
    <row r="481" spans="1:23" ht="15">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7"/>
        <v>Lasagneplötur</v>
      </c>
      <c r="T481" s="150">
        <f>IF($B481="","",$C481/1000*IFERROR(INDEX(Vöruskrá!$R:$R,MATCH($B481,Vöruskrá!$B:$B,0)),0))</f>
        <v>10885.199999999999</v>
      </c>
      <c r="U481" s="151" t="str">
        <f>IF($A481="","",IFERROR(SUMIFS($T:$T,$W:$W,$A481)/(SUMIFS($C:$C,$W:$W,$A481)/1000),""))</f>
        <v/>
      </c>
      <c r="W481" t="str">
        <f>IF($A481="",W480,$A481)</f>
        <v>Vegan mexíkó lasagna með nachos og hafra sýrðum rjóma</v>
      </c>
    </row>
    <row r="482" spans="1:23" ht="15">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7"/>
        <v>Maukaðir tómatar</v>
      </c>
      <c r="T482" s="150">
        <f>IF($B482="","",$C482/1000*IFERROR(INDEX(Vöruskrá!$R:$R,MATCH($B482,Vöruskrá!$B:$B,0)),0))</f>
        <v>11669.256000000001</v>
      </c>
      <c r="U482" s="151" t="str">
        <f>IF($A482="","",IFERROR(SUMIFS($T:$T,$W:$W,$A482)/(SUMIFS($C:$C,$W:$W,$A482)/1000),""))</f>
        <v/>
      </c>
      <c r="W482" t="str">
        <f>IF($A482="",W481,$A482)</f>
        <v>Vegan mexíkó lasagna með nachos og hafra sýrðum rjóma</v>
      </c>
    </row>
    <row r="483" spans="1:23" ht="15">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7"/>
        <v>Taco Grillkrydda</v>
      </c>
      <c r="T483" s="150">
        <f>IF($B483="","",$C483/1000*IFERROR(INDEX(Vöruskrá!$R:$R,MATCH($B483,Vöruskrá!$B:$B,0)),0))</f>
        <v>4228.2139999999999</v>
      </c>
      <c r="U483" s="151" t="str">
        <f>IF($A483="","",IFERROR(SUMIFS($T:$T,$W:$W,$A483)/(SUMIFS($C:$C,$W:$W,$A483)/1000),""))</f>
        <v/>
      </c>
      <c r="W483" t="str">
        <f>IF($A483="",W482,$A483)</f>
        <v>Vegan mexíkó lasagna með nachos og hafra sýrðum rjóma</v>
      </c>
    </row>
    <row r="484" spans="1:23" ht="15">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7"/>
        <v>Maís (frosinn, plain)</v>
      </c>
      <c r="T484" s="150">
        <f>IF($B484="","",$C484/1000*IFERROR(INDEX(Vöruskrá!$R:$R,MATCH($B484,Vöruskrá!$B:$B,0)),0))</f>
        <v>2177.1</v>
      </c>
      <c r="U484" s="151" t="str">
        <f>IF($A484="","",IFERROR(SUMIFS($T:$T,$W:$W,$A484)/(SUMIFS($C:$C,$W:$W,$A484)/1000),""))</f>
        <v/>
      </c>
      <c r="W484" t="str">
        <f>IF($A484="",W483,$A484)</f>
        <v>Vegan mexíkó lasagna með nachos og hafra sýrðum rjóma</v>
      </c>
    </row>
    <row r="485" spans="1:23" ht="24">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7"/>
        <v>Vegan rifinn ostur</v>
      </c>
      <c r="T485" s="150">
        <f>IF($B485="","",$C485/1000*IFERROR(INDEX(Vöruskrá!$R:$R,MATCH($B485,Vöruskrá!$B:$B,0)),0))</f>
        <v>25399.5</v>
      </c>
      <c r="U485" s="151" t="str">
        <f>IF($A485="","",IFERROR(SUMIFS($T:$T,$W:$W,$A485)/(SUMIFS($C:$C,$W:$W,$A485)/1000),""))</f>
        <v/>
      </c>
      <c r="W485" t="str">
        <f>IF($A485="",W484,$A485)</f>
        <v>Vegan mexíkó lasagna með nachos og hafra sýrðum rjóma</v>
      </c>
    </row>
    <row r="486" spans="1:23" ht="15">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7"/>
        <v>Borðsalt</v>
      </c>
      <c r="T486" s="150">
        <f>IF($B486="","",$C486/1000*IFERROR(INDEX(Vöruskrá!$R:$R,MATCH($B486,Vöruskrá!$B:$B,0)),0))</f>
        <v>69.72</v>
      </c>
      <c r="U486" s="151" t="str">
        <f>IF($A486="","",IFERROR(SUMIFS($T:$T,$W:$W,$A486)/(SUMIFS($C:$C,$W:$W,$A486)/1000),""))</f>
        <v/>
      </c>
      <c r="W486" t="str">
        <f>IF($A486="",W485,$A486)</f>
        <v>Vegan mexíkó lasagna með nachos og hafra sýrðum rjóma</v>
      </c>
    </row>
    <row r="487" spans="1:23" ht="72">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7"/>
        <v>Vegan quesadilla með vegan osti</v>
      </c>
      <c r="T487" s="150" t="str">
        <f>IF($B487="","",$C487/1000*IFERROR(INDEX(Vöruskrá!$R:$R,MATCH($B487,Vöruskrá!$B:$B,0)),0))</f>
        <v/>
      </c>
      <c r="U487" s="151">
        <f>IF($A487="","",IFERROR(SUMIFS($T:$T,$W:$W,$A487)/(SUMIFS($C:$C,$W:$W,$A487)/1000),""))</f>
        <v>1093.2387660136728</v>
      </c>
      <c r="W487" t="str">
        <f>IF($A487="",W486,$A487)</f>
        <v>Vegan quesadilla með vegan osti</v>
      </c>
    </row>
    <row r="488" spans="1:23" ht="15">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7"/>
        <v>Brunoise grænmetisblanda</v>
      </c>
      <c r="T488" s="150">
        <f>IF($B488="","",$C488/1000*IFERROR(INDEX(Vöruskrá!$R:$R,MATCH($B488,Vöruskrá!$B:$B,0)),0))</f>
        <v>13186.8</v>
      </c>
      <c r="U488" s="151" t="str">
        <f>IF($A488="","",IFERROR(SUMIFS($T:$T,$W:$W,$A488)/(SUMIFS($C:$C,$W:$W,$A488)/1000),""))</f>
        <v/>
      </c>
      <c r="W488" t="str">
        <f>IF($A488="",W487,$A488)</f>
        <v>Vegan quesadilla með vegan osti</v>
      </c>
    </row>
    <row r="489" spans="1:23" ht="36">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7"/>
        <v>Vefjur</v>
      </c>
      <c r="T489" s="150">
        <f>IF($B489="","",$C489/1000*IFERROR(INDEX(Vöruskrá!$R:$R,MATCH($B489,Vöruskrá!$B:$B,0)),0))</f>
        <v>12000</v>
      </c>
      <c r="U489" s="151" t="str">
        <f>IF($A489="","",IFERROR(SUMIFS($T:$T,$W:$W,$A489)/(SUMIFS($C:$C,$W:$W,$A489)/1000),""))</f>
        <v/>
      </c>
      <c r="W489" t="str">
        <f>IF($A489="",W488,$A489)</f>
        <v>Vegan quesadilla með vegan osti</v>
      </c>
    </row>
    <row r="490" spans="1:23" ht="24">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7"/>
        <v>Vegan rifinn ostur</v>
      </c>
      <c r="T490" s="150">
        <f>IF($B490="","",$C490/1000*IFERROR(INDEX(Vöruskrá!$R:$R,MATCH($B490,Vöruskrá!$B:$B,0)),0))</f>
        <v>57694.000000000007</v>
      </c>
      <c r="U490" s="151" t="str">
        <f>IF($A490="","",IFERROR(SUMIFS($T:$T,$W:$W,$A490)/(SUMIFS($C:$C,$W:$W,$A490)/1000),""))</f>
        <v/>
      </c>
      <c r="W490" t="str">
        <f>IF($A490="",W489,$A490)</f>
        <v>Vegan quesadilla með vegan osti</v>
      </c>
    </row>
    <row r="491" spans="1:23" ht="15">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7"/>
        <v>Paprika (fersk)</v>
      </c>
      <c r="T491" s="150">
        <f>IF($B491="","",$C491/1000*IFERROR(INDEX(Vöruskrá!$R:$R,MATCH($B491,Vöruskrá!$B:$B,0)),0))</f>
        <v>4396</v>
      </c>
      <c r="U491" s="151" t="str">
        <f>IF($A491="","",IFERROR(SUMIFS($T:$T,$W:$W,$A491)/(SUMIFS($C:$C,$W:$W,$A491)/1000),""))</f>
        <v/>
      </c>
      <c r="W491" t="str">
        <f>IF($A491="",W490,$A491)</f>
        <v>Vegan quesadilla með vegan osti</v>
      </c>
    </row>
    <row r="492" spans="1:23" ht="15">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7"/>
        <v>Laukur (ferskur)</v>
      </c>
      <c r="T492" s="150">
        <f>IF($B492="","",$C492/1000*IFERROR(INDEX(Vöruskrá!$R:$R,MATCH($B492,Vöruskrá!$B:$B,0)),0))</f>
        <v>1373.75</v>
      </c>
      <c r="U492" s="151" t="str">
        <f>IF($A492="","",IFERROR(SUMIFS($T:$T,$W:$W,$A492)/(SUMIFS($C:$C,$W:$W,$A492)/1000),""))</f>
        <v/>
      </c>
      <c r="W492" t="str">
        <f>IF($A492="",W491,$A492)</f>
        <v>Vegan quesadilla með vegan osti</v>
      </c>
    </row>
    <row r="493" spans="1:23" ht="15">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7"/>
        <v>Taco Grillkrydda</v>
      </c>
      <c r="T493" s="150">
        <f>IF($B493="","",$C493/1000*IFERROR(INDEX(Vöruskrá!$R:$R,MATCH($B493,Vöruskrá!$B:$B,0)),0))</f>
        <v>3202.4859999999999</v>
      </c>
      <c r="U493" s="151" t="str">
        <f>IF($A493="","",IFERROR(SUMIFS($T:$T,$W:$W,$A493)/(SUMIFS($C:$C,$W:$W,$A493)/1000),""))</f>
        <v/>
      </c>
      <c r="W493" t="str">
        <f>IF($A493="",W492,$A493)</f>
        <v>Vegan quesadilla með vegan osti</v>
      </c>
    </row>
    <row r="494" spans="1:23" ht="15">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7"/>
        <v>Chunky Salsa Medium (Salsa sósa)</v>
      </c>
      <c r="T494" s="150">
        <f>IF($B494="","",$C494/1000*IFERROR(INDEX(Vöruskrá!$R:$R,MATCH($B494,Vöruskrá!$B:$B,0)),0))</f>
        <v>3297</v>
      </c>
      <c r="U494" s="151" t="str">
        <f>IF($A494="","",IFERROR(SUMIFS($T:$T,$W:$W,$A494)/(SUMIFS($C:$C,$W:$W,$A494)/1000),""))</f>
        <v/>
      </c>
      <c r="W494" t="str">
        <f>IF($A494="",W493,$A494)</f>
        <v>Vegan quesadilla með vegan osti</v>
      </c>
    </row>
    <row r="495" spans="1:23" ht="60">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7"/>
        <v>Vegan bolognese</v>
      </c>
      <c r="T495" s="150" t="str">
        <f>IF($B495="","",$C495/1000*IFERROR(INDEX(Vöruskrá!$R:$R,MATCH($B495,Vöruskrá!$B:$B,0)),0))</f>
        <v/>
      </c>
      <c r="U495" s="151">
        <f>IF($A495="","",IFERROR(SUMIFS($T:$T,$W:$W,$A495)/(SUMIFS($C:$C,$W:$W,$A495)/1000),""))</f>
        <v>999.17552000000001</v>
      </c>
      <c r="W495" t="str">
        <f>IF($A495="",W494,$A495)</f>
        <v>Vegan bolognese</v>
      </c>
    </row>
    <row r="496" spans="1:23" ht="24">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7"/>
        <v>Garden Gourmet / Hälsans Kök Vegan Mince (Vegan hakk)</v>
      </c>
      <c r="T496" s="150">
        <f>IF($B496="","",$C496/1000*IFERROR(INDEX(Vöruskrá!$R:$R,MATCH($B496,Vöruskrá!$B:$B,0)),0))</f>
        <v>72000</v>
      </c>
      <c r="U496" s="151" t="str">
        <f>IF($A496="","",IFERROR(SUMIFS($T:$T,$W:$W,$A496)/(SUMIFS($C:$C,$W:$W,$A496)/1000),""))</f>
        <v/>
      </c>
      <c r="W496" t="str">
        <f>IF($A496="",W495,$A496)</f>
        <v>Vegan bolognese</v>
      </c>
    </row>
    <row r="497" spans="1:23" ht="15">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7"/>
        <v>Maukaðir tómatar</v>
      </c>
      <c r="T497" s="150">
        <f>IF($B497="","",$C497/1000*IFERROR(INDEX(Vöruskrá!$R:$R,MATCH($B497,Vöruskrá!$B:$B,0)),0))</f>
        <v>17848.8</v>
      </c>
      <c r="U497" s="151" t="str">
        <f>IF($A497="","",IFERROR(SUMIFS($T:$T,$W:$W,$A497)/(SUMIFS($C:$C,$W:$W,$A497)/1000),""))</f>
        <v/>
      </c>
      <c r="W497" t="str">
        <f>IF($A497="",W496,$A497)</f>
        <v>Vegan bolognese</v>
      </c>
    </row>
    <row r="498" spans="1:23" ht="15">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7"/>
        <v>Tómatpuré Doppio Concentrato 800 g (Menu)</v>
      </c>
      <c r="T498" s="150">
        <f>IF($B498="","",$C498/1000*IFERROR(INDEX(Vöruskrá!$R:$R,MATCH($B498,Vöruskrá!$B:$B,0)),0))</f>
        <v>2250</v>
      </c>
      <c r="U498" s="151" t="str">
        <f>IF($A498="","",IFERROR(SUMIFS($T:$T,$W:$W,$A498)/(SUMIFS($C:$C,$W:$W,$A498)/1000),""))</f>
        <v/>
      </c>
      <c r="W498" t="str">
        <f>IF($A498="",W497,$A498)</f>
        <v>Vegan bolognese</v>
      </c>
    </row>
    <row r="499" spans="1:23" ht="15">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7"/>
        <v>Brunoise grænmetisblanda</v>
      </c>
      <c r="T499" s="150">
        <f>IF($B499="","",$C499/1000*IFERROR(INDEX(Vöruskrá!$R:$R,MATCH($B499,Vöruskrá!$B:$B,0)),0))</f>
        <v>2680</v>
      </c>
      <c r="U499" s="151" t="str">
        <f>IF($A499="","",IFERROR(SUMIFS($T:$T,$W:$W,$A499)/(SUMIFS($C:$C,$W:$W,$A499)/1000),""))</f>
        <v/>
      </c>
      <c r="W499" t="str">
        <f>IF($A499="",W498,$A499)</f>
        <v>Vegan bolognese</v>
      </c>
    </row>
    <row r="500" spans="1:23" ht="15">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7"/>
        <v>Nautakraftur Vegan</v>
      </c>
      <c r="T500" s="150">
        <f>IF($B500="","",$C500/1000*IFERROR(INDEX(Vöruskrá!$R:$R,MATCH($B500,Vöruskrá!$B:$B,0)),0))</f>
        <v>1200</v>
      </c>
      <c r="U500" s="151" t="str">
        <f>IF($A500="","",IFERROR(SUMIFS($T:$T,$W:$W,$A500)/(SUMIFS($C:$C,$W:$W,$A500)/1000),""))</f>
        <v/>
      </c>
      <c r="W500" t="str">
        <f>IF($A500="",W499,$A500)</f>
        <v>Vegan bolognese</v>
      </c>
    </row>
    <row r="501" spans="1:23" ht="24">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7"/>
        <v>Hvítlaukur í olíu (Crushed garlic, coarse cut with oil)</v>
      </c>
      <c r="T501" s="150">
        <f>IF($B501="","",$C501/1000*IFERROR(INDEX(Vöruskrá!$R:$R,MATCH($B501,Vöruskrá!$B:$B,0)),0))</f>
        <v>747</v>
      </c>
      <c r="U501" s="151" t="str">
        <f>IF($A501="","",IFERROR(SUMIFS($T:$T,$W:$W,$A501)/(SUMIFS($C:$C,$W:$W,$A501)/1000),""))</f>
        <v/>
      </c>
      <c r="W501" t="str">
        <f>IF($A501="",W500,$A501)</f>
        <v>Vegan bolognese</v>
      </c>
    </row>
    <row r="502" spans="1:23" ht="15">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7"/>
        <v>Sólblómaolía</v>
      </c>
      <c r="T502" s="150">
        <f>IF($B502="","",$C502/1000*IFERROR(INDEX(Vöruskrá!$R:$R,MATCH($B502,Vöruskrá!$B:$B,0)),0))</f>
        <v>520</v>
      </c>
      <c r="U502" s="151" t="str">
        <f>IF($A502="","",IFERROR(SUMIFS($T:$T,$W:$W,$A502)/(SUMIFS($C:$C,$W:$W,$A502)/1000),""))</f>
        <v/>
      </c>
      <c r="W502" t="str">
        <f>IF($A502="",W501,$A502)</f>
        <v>Vegan bolognese</v>
      </c>
    </row>
    <row r="503" spans="1:23" ht="15">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7"/>
        <v>Borðsalt</v>
      </c>
      <c r="T503" s="150">
        <f>IF($B503="","",$C503/1000*IFERROR(INDEX(Vöruskrá!$R:$R,MATCH($B503,Vöruskrá!$B:$B,0)),0))</f>
        <v>80.400000000000006</v>
      </c>
      <c r="U503" s="151" t="str">
        <f>IF($A503="","",IFERROR(SUMIFS($T:$T,$W:$W,$A503)/(SUMIFS($C:$C,$W:$W,$A503)/1000),""))</f>
        <v/>
      </c>
      <c r="W503" t="str">
        <f>IF($A503="",W502,$A503)</f>
        <v>Vegan bolognese</v>
      </c>
    </row>
    <row r="504" spans="1:23" ht="15">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7"/>
        <v>Svartur pipar, malaður</v>
      </c>
      <c r="T504" s="150">
        <f>IF($B504="","",$C504/1000*IFERROR(INDEX(Vöruskrá!$R:$R,MATCH($B504,Vöruskrá!$B:$B,0)),0))</f>
        <v>931</v>
      </c>
      <c r="U504" s="151" t="str">
        <f>IF($A504="","",IFERROR(SUMIFS($T:$T,$W:$W,$A504)/(SUMIFS($C:$C,$W:$W,$A504)/1000),""))</f>
        <v/>
      </c>
      <c r="W504" t="str">
        <f>IF($A504="",W503,$A504)</f>
        <v>Vegan bolognese</v>
      </c>
    </row>
    <row r="505" spans="1:23" ht="15">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7"/>
        <v>Oregano</v>
      </c>
      <c r="T505" s="150">
        <f>IF($B505="","",$C505/1000*IFERROR(INDEX(Vöruskrá!$R:$R,MATCH($B505,Vöruskrá!$B:$B,0)),0))</f>
        <v>660.35200000000009</v>
      </c>
      <c r="U505" s="151" t="str">
        <f>IF($A505="","",IFERROR(SUMIFS($T:$T,$W:$W,$A505)/(SUMIFS($C:$C,$W:$W,$A505)/1000),""))</f>
        <v/>
      </c>
      <c r="W505" t="str">
        <f>IF($A505="",W504,$A505)</f>
        <v>Vegan bolognese</v>
      </c>
    </row>
    <row r="506" spans="1:23" ht="15">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7"/>
        <v>Vatn</v>
      </c>
      <c r="T506" s="150">
        <f>IF($B506="","",$C506/1000*IFERROR(INDEX(Vöruskrá!$R:$R,MATCH($B506,Vöruskrá!$B:$B,0)),0))</f>
        <v>1000</v>
      </c>
      <c r="U506" s="151" t="str">
        <f>IF($A506="","",IFERROR(SUMIFS($T:$T,$W:$W,$A506)/(SUMIFS($C:$C,$W:$W,$A506)/1000),""))</f>
        <v/>
      </c>
      <c r="W506" t="str">
        <f>IF($A506="",W505,$A506)</f>
        <v>Vegan bolognese</v>
      </c>
    </row>
    <row r="507" spans="1:23" ht="72">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7"/>
        <v>Grænmetislasagne með ricottaosti og hvítlauksbrauði</v>
      </c>
      <c r="T507" s="150" t="str">
        <f>IF($B507="","",$C507/1000*IFERROR(INDEX(Vöruskrá!$R:$R,MATCH($B507,Vöruskrá!$B:$B,0)),0))</f>
        <v/>
      </c>
      <c r="U507" s="151">
        <f>IF($A507="","",IFERROR(SUMIFS($T:$T,$W:$W,$A507)/(SUMIFS($C:$C,$W:$W,$A507)/1000),""))</f>
        <v>1183.8</v>
      </c>
      <c r="W507" t="str">
        <f>IF($A507="",W506,$A507)</f>
        <v>Grænmetislasagne með ricottaosti og hvítlauksbrauði</v>
      </c>
    </row>
    <row r="508" spans="1:23" ht="15">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7"/>
        <v>Lasagneplötur</v>
      </c>
      <c r="T508" s="150">
        <f>IF($B508="","",$C508/1000*IFERROR(INDEX(Vöruskrá!$R:$R,MATCH($B508,Vöruskrá!$B:$B,0)),0))</f>
        <v>12000</v>
      </c>
      <c r="U508" s="151" t="str">
        <f>IF($A508="","",IFERROR(SUMIFS($T:$T,$W:$W,$A508)/(SUMIFS($C:$C,$W:$W,$A508)/1000),""))</f>
        <v/>
      </c>
      <c r="W508" t="str">
        <f>IF($A508="",W507,$A508)</f>
        <v>Grænmetislasagne með ricottaosti og hvítlauksbrauði</v>
      </c>
    </row>
    <row r="509" spans="1:23" ht="15">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7"/>
        <v>Ricottaostur</v>
      </c>
      <c r="T509" s="150">
        <f>IF($B509="","",$C509/1000*IFERROR(INDEX(Vöruskrá!$R:$R,MATCH($B509,Vöruskrá!$B:$B,0)),0))</f>
        <v>70000</v>
      </c>
      <c r="U509" s="151" t="str">
        <f>IF($A509="","",IFERROR(SUMIFS($T:$T,$W:$W,$A509)/(SUMIFS($C:$C,$W:$W,$A509)/1000),""))</f>
        <v/>
      </c>
      <c r="W509" t="str">
        <f>IF($A509="",W508,$A509)</f>
        <v>Grænmetislasagne með ricottaosti og hvítlauksbrauði</v>
      </c>
    </row>
    <row r="510" spans="1:23" ht="15">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7"/>
        <v>Maukaðir tómatar</v>
      </c>
      <c r="T510" s="150">
        <f>IF($B510="","",$C510/1000*IFERROR(INDEX(Vöruskrá!$R:$R,MATCH($B510,Vöruskrá!$B:$B,0)),0))</f>
        <v>10720</v>
      </c>
      <c r="U510" s="151" t="str">
        <f>IF($A510="","",IFERROR(SUMIFS($T:$T,$W:$W,$A510)/(SUMIFS($C:$C,$W:$W,$A510)/1000),""))</f>
        <v/>
      </c>
      <c r="W510" t="str">
        <f>IF($A510="",W509,$A510)</f>
        <v>Grænmetislasagne með ricottaosti og hvítlauksbrauði</v>
      </c>
    </row>
    <row r="511" spans="1:23" ht="15">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7"/>
        <v>Brunoise grænmetisblanda</v>
      </c>
      <c r="T511" s="150">
        <f>IF($B511="","",$C511/1000*IFERROR(INDEX(Vöruskrá!$R:$R,MATCH($B511,Vöruskrá!$B:$B,0)),0))</f>
        <v>6000</v>
      </c>
      <c r="U511" s="151" t="str">
        <f>IF($A511="","",IFERROR(SUMIFS($T:$T,$W:$W,$A511)/(SUMIFS($C:$C,$W:$W,$A511)/1000),""))</f>
        <v/>
      </c>
      <c r="W511" t="str">
        <f>IF($A511="",W510,$A511)</f>
        <v>Grænmetislasagne með ricottaosti og hvítlauksbrauði</v>
      </c>
    </row>
    <row r="512" spans="1:23" ht="15">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7"/>
        <v>Rifinn ostur – Pizzatopping mozzarella (Ulkjær)</v>
      </c>
      <c r="T512" s="150">
        <f>IF($B512="","",$C512/1000*IFERROR(INDEX(Vöruskrá!$R:$R,MATCH($B512,Vöruskrá!$B:$B,0)),0))</f>
        <v>15000</v>
      </c>
      <c r="U512" s="151" t="str">
        <f>IF($A512="","",IFERROR(SUMIFS($T:$T,$W:$W,$A512)/(SUMIFS($C:$C,$W:$W,$A512)/1000),""))</f>
        <v/>
      </c>
      <c r="W512" t="str">
        <f>IF($A512="",W511,$A512)</f>
        <v>Grænmetislasagne með ricottaosti og hvítlauksbrauði</v>
      </c>
    </row>
    <row r="513" spans="1:23" ht="15">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7"/>
        <v>Nýmjólk 1 L (MS)</v>
      </c>
      <c r="T513" s="150">
        <f>IF($B513="","",$C513/1000*IFERROR(INDEX(Vöruskrá!$R:$R,MATCH($B513,Vöruskrá!$B:$B,0)),0))</f>
        <v>1400</v>
      </c>
      <c r="U513" s="151" t="str">
        <f>IF($A513="","",IFERROR(SUMIFS($T:$T,$W:$W,$A513)/(SUMIFS($C:$C,$W:$W,$A513)/1000),""))</f>
        <v/>
      </c>
      <c r="W513" t="str">
        <f>IF($A513="",W512,$A513)</f>
        <v>Grænmetislasagne með ricottaosti og hvítlauksbrauði</v>
      </c>
    </row>
    <row r="514" spans="1:23" ht="15">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7"/>
        <v>Hveiti 2kg (rauður)</v>
      </c>
      <c r="T514" s="150">
        <f>IF($B514="","",$C514/1000*IFERROR(INDEX(Vöruskrá!$R:$R,MATCH($B514,Vöruskrá!$B:$B,0)),0))</f>
        <v>900</v>
      </c>
      <c r="U514" s="151" t="str">
        <f>IF($A514="","",IFERROR(SUMIFS($T:$T,$W:$W,$A514)/(SUMIFS($C:$C,$W:$W,$A514)/1000),""))</f>
        <v/>
      </c>
      <c r="W514" t="str">
        <f>IF($A514="",W513,$A514)</f>
        <v>Grænmetislasagne með ricottaosti og hvítlauksbrauði</v>
      </c>
    </row>
    <row r="515" spans="1:23" ht="15">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7"/>
        <v>Smjör 500 g</v>
      </c>
      <c r="T515" s="150">
        <f>IF($B515="","",$C515/1000*IFERROR(INDEX(Vöruskrá!$R:$R,MATCH($B515,Vöruskrá!$B:$B,0)),0))</f>
        <v>2300</v>
      </c>
      <c r="U515" s="151" t="str">
        <f>IF($A515="","",IFERROR(SUMIFS($T:$T,$W:$W,$A515)/(SUMIFS($C:$C,$W:$W,$A515)/1000),""))</f>
        <v/>
      </c>
      <c r="W515" t="str">
        <f>IF($A515="",W514,$A515)</f>
        <v>Grænmetislasagne með ricottaosti og hvítlauksbrauði</v>
      </c>
    </row>
    <row r="516" spans="1:23" ht="15">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7"/>
        <v>Borðsalt</v>
      </c>
      <c r="T516" s="150">
        <f>IF($B516="","",$C516/1000*IFERROR(INDEX(Vöruskrá!$R:$R,MATCH($B516,Vöruskrá!$B:$B,0)),0))</f>
        <v>60</v>
      </c>
      <c r="U516" s="151" t="str">
        <f>IF($A516="","",IFERROR(SUMIFS($T:$T,$W:$W,$A516)/(SUMIFS($C:$C,$W:$W,$A516)/1000),""))</f>
        <v/>
      </c>
      <c r="W516" t="str">
        <f>IF($A516="",W515,$A516)</f>
        <v>Grænmetislasagne með ricottaosti og hvítlauksbrauði</v>
      </c>
    </row>
    <row r="517" spans="1:23" ht="48">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7"/>
        <v>Quinoa-skál með bökuðum sætum kartöflum og avocado</v>
      </c>
      <c r="T517" s="150" t="str">
        <f>IF($B517="","",$C517/1000*IFERROR(INDEX(Vöruskrá!$R:$R,MATCH($B517,Vöruskrá!$B:$B,0)),0))</f>
        <v/>
      </c>
      <c r="U517" s="151">
        <f>IF($A517="","",IFERROR(SUMIFS($T:$T,$W:$W,$A517)/(SUMIFS($C:$C,$W:$W,$A517)/1000),""))</f>
        <v>774.08</v>
      </c>
      <c r="W517" t="str">
        <f>IF($A517="",W516,$A517)</f>
        <v>Quinoa-skál með bökuðum sætum kartöflum og avocado</v>
      </c>
    </row>
    <row r="518" spans="1:23" ht="15">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8">IF($A518&lt;&gt;"",$A518,$B518)</f>
        <v>Quinoa</v>
      </c>
      <c r="T518" s="150">
        <f>IF($B518="","",$C518/1000*IFERROR(INDEX(Vöruskrá!$R:$R,MATCH($B518,Vöruskrá!$B:$B,0)),0))</f>
        <v>37500</v>
      </c>
      <c r="U518" s="151" t="str">
        <f>IF($A518="","",IFERROR(SUMIFS($T:$T,$W:$W,$A518)/(SUMIFS($C:$C,$W:$W,$A518)/1000),""))</f>
        <v/>
      </c>
      <c r="W518" t="str">
        <f>IF($A518="",W517,$A518)</f>
        <v>Quinoa-skál með bökuðum sætum kartöflum og avocado</v>
      </c>
    </row>
    <row r="519" spans="1:23" ht="15">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8"/>
        <v>Sweet Potato Rust Cut (Sætar kartöflur)</v>
      </c>
      <c r="T519" s="150">
        <f>IF($B519="","",$C519/1000*IFERROR(INDEX(Vöruskrá!$R:$R,MATCH($B519,Vöruskrá!$B:$B,0)),0))</f>
        <v>14000</v>
      </c>
      <c r="U519" s="151" t="str">
        <f>IF($A519="","",IFERROR(SUMIFS($T:$T,$W:$W,$A519)/(SUMIFS($C:$C,$W:$W,$A519)/1000),""))</f>
        <v/>
      </c>
      <c r="W519" t="str">
        <f>IF($A519="",W518,$A519)</f>
        <v>Quinoa-skál með bökuðum sætum kartöflum og avocado</v>
      </c>
    </row>
    <row r="520" spans="1:23" ht="15">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8"/>
        <v>Avocado</v>
      </c>
      <c r="T520" s="150">
        <f>IF($B520="","",$C520/1000*IFERROR(INDEX(Vöruskrá!$R:$R,MATCH($B520,Vöruskrá!$B:$B,0)),0))</f>
        <v>12000</v>
      </c>
      <c r="U520" s="151" t="str">
        <f>IF($A520="","",IFERROR(SUMIFS($T:$T,$W:$W,$A520)/(SUMIFS($C:$C,$W:$W,$A520)/1000),""))</f>
        <v/>
      </c>
      <c r="W520" t="str">
        <f>IF($A520="",W519,$A520)</f>
        <v>Quinoa-skál með bökuðum sætum kartöflum og avocado</v>
      </c>
    </row>
    <row r="521" spans="1:23" ht="15">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8"/>
        <v>Hrásalat, ferskt</v>
      </c>
      <c r="T521" s="150">
        <f>IF($B521="","",$C521/1000*IFERROR(INDEX(Vöruskrá!$R:$R,MATCH($B521,Vöruskrá!$B:$B,0)),0))</f>
        <v>6000</v>
      </c>
      <c r="U521" s="151" t="str">
        <f>IF($A521="","",IFERROR(SUMIFS($T:$T,$W:$W,$A521)/(SUMIFS($C:$C,$W:$W,$A521)/1000),""))</f>
        <v/>
      </c>
      <c r="W521" t="str">
        <f>IF($A521="",W520,$A521)</f>
        <v>Quinoa-skál með bökuðum sætum kartöflum og avocado</v>
      </c>
    </row>
    <row r="522" spans="1:23" ht="15">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8"/>
        <v>Tómatar (ferskir)</v>
      </c>
      <c r="T522" s="150">
        <f>IF($B522="","",$C522/1000*IFERROR(INDEX(Vöruskrá!$R:$R,MATCH($B522,Vöruskrá!$B:$B,0)),0))</f>
        <v>2500</v>
      </c>
      <c r="U522" s="151" t="str">
        <f>IF($A522="","",IFERROR(SUMIFS($T:$T,$W:$W,$A522)/(SUMIFS($C:$C,$W:$W,$A522)/1000),""))</f>
        <v/>
      </c>
      <c r="W522" t="str">
        <f>IF($A522="",W521,$A522)</f>
        <v>Quinoa-skál með bökuðum sætum kartöflum og avocado</v>
      </c>
    </row>
    <row r="523" spans="1:23" ht="24">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8"/>
        <v>Sítrónusafi</v>
      </c>
      <c r="T523" s="150">
        <f>IF($B523="","",$C523/1000*IFERROR(INDEX(Vöruskrá!$R:$R,MATCH($B523,Vöruskrá!$B:$B,0)),0))</f>
        <v>1200</v>
      </c>
      <c r="U523" s="151" t="str">
        <f>IF($A523="","",IFERROR(SUMIFS($T:$T,$W:$W,$A523)/(SUMIFS($C:$C,$W:$W,$A523)/1000),""))</f>
        <v/>
      </c>
      <c r="W523" t="str">
        <f>IF($A523="",W522,$A523)</f>
        <v>Quinoa-skál með bökuðum sætum kartöflum og avocado</v>
      </c>
    </row>
    <row r="524" spans="1:23" ht="15">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8"/>
        <v>Ólífuolía</v>
      </c>
      <c r="T524" s="150">
        <f>IF($B524="","",$C524/1000*IFERROR(INDEX(Vöruskrá!$R:$R,MATCH($B524,Vöruskrá!$B:$B,0)),0))</f>
        <v>648</v>
      </c>
      <c r="U524" s="151" t="str">
        <f>IF($A524="","",IFERROR(SUMIFS($T:$T,$W:$W,$A524)/(SUMIFS($C:$C,$W:$W,$A524)/1000),""))</f>
        <v/>
      </c>
      <c r="W524" t="str">
        <f>IF($A524="",W523,$A524)</f>
        <v>Quinoa-skál með bökuðum sætum kartöflum og avocado</v>
      </c>
    </row>
    <row r="525" spans="1:23" ht="15">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8"/>
        <v>Borðsalt</v>
      </c>
      <c r="T525" s="150">
        <f>IF($B525="","",$C525/1000*IFERROR(INDEX(Vöruskrá!$R:$R,MATCH($B525,Vöruskrá!$B:$B,0)),0))</f>
        <v>60</v>
      </c>
      <c r="U525" s="151" t="str">
        <f>IF($A525="","",IFERROR(SUMIFS($T:$T,$W:$W,$A525)/(SUMIFS($C:$C,$W:$W,$A525)/1000),""))</f>
        <v/>
      </c>
      <c r="W525" t="str">
        <f>IF($A525="",W524,$A525)</f>
        <v>Quinoa-skál með bökuðum sætum kartöflum og avocado</v>
      </c>
    </row>
    <row r="526" spans="1:23" ht="15">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8"/>
        <v>Svartur pipar, malaður</v>
      </c>
      <c r="T526" s="150">
        <f>IF($B526="","",$C526/1000*IFERROR(INDEX(Vöruskrá!$R:$R,MATCH($B526,Vöruskrá!$B:$B,0)),0))</f>
        <v>3500</v>
      </c>
      <c r="U526" s="151" t="str">
        <f>IF($A526="","",IFERROR(SUMIFS($T:$T,$W:$W,$A526)/(SUMIFS($C:$C,$W:$W,$A526)/1000),""))</f>
        <v/>
      </c>
      <c r="W526" t="str">
        <f>IF($A526="",W525,$A526)</f>
        <v>Quinoa-skál með bökuðum sætum kartöflum og avocado</v>
      </c>
    </row>
    <row r="527" spans="1:23" ht="48">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8"/>
        <v>Tofu-grænmetisstir-fry með núðlum og sojasósu</v>
      </c>
      <c r="T527" s="150" t="str">
        <f>IF($B527="","",$C527/1000*IFERROR(INDEX(Vöruskrá!$R:$R,MATCH($B527,Vöruskrá!$B:$B,0)),0))</f>
        <v/>
      </c>
      <c r="U527" s="151">
        <f>IF($A527="","",IFERROR(SUMIFS($T:$T,$W:$W,$A527)/(SUMIFS($C:$C,$W:$W,$A527)/1000),""))</f>
        <v>996.92857142857144</v>
      </c>
      <c r="W527" t="str">
        <f>IF($A527="",W526,$A527)</f>
        <v>Tofu-grænmetisstir-fry með núðlum og sojasósu</v>
      </c>
    </row>
    <row r="528" spans="1:23" ht="15">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8"/>
        <v>Tofu</v>
      </c>
      <c r="T528" s="150">
        <f>IF($B528="","",$C528/1000*IFERROR(INDEX(Vöruskrá!$R:$R,MATCH($B528,Vöruskrá!$B:$B,0)),0))</f>
        <v>54000</v>
      </c>
      <c r="U528" s="151" t="str">
        <f>IF($A528="","",IFERROR(SUMIFS($T:$T,$W:$W,$A528)/(SUMIFS($C:$C,$W:$W,$A528)/1000),""))</f>
        <v/>
      </c>
      <c r="W528" t="str">
        <f>IF($A528="",W527,$A528)</f>
        <v>Tofu-grænmetisstir-fry með núðlum og sojasósu</v>
      </c>
    </row>
    <row r="529" spans="1:23" ht="15">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8"/>
        <v>Kínablanda stir fry 2,5kg</v>
      </c>
      <c r="T529" s="150">
        <f>IF($B529="","",$C529/1000*IFERROR(INDEX(Vöruskrá!$R:$R,MATCH($B529,Vöruskrá!$B:$B,0)),0))</f>
        <v>8750</v>
      </c>
      <c r="U529" s="151" t="str">
        <f>IF($A529="","",IFERROR(SUMIFS($T:$T,$W:$W,$A529)/(SUMIFS($C:$C,$W:$W,$A529)/1000),""))</f>
        <v/>
      </c>
      <c r="W529" t="str">
        <f>IF($A529="",W528,$A529)</f>
        <v>Tofu-grænmetisstir-fry með núðlum og sojasósu</v>
      </c>
    </row>
    <row r="530" spans="1:23" ht="15">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8"/>
        <v>Sojasósa</v>
      </c>
      <c r="T530" s="150">
        <f>IF($B530="","",$C530/1000*IFERROR(INDEX(Vöruskrá!$R:$R,MATCH($B530,Vöruskrá!$B:$B,0)),0))</f>
        <v>3000</v>
      </c>
      <c r="U530" s="151" t="str">
        <f>IF($A530="","",IFERROR(SUMIFS($T:$T,$W:$W,$A530)/(SUMIFS($C:$C,$W:$W,$A530)/1000),""))</f>
        <v/>
      </c>
      <c r="W530" t="str">
        <f>IF($A530="",W529,$A530)</f>
        <v>Tofu-grænmetisstir-fry með núðlum og sojasósu</v>
      </c>
    </row>
    <row r="531" spans="1:23" ht="15">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8"/>
        <v>Sesamolía</v>
      </c>
      <c r="T531" s="150">
        <f>IF($B531="","",$C531/1000*IFERROR(INDEX(Vöruskrá!$R:$R,MATCH($B531,Vöruskrá!$B:$B,0)),0))</f>
        <v>1200</v>
      </c>
      <c r="U531" s="151" t="str">
        <f>IF($A531="","",IFERROR(SUMIFS($T:$T,$W:$W,$A531)/(SUMIFS($C:$C,$W:$W,$A531)/1000),""))</f>
        <v/>
      </c>
      <c r="W531" t="str">
        <f>IF($A531="",W530,$A531)</f>
        <v>Tofu-grænmetisstir-fry með núðlum og sojasósu</v>
      </c>
    </row>
    <row r="532" spans="1:23" ht="15">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8"/>
        <v>Hvítlaukur (ferskur)</v>
      </c>
      <c r="T532" s="150">
        <f>IF($B532="","",$C532/1000*IFERROR(INDEX(Vöruskrá!$R:$R,MATCH($B532,Vöruskrá!$B:$B,0)),0))</f>
        <v>1500</v>
      </c>
      <c r="U532" s="151" t="str">
        <f>IF($A532="","",IFERROR(SUMIFS($T:$T,$W:$W,$A532)/(SUMIFS($C:$C,$W:$W,$A532)/1000),""))</f>
        <v/>
      </c>
      <c r="W532" t="str">
        <f>IF($A532="",W531,$A532)</f>
        <v>Tofu-grænmetisstir-fry með núðlum og sojasósu</v>
      </c>
    </row>
    <row r="533" spans="1:23" ht="15">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8"/>
        <v>Engifer (ferskur)</v>
      </c>
      <c r="T533" s="150">
        <f>IF($B533="","",$C533/1000*IFERROR(INDEX(Vöruskrá!$R:$R,MATCH($B533,Vöruskrá!$B:$B,0)),0))</f>
        <v>600</v>
      </c>
      <c r="U533" s="151" t="str">
        <f>IF($A533="","",IFERROR(SUMIFS($T:$T,$W:$W,$A533)/(SUMIFS($C:$C,$W:$W,$A533)/1000),""))</f>
        <v/>
      </c>
      <c r="W533" t="str">
        <f>IF($A533="",W532,$A533)</f>
        <v>Tofu-grænmetisstir-fry með núðlum og sojasósu</v>
      </c>
    </row>
    <row r="534" spans="1:23" ht="15">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8"/>
        <v>Crystal Sugar (Sykur)</v>
      </c>
      <c r="T534" s="150">
        <f>IF($B534="","",$C534/1000*IFERROR(INDEX(Vöruskrá!$R:$R,MATCH($B534,Vöruskrá!$B:$B,0)),0))</f>
        <v>175</v>
      </c>
      <c r="U534" s="151" t="str">
        <f>IF($A534="","",IFERROR(SUMIFS($T:$T,$W:$W,$A534)/(SUMIFS($C:$C,$W:$W,$A534)/1000),""))</f>
        <v/>
      </c>
      <c r="W534" t="str">
        <f>IF($A534="",W533,$A534)</f>
        <v>Tofu-grænmetisstir-fry með núðlum og sojasósu</v>
      </c>
    </row>
    <row r="535" spans="1:23" ht="15">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8"/>
        <v>Borðsalt</v>
      </c>
      <c r="T535" s="150">
        <f>IF($B535="","",$C535/1000*IFERROR(INDEX(Vöruskrá!$R:$R,MATCH($B535,Vöruskrá!$B:$B,0)),0))</f>
        <v>60</v>
      </c>
      <c r="U535" s="151" t="str">
        <f>IF($A535="","",IFERROR(SUMIFS($T:$T,$W:$W,$A535)/(SUMIFS($C:$C,$W:$W,$A535)/1000),""))</f>
        <v/>
      </c>
      <c r="W535" t="str">
        <f>IF($A535="",W534,$A535)</f>
        <v>Tofu-grænmetisstir-fry með núðlum og sojasósu</v>
      </c>
    </row>
    <row r="536" spans="1:23" ht="15">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8"/>
        <v>Vatn</v>
      </c>
      <c r="T536" s="150">
        <f>IF($B536="","",$C536/1000*IFERROR(INDEX(Vöruskrá!$R:$R,MATCH($B536,Vöruskrá!$B:$B,0)),0))</f>
        <v>500</v>
      </c>
      <c r="U536" s="151" t="str">
        <f>IF($A536="","",IFERROR(SUMIFS($T:$T,$W:$W,$A536)/(SUMIFS($C:$C,$W:$W,$A536)/1000),""))</f>
        <v/>
      </c>
      <c r="W536" t="str">
        <f>IF($A536="",W535,$A536)</f>
        <v>Tofu-grænmetisstir-fry með núðlum og sojasósu</v>
      </c>
    </row>
    <row r="537" spans="1:23" ht="48">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8"/>
        <v>Heimabakaðar pizzasnitter með grænmeti og osti</v>
      </c>
      <c r="T537" s="150" t="str">
        <f>IF($B537="","",$C537/1000*IFERROR(INDEX(Vöruskrá!$R:$R,MATCH($B537,Vöruskrá!$B:$B,0)),0))</f>
        <v/>
      </c>
      <c r="U537" s="151">
        <f>IF($A537="","",IFERROR(SUMIFS($T:$T,$W:$W,$A537)/(SUMIFS($C:$C,$W:$W,$A537)/1000),""))</f>
        <v>805.6</v>
      </c>
      <c r="W537" t="str">
        <f>IF($A537="",W536,$A537)</f>
        <v>Heimabakaðar pizzasnitter með grænmeti og osti</v>
      </c>
    </row>
    <row r="538" spans="1:23" ht="15">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8"/>
        <v>Pizzadeig</v>
      </c>
      <c r="T538" s="150">
        <f>IF($B538="","",$C538/1000*IFERROR(INDEX(Vöruskrá!$R:$R,MATCH($B538,Vöruskrá!$B:$B,0)),0))</f>
        <v>27000</v>
      </c>
      <c r="U538" s="151" t="str">
        <f>IF($A538="","",IFERROR(SUMIFS($T:$T,$W:$W,$A538)/(SUMIFS($C:$C,$W:$W,$A538)/1000),""))</f>
        <v/>
      </c>
      <c r="W538" t="str">
        <f>IF($A538="",W537,$A538)</f>
        <v>Heimabakaðar pizzasnitter með grænmeti og osti</v>
      </c>
    </row>
    <row r="539" spans="1:23" ht="15">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8"/>
        <v>Maukaðir tómatar</v>
      </c>
      <c r="T539" s="150">
        <f>IF($B539="","",$C539/1000*IFERROR(INDEX(Vöruskrá!$R:$R,MATCH($B539,Vöruskrá!$B:$B,0)),0))</f>
        <v>8040</v>
      </c>
      <c r="U539" s="151" t="str">
        <f>IF($A539="","",IFERROR(SUMIFS($T:$T,$W:$W,$A539)/(SUMIFS($C:$C,$W:$W,$A539)/1000),""))</f>
        <v/>
      </c>
      <c r="W539" t="str">
        <f>IF($A539="",W538,$A539)</f>
        <v>Heimabakaðar pizzasnitter með grænmeti og osti</v>
      </c>
    </row>
    <row r="540" spans="1:23" ht="15">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8"/>
        <v>Rifinn ostur – Pizzatopping mozzarella (Ulkjær)</v>
      </c>
      <c r="T540" s="150">
        <f>IF($B540="","",$C540/1000*IFERROR(INDEX(Vöruskrá!$R:$R,MATCH($B540,Vöruskrá!$B:$B,0)),0))</f>
        <v>30000</v>
      </c>
      <c r="U540" s="151" t="str">
        <f>IF($A540="","",IFERROR(SUMIFS($T:$T,$W:$W,$A540)/(SUMIFS($C:$C,$W:$W,$A540)/1000),""))</f>
        <v/>
      </c>
      <c r="W540" t="str">
        <f>IF($A540="",W539,$A540)</f>
        <v>Heimabakaðar pizzasnitter með grænmeti og osti</v>
      </c>
    </row>
    <row r="541" spans="1:23" ht="15">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8"/>
        <v>Brunoise grænmetisblanda</v>
      </c>
      <c r="T541" s="150">
        <f>IF($B541="","",$C541/1000*IFERROR(INDEX(Vöruskrá!$R:$R,MATCH($B541,Vöruskrá!$B:$B,0)),0))</f>
        <v>6000</v>
      </c>
      <c r="U541" s="151" t="str">
        <f>IF($A541="","",IFERROR(SUMIFS($T:$T,$W:$W,$A541)/(SUMIFS($C:$C,$W:$W,$A541)/1000),""))</f>
        <v/>
      </c>
      <c r="W541" t="str">
        <f>IF($A541="",W540,$A541)</f>
        <v>Heimabakaðar pizzasnitter með grænmeti og osti</v>
      </c>
    </row>
    <row r="542" spans="1:23" ht="15">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8"/>
        <v>Ólífuolía</v>
      </c>
      <c r="T542" s="150">
        <f>IF($B542="","",$C542/1000*IFERROR(INDEX(Vöruskrá!$R:$R,MATCH($B542,Vöruskrá!$B:$B,0)),0))</f>
        <v>972</v>
      </c>
      <c r="U542" s="151" t="str">
        <f>IF($A542="","",IFERROR(SUMIFS($T:$T,$W:$W,$A542)/(SUMIFS($C:$C,$W:$W,$A542)/1000),""))</f>
        <v/>
      </c>
      <c r="W542" t="str">
        <f>IF($A542="",W541,$A542)</f>
        <v>Heimabakaðar pizzasnitter með grænmeti og osti</v>
      </c>
    </row>
    <row r="543" spans="1:23" ht="15">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8"/>
        <v>Oregano</v>
      </c>
      <c r="T543" s="150">
        <f>IF($B543="","",$C543/1000*IFERROR(INDEX(Vöruskrá!$R:$R,MATCH($B543,Vöruskrá!$B:$B,0)),0))</f>
        <v>4928</v>
      </c>
      <c r="U543" s="151" t="str">
        <f>IF($A543="","",IFERROR(SUMIFS($T:$T,$W:$W,$A543)/(SUMIFS($C:$C,$W:$W,$A543)/1000),""))</f>
        <v/>
      </c>
      <c r="W543" t="str">
        <f>IF($A543="",W542,$A543)</f>
        <v>Heimabakaðar pizzasnitter með grænmeti og osti</v>
      </c>
    </row>
    <row r="544" spans="1:23" ht="15">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8"/>
        <v>Borðsalt</v>
      </c>
      <c r="T544" s="150">
        <f>IF($B544="","",$C544/1000*IFERROR(INDEX(Vöruskrá!$R:$R,MATCH($B544,Vöruskrá!$B:$B,0)),0))</f>
        <v>120</v>
      </c>
      <c r="U544" s="151" t="str">
        <f>IF($A544="","",IFERROR(SUMIFS($T:$T,$W:$W,$A544)/(SUMIFS($C:$C,$W:$W,$A544)/1000),""))</f>
        <v/>
      </c>
      <c r="W544" t="str">
        <f>IF($A544="",W543,$A544)</f>
        <v>Heimabakaðar pizzasnitter með grænmeti og osti</v>
      </c>
    </row>
    <row r="545" spans="1:23" ht="15">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8"/>
        <v>Svartur pipar, malaður</v>
      </c>
      <c r="T545" s="150">
        <f>IF($B545="","",$C545/1000*IFERROR(INDEX(Vöruskrá!$R:$R,MATCH($B545,Vöruskrá!$B:$B,0)),0))</f>
        <v>3500</v>
      </c>
      <c r="U545" s="151" t="str">
        <f>IF($A545="","",IFERROR(SUMIFS($T:$T,$W:$W,$A545)/(SUMIFS($C:$C,$W:$W,$A545)/1000),""))</f>
        <v/>
      </c>
      <c r="W545" t="str">
        <f>IF($A545="",W544,$A545)</f>
        <v>Heimabakaðar pizzasnitter með grænmeti og osti</v>
      </c>
    </row>
    <row r="546" spans="1:23" ht="48">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8"/>
        <v>Couscous með ofnbökuðu grænmeti og fetaosti</v>
      </c>
      <c r="T546" s="150" t="str">
        <f>IF($B546="","",$C546/1000*IFERROR(INDEX(Vöruskrá!$R:$R,MATCH($B546,Vöruskrá!$B:$B,0)),0))</f>
        <v/>
      </c>
      <c r="U546" s="151">
        <f>IF($A546="","",IFERROR(SUMIFS($T:$T,$W:$W,$A546)/(SUMIFS($C:$C,$W:$W,$A546)/1000),""))</f>
        <v>875.44</v>
      </c>
      <c r="W546" t="str">
        <f>IF($A546="",W545,$A546)</f>
        <v>Couscous með ofnbökuðu grænmeti og fetaosti</v>
      </c>
    </row>
    <row r="547" spans="1:23" ht="15">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8"/>
        <v>Couscous</v>
      </c>
      <c r="T547" s="150">
        <f>IF($B547="","",$C547/1000*IFERROR(INDEX(Vöruskrá!$R:$R,MATCH($B547,Vöruskrá!$B:$B,0)),0))</f>
        <v>15000</v>
      </c>
      <c r="U547" s="151" t="str">
        <f>IF($A547="","",IFERROR(SUMIFS($T:$T,$W:$W,$A547)/(SUMIFS($C:$C,$W:$W,$A547)/1000),""))</f>
        <v/>
      </c>
      <c r="W547" t="str">
        <f>IF($A547="",W546,$A547)</f>
        <v>Couscous með ofnbökuðu grænmeti og fetaosti</v>
      </c>
    </row>
    <row r="548" spans="1:23" ht="15">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8"/>
        <v>Brunoise grænmetisblanda</v>
      </c>
      <c r="T548" s="150">
        <f>IF($B548="","",$C548/1000*IFERROR(INDEX(Vöruskrá!$R:$R,MATCH($B548,Vöruskrá!$B:$B,0)),0))</f>
        <v>14000</v>
      </c>
      <c r="U548" s="151" t="str">
        <f>IF($A548="","",IFERROR(SUMIFS($T:$T,$W:$W,$A548)/(SUMIFS($C:$C,$W:$W,$A548)/1000),""))</f>
        <v/>
      </c>
      <c r="W548" t="str">
        <f>IF($A548="",W547,$A548)</f>
        <v>Couscous með ofnbökuðu grænmeti og fetaosti</v>
      </c>
    </row>
    <row r="549" spans="1:23" ht="15">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8"/>
        <v>Fetaostur</v>
      </c>
      <c r="T549" s="150">
        <f>IF($B549="","",$C549/1000*IFERROR(INDEX(Vöruskrá!$R:$R,MATCH($B549,Vöruskrá!$B:$B,0)),0))</f>
        <v>42000</v>
      </c>
      <c r="U549" s="151" t="str">
        <f>IF($A549="","",IFERROR(SUMIFS($T:$T,$W:$W,$A549)/(SUMIFS($C:$C,$W:$W,$A549)/1000),""))</f>
        <v/>
      </c>
      <c r="W549" t="str">
        <f>IF($A549="",W548,$A549)</f>
        <v>Couscous með ofnbökuðu grænmeti og fetaosti</v>
      </c>
    </row>
    <row r="550" spans="1:23" ht="15">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8"/>
        <v>Vatn</v>
      </c>
      <c r="T550" s="150">
        <f>IF($B550="","",$C550/1000*IFERROR(INDEX(Vöruskrá!$R:$R,MATCH($B550,Vöruskrá!$B:$B,0)),0))</f>
        <v>1000</v>
      </c>
      <c r="U550" s="151" t="str">
        <f>IF($A550="","",IFERROR(SUMIFS($T:$T,$W:$W,$A550)/(SUMIFS($C:$C,$W:$W,$A550)/1000),""))</f>
        <v/>
      </c>
      <c r="W550" t="str">
        <f>IF($A550="",W549,$A550)</f>
        <v>Couscous með ofnbökuðu grænmeti og fetaosti</v>
      </c>
    </row>
    <row r="551" spans="1:23" ht="15">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8"/>
        <v>Ólífuolía</v>
      </c>
      <c r="T551" s="150">
        <f>IF($B551="","",$C551/1000*IFERROR(INDEX(Vöruskrá!$R:$R,MATCH($B551,Vöruskrá!$B:$B,0)),0))</f>
        <v>1620</v>
      </c>
      <c r="U551" s="151" t="str">
        <f>IF($A551="","",IFERROR(SUMIFS($T:$T,$W:$W,$A551)/(SUMIFS($C:$C,$W:$W,$A551)/1000),""))</f>
        <v/>
      </c>
      <c r="W551" t="str">
        <f>IF($A551="",W550,$A551)</f>
        <v>Couscous með ofnbökuðu grænmeti og fetaosti</v>
      </c>
    </row>
    <row r="552" spans="1:23" ht="24">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8"/>
        <v>Timían</v>
      </c>
      <c r="T552" s="150">
        <f>IF($B552="","",$C552/1000*IFERROR(INDEX(Vöruskrá!$R:$R,MATCH($B552,Vöruskrá!$B:$B,0)),0))</f>
        <v>3426</v>
      </c>
      <c r="U552" s="151" t="str">
        <f>IF($A552="","",IFERROR(SUMIFS($T:$T,$W:$W,$A552)/(SUMIFS($C:$C,$W:$W,$A552)/1000),""))</f>
        <v/>
      </c>
      <c r="W552" t="str">
        <f>IF($A552="",W551,$A552)</f>
        <v>Couscous með ofnbökuðu grænmeti og fetaosti</v>
      </c>
    </row>
    <row r="553" spans="1:23" ht="15">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8"/>
        <v>Oregano</v>
      </c>
      <c r="T553" s="150">
        <f>IF($B553="","",$C553/1000*IFERROR(INDEX(Vöruskrá!$R:$R,MATCH($B553,Vöruskrá!$B:$B,0)),0))</f>
        <v>4928</v>
      </c>
      <c r="U553" s="151" t="str">
        <f>IF($A553="","",IFERROR(SUMIFS($T:$T,$W:$W,$A553)/(SUMIFS($C:$C,$W:$W,$A553)/1000),""))</f>
        <v/>
      </c>
      <c r="W553" t="str">
        <f>IF($A553="",W552,$A553)</f>
        <v>Couscous með ofnbökuðu grænmeti og fetaosti</v>
      </c>
    </row>
    <row r="554" spans="1:23" ht="15">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8"/>
        <v>Borðsalt</v>
      </c>
      <c r="T554" s="150">
        <f>IF($B554="","",$C554/1000*IFERROR(INDEX(Vöruskrá!$R:$R,MATCH($B554,Vöruskrá!$B:$B,0)),0))</f>
        <v>120</v>
      </c>
      <c r="U554" s="151" t="str">
        <f>IF($A554="","",IFERROR(SUMIFS($T:$T,$W:$W,$A554)/(SUMIFS($C:$C,$W:$W,$A554)/1000),""))</f>
        <v/>
      </c>
      <c r="W554" t="str">
        <f>IF($A554="",W553,$A554)</f>
        <v>Couscous með ofnbökuðu grænmeti og fetaosti</v>
      </c>
    </row>
    <row r="555" spans="1:23" ht="15">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8"/>
        <v>Svartur pipar, malaður</v>
      </c>
      <c r="T555" s="150">
        <f>IF($B555="","",$C555/1000*IFERROR(INDEX(Vöruskrá!$R:$R,MATCH($B555,Vöruskrá!$B:$B,0)),0))</f>
        <v>3500</v>
      </c>
      <c r="U555" s="151" t="str">
        <f>IF($A555="","",IFERROR(SUMIFS($T:$T,$W:$W,$A555)/(SUMIFS($C:$C,$W:$W,$A555)/1000),""))</f>
        <v/>
      </c>
      <c r="W555" t="str">
        <f>IF($A555="",W554,$A555)</f>
        <v>Couscous með ofnbökuðu grænmeti og fetaosti</v>
      </c>
    </row>
    <row r="556" spans="1:23" ht="24">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8"/>
        <v>Sítrónusafi</v>
      </c>
      <c r="T556" s="150">
        <f>IF($B556="","",$C556/1000*IFERROR(INDEX(Vöruskrá!$R:$R,MATCH($B556,Vöruskrá!$B:$B,0)),0))</f>
        <v>1200</v>
      </c>
      <c r="U556" s="151" t="str">
        <f>IF($A556="","",IFERROR(SUMIFS($T:$T,$W:$W,$A556)/(SUMIFS($C:$C,$W:$W,$A556)/1000),""))</f>
        <v/>
      </c>
      <c r="W556" t="str">
        <f>IF($A556="",W555,$A556)</f>
        <v>Couscous með ofnbökuðu grænmeti og fetaosti</v>
      </c>
    </row>
    <row r="557" spans="1:23" ht="15">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8"/>
        <v>Hvítlaukur (ferskur)</v>
      </c>
      <c r="T557" s="150">
        <f>IF($B557="","",$C557/1000*IFERROR(INDEX(Vöruskrá!$R:$R,MATCH($B557,Vöruskrá!$B:$B,0)),0))</f>
        <v>750</v>
      </c>
      <c r="U557" s="151" t="str">
        <f>IF($A557="","",IFERROR(SUMIFS($T:$T,$W:$W,$A557)/(SUMIFS($C:$C,$W:$W,$A557)/1000),""))</f>
        <v/>
      </c>
      <c r="W557" t="str">
        <f>IF($A557="",W556,$A557)</f>
        <v>Couscous með ofnbökuðu grænmeti og fetaosti</v>
      </c>
    </row>
    <row r="558" spans="1:23" ht="48">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8"/>
        <v>Mildur kjúklingabaunakari (chana masala) með hrísgrjónum</v>
      </c>
      <c r="T558" s="150" t="str">
        <f>IF($B558="","",$C558/1000*IFERROR(INDEX(Vöruskrá!$R:$R,MATCH($B558,Vöruskrá!$B:$B,0)),0))</f>
        <v/>
      </c>
      <c r="U558" s="151">
        <f>IF($A558="","",IFERROR(SUMIFS($T:$T,$W:$W,$A558)/(SUMIFS($C:$C,$W:$W,$A558)/1000),""))</f>
        <v>916.56666666666672</v>
      </c>
      <c r="W558" t="str">
        <f>IF($A558="",W557,$A558)</f>
        <v>Mildur kjúklingabaunakari (chana masala) með hrísgrjónum</v>
      </c>
    </row>
    <row r="559" spans="1:23" ht="15">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8"/>
        <v>Kjúklingabaunir</v>
      </c>
      <c r="T559" s="150">
        <f>IF($B559="","",$C559/1000*IFERROR(INDEX(Vöruskrá!$R:$R,MATCH($B559,Vöruskrá!$B:$B,0)),0))</f>
        <v>48000</v>
      </c>
      <c r="U559" s="151" t="str">
        <f>IF($A559="","",IFERROR(SUMIFS($T:$T,$W:$W,$A559)/(SUMIFS($C:$C,$W:$W,$A559)/1000),""))</f>
        <v/>
      </c>
      <c r="W559" t="str">
        <f>IF($A559="",W558,$A559)</f>
        <v>Mildur kjúklingabaunakari (chana masala) með hrísgrjónum</v>
      </c>
    </row>
    <row r="560" spans="1:23" ht="15">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8"/>
        <v>Maukaðir tómatar</v>
      </c>
      <c r="T560" s="150">
        <f>IF($B560="","",$C560/1000*IFERROR(INDEX(Vöruskrá!$R:$R,MATCH($B560,Vöruskrá!$B:$B,0)),0))</f>
        <v>8040</v>
      </c>
      <c r="U560" s="151" t="str">
        <f>IF($A560="","",IFERROR(SUMIFS($T:$T,$W:$W,$A560)/(SUMIFS($C:$C,$W:$W,$A560)/1000),""))</f>
        <v/>
      </c>
      <c r="W560" t="str">
        <f>IF($A560="",W559,$A560)</f>
        <v>Mildur kjúklingabaunakari (chana masala) með hrísgrjónum</v>
      </c>
    </row>
    <row r="561" spans="1:23" ht="15">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8"/>
        <v>Kókosmjólk Roland Coconut Milk</v>
      </c>
      <c r="T561" s="150">
        <f>IF($B561="","",$C561/1000*IFERROR(INDEX(Vöruskrá!$R:$R,MATCH($B561,Vöruskrá!$B:$B,0)),0))</f>
        <v>4500</v>
      </c>
      <c r="U561" s="151" t="str">
        <f>IF($A561="","",IFERROR(SUMIFS($T:$T,$W:$W,$A561)/(SUMIFS($C:$C,$W:$W,$A561)/1000),""))</f>
        <v/>
      </c>
      <c r="W561" t="str">
        <f>IF($A561="",W560,$A561)</f>
        <v>Mildur kjúklingabaunakari (chana masala) með hrísgrjónum</v>
      </c>
    </row>
    <row r="562" spans="1:23" ht="15">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8"/>
        <v>Laukur (ferskur)</v>
      </c>
      <c r="T562" s="150">
        <f>IF($B562="","",$C562/1000*IFERROR(INDEX(Vöruskrá!$R:$R,MATCH($B562,Vöruskrá!$B:$B,0)),0))</f>
        <v>1250</v>
      </c>
      <c r="U562" s="151" t="str">
        <f>IF($A562="","",IFERROR(SUMIFS($T:$T,$W:$W,$A562)/(SUMIFS($C:$C,$W:$W,$A562)/1000),""))</f>
        <v/>
      </c>
      <c r="W562" t="str">
        <f>IF($A562="",W561,$A562)</f>
        <v>Mildur kjúklingabaunakari (chana masala) með hrísgrjónum</v>
      </c>
    </row>
    <row r="563" spans="1:23" ht="15">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8"/>
        <v>Hvítlaukur (ferskur)</v>
      </c>
      <c r="T563" s="150">
        <f>IF($B563="","",$C563/1000*IFERROR(INDEX(Vöruskrá!$R:$R,MATCH($B563,Vöruskrá!$B:$B,0)),0))</f>
        <v>1500</v>
      </c>
      <c r="U563" s="151" t="str">
        <f>IF($A563="","",IFERROR(SUMIFS($T:$T,$W:$W,$A563)/(SUMIFS($C:$C,$W:$W,$A563)/1000),""))</f>
        <v/>
      </c>
      <c r="W563" t="str">
        <f>IF($A563="",W562,$A563)</f>
        <v>Mildur kjúklingabaunakari (chana masala) með hrísgrjónum</v>
      </c>
    </row>
    <row r="564" spans="1:23" ht="15">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8"/>
        <v>Karríduft (Curry powder)</v>
      </c>
      <c r="T564" s="150">
        <f>IF($B564="","",$C564/1000*IFERROR(INDEX(Vöruskrá!$R:$R,MATCH($B564,Vöruskrá!$B:$B,0)),0))</f>
        <v>4500</v>
      </c>
      <c r="U564" s="151" t="str">
        <f>IF($A564="","",IFERROR(SUMIFS($T:$T,$W:$W,$A564)/(SUMIFS($C:$C,$W:$W,$A564)/1000),""))</f>
        <v/>
      </c>
      <c r="W564" t="str">
        <f>IF($A564="",W563,$A564)</f>
        <v>Mildur kjúklingabaunakari (chana masala) með hrísgrjónum</v>
      </c>
    </row>
    <row r="565" spans="1:23" ht="15">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8"/>
        <v>Engifer (ferskur)</v>
      </c>
      <c r="T565" s="150">
        <f>IF($B565="","",$C565/1000*IFERROR(INDEX(Vöruskrá!$R:$R,MATCH($B565,Vöruskrá!$B:$B,0)),0))</f>
        <v>300</v>
      </c>
      <c r="U565" s="151" t="str">
        <f>IF($A565="","",IFERROR(SUMIFS($T:$T,$W:$W,$A565)/(SUMIFS($C:$C,$W:$W,$A565)/1000),""))</f>
        <v/>
      </c>
      <c r="W565" t="str">
        <f>IF($A565="",W564,$A565)</f>
        <v>Mildur kjúklingabaunakari (chana masala) með hrísgrjónum</v>
      </c>
    </row>
    <row r="566" spans="1:23" ht="15">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8"/>
        <v>Borðsalt</v>
      </c>
      <c r="T566" s="150">
        <f>IF($B566="","",$C566/1000*IFERROR(INDEX(Vöruskrá!$R:$R,MATCH($B566,Vöruskrá!$B:$B,0)),0))</f>
        <v>60</v>
      </c>
      <c r="U566" s="151" t="str">
        <f>IF($A566="","",IFERROR(SUMIFS($T:$T,$W:$W,$A566)/(SUMIFS($C:$C,$W:$W,$A566)/1000),""))</f>
        <v/>
      </c>
      <c r="W566" t="str">
        <f>IF($A566="",W565,$A566)</f>
        <v>Mildur kjúklingabaunakari (chana masala) með hrísgrjónum</v>
      </c>
    </row>
    <row r="567" spans="1:23" ht="15">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8"/>
        <v>Repjuolía</v>
      </c>
      <c r="T567" s="150">
        <f>IF($B567="","",$C567/1000*IFERROR(INDEX(Vöruskrá!$R:$R,MATCH($B567,Vöruskrá!$B:$B,0)),0))</f>
        <v>592.5</v>
      </c>
      <c r="U567" s="151" t="str">
        <f>IF($A567="","",IFERROR(SUMIFS($T:$T,$W:$W,$A567)/(SUMIFS($C:$C,$W:$W,$A567)/1000),""))</f>
        <v/>
      </c>
      <c r="W567" t="str">
        <f>IF($A567="",W566,$A567)</f>
        <v>Mildur kjúklingabaunakari (chana masala) með hrísgrjónum</v>
      </c>
    </row>
    <row r="568" spans="1:23" ht="60">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8"/>
        <v>Grjónagrautur með lifrapylsu og kanil</v>
      </c>
      <c r="T568" s="150" t="str">
        <f>IF($B568="","",$C568/1000*IFERROR(INDEX(Vöruskrá!$R:$R,MATCH($B568,Vöruskrá!$B:$B,0)),0))</f>
        <v/>
      </c>
      <c r="U568" s="151">
        <f>IF($A568="","",IFERROR(SUMIFS($T:$T,$W:$W,$A568)/(SUMIFS($C:$C,$W:$W,$A568)/1000),""))</f>
        <v>114.60709999999999</v>
      </c>
      <c r="W568" t="str">
        <f>IF($A568="",W567,$A568)</f>
        <v>Grjónagrautur með lifrapylsu og kanil</v>
      </c>
    </row>
    <row r="569" spans="1:23" ht="15">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8"/>
        <v>Hrísgrjón Thai Hom Mali (Royal Umbrella)</v>
      </c>
      <c r="T569" s="150">
        <f>IF($B569="","",$C569/1000*IFERROR(INDEX(Vöruskrá!$R:$R,MATCH($B569,Vöruskrá!$B:$B,0)),0))</f>
        <v>8482.9499999999989</v>
      </c>
      <c r="U569" s="151" t="str">
        <f>IF($A569="","",IFERROR(SUMIFS($T:$T,$W:$W,$A569)/(SUMIFS($C:$C,$W:$W,$A569)/1000),""))</f>
        <v/>
      </c>
      <c r="W569" t="str">
        <f>IF($A569="",W568,$A569)</f>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8"/>
        <v>la</v>
      </c>
      <c r="T570" s="150">
        <f>IF($B570="","",$C570/1000*IFERROR(INDEX(Vöruskrá!$R:$R,MATCH($B570,Vöruskrá!$B:$B,0)),0))</f>
        <v>0</v>
      </c>
      <c r="U570" s="151" t="str">
        <f>IF($A570="","",IFERROR(SUMIFS($T:$T,$W:$W,$A570)/(SUMIFS($C:$C,$W:$W,$A570)/1000),""))</f>
        <v/>
      </c>
      <c r="W570" t="str">
        <f>IF($A570="",W569,$A570)</f>
        <v>Grjónagrautur með lifrapylsu og kanil</v>
      </c>
    </row>
    <row r="571" spans="1:23" ht="15">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8"/>
        <v>Crystal Sugar (Sykur)</v>
      </c>
      <c r="T571" s="150">
        <f>IF($B571="","",$C571/1000*IFERROR(INDEX(Vöruskrá!$R:$R,MATCH($B571,Vöruskrá!$B:$B,0)),0))</f>
        <v>508.9</v>
      </c>
      <c r="U571" s="151" t="str">
        <f>IF($A571="","",IFERROR(SUMIFS($T:$T,$W:$W,$A571)/(SUMIFS($C:$C,$W:$W,$A571)/1000),""))</f>
        <v/>
      </c>
      <c r="W571" t="str">
        <f>IF($A571="",W570,$A571)</f>
        <v>Grjónagrautur með lifrapylsu og kanil</v>
      </c>
    </row>
    <row r="572" spans="1:23" ht="15">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8"/>
        <v>Borðsalt</v>
      </c>
      <c r="T572" s="150">
        <f>IF($B572="","",$C572/1000*IFERROR(INDEX(Vöruskrá!$R:$R,MATCH($B572,Vöruskrá!$B:$B,0)),0))</f>
        <v>46.56</v>
      </c>
      <c r="U572" s="151" t="str">
        <f>IF($A572="","",IFERROR(SUMIFS($T:$T,$W:$W,$A572)/(SUMIFS($C:$C,$W:$W,$A572)/1000),""))</f>
        <v/>
      </c>
      <c r="W572" t="str">
        <f>IF($A572="",W571,$A572)</f>
        <v>Grjónagrautur með lifrapylsu og kanil</v>
      </c>
    </row>
    <row r="573" spans="1:23" ht="15">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8"/>
        <v>Vanillsykur</v>
      </c>
      <c r="T573" s="150">
        <f>IF($B573="","",$C573/1000*IFERROR(INDEX(Vöruskrá!$R:$R,MATCH($B573,Vöruskrá!$B:$B,0)),0))</f>
        <v>193.6</v>
      </c>
      <c r="U573" s="151" t="str">
        <f>IF($A573="","",IFERROR(SUMIFS($T:$T,$W:$W,$A573)/(SUMIFS($C:$C,$W:$W,$A573)/1000),""))</f>
        <v/>
      </c>
      <c r="W573" t="str">
        <f>IF($A573="",W572,$A573)</f>
        <v>Grjónagrautur með lifrapylsu og kanil</v>
      </c>
    </row>
    <row r="574" spans="1:23" ht="15">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8"/>
        <v>Smjör 500 g</v>
      </c>
      <c r="T574" s="150">
        <f>IF($B574="","",$C574/1000*IFERROR(INDEX(Vöruskrá!$R:$R,MATCH($B574,Vöruskrá!$B:$B,0)),0))</f>
        <v>2228.6999999999998</v>
      </c>
      <c r="U574" s="151" t="str">
        <f>IF($A574="","",IFERROR(SUMIFS($T:$T,$W:$W,$A574)/(SUMIFS($C:$C,$W:$W,$A574)/1000),""))</f>
        <v/>
      </c>
      <c r="W574" t="str">
        <f>IF($A574="",W573,$A574)</f>
        <v>Grjónagrautur með lifrapylsu og kanil</v>
      </c>
    </row>
    <row r="575" spans="1:23" ht="60">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8"/>
        <v>Minestrone stafasúpa</v>
      </c>
      <c r="T575" s="150" t="str">
        <f>IF($B575="","",$C575/1000*IFERROR(INDEX(Vöruskrá!$R:$R,MATCH($B575,Vöruskrá!$B:$B,0)),0))</f>
        <v/>
      </c>
      <c r="U575" s="151">
        <f>IF($A575="","",IFERROR(SUMIFS($T:$T,$W:$W,$A575)/(SUMIFS($C:$C,$W:$W,$A575)/1000),""))</f>
        <v>386.00480591497228</v>
      </c>
      <c r="W575" t="str">
        <f>IF($A575="",W574,$A575)</f>
        <v>Minestrone stafasúpa</v>
      </c>
    </row>
    <row r="576" spans="1:23" ht="15">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8"/>
        <v>Brunoise grænmetisblanda</v>
      </c>
      <c r="T576" s="150">
        <f>IF($B576="","",$C576/1000*IFERROR(INDEX(Vöruskrá!$R:$R,MATCH($B576,Vöruskrá!$B:$B,0)),0))</f>
        <v>10706.8</v>
      </c>
      <c r="U576" s="151" t="str">
        <f>IF($A576="","",IFERROR(SUMIFS($T:$T,$W:$W,$A576)/(SUMIFS($C:$C,$W:$W,$A576)/1000),""))</f>
        <v/>
      </c>
      <c r="W576" t="str">
        <f>IF($A576="",W575,$A576)</f>
        <v>Minestrone stafasúpa</v>
      </c>
    </row>
    <row r="577" spans="1:23" ht="15">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8"/>
        <v>Maukaðir tómatar</v>
      </c>
      <c r="T577" s="150">
        <f>IF($B577="","",$C577/1000*IFERROR(INDEX(Vöruskrá!$R:$R,MATCH($B577,Vöruskrá!$B:$B,0)),0))</f>
        <v>5738.9520000000002</v>
      </c>
      <c r="U577" s="151" t="str">
        <f>IF($A577="","",IFERROR(SUMIFS($T:$T,$W:$W,$A577)/(SUMIFS($C:$C,$W:$W,$A577)/1000),""))</f>
        <v/>
      </c>
      <c r="W577" t="str">
        <f>IF($A577="",W576,$A577)</f>
        <v>Minestrone stafasúpa</v>
      </c>
    </row>
    <row r="578" spans="1:23" ht="15">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8"/>
        <v>Hvítlaukur (ferskur)</v>
      </c>
      <c r="T578" s="150">
        <f>IF($B578="","",$C578/1000*IFERROR(INDEX(Vöruskrá!$R:$R,MATCH($B578,Vöruskrá!$B:$B,0)),0))</f>
        <v>802.5</v>
      </c>
      <c r="U578" s="151" t="str">
        <f>IF($A578="","",IFERROR(SUMIFS($T:$T,$W:$W,$A578)/(SUMIFS($C:$C,$W:$W,$A578)/1000),""))</f>
        <v/>
      </c>
      <c r="W578" t="str">
        <f>IF($A578="",W577,$A578)</f>
        <v>Minestrone stafasúpa</v>
      </c>
    </row>
    <row r="579" spans="1:23" ht="15">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8"/>
        <v>Knorr grænmetiskraftur þurr</v>
      </c>
      <c r="T579" s="150">
        <f>IF($B579="","",$C579/1000*IFERROR(INDEX(Vöruskrá!$R:$R,MATCH($B579,Vöruskrá!$B:$B,0)),0))</f>
        <v>14989.449999999999</v>
      </c>
      <c r="U579" s="151" t="str">
        <f>IF($A579="","",IFERROR(SUMIFS($T:$T,$W:$W,$A579)/(SUMIFS($C:$C,$W:$W,$A579)/1000),""))</f>
        <v/>
      </c>
      <c r="W579" t="str">
        <f>IF($A579="",W578,$A579)</f>
        <v>Minestrone stafasúpa</v>
      </c>
    </row>
    <row r="580" spans="1:23" ht="15">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8"/>
        <v>Laukur (ferskur)</v>
      </c>
      <c r="T580" s="150">
        <f>IF($B580="","",$C580/1000*IFERROR(INDEX(Vöruskrá!$R:$R,MATCH($B580,Vöruskrá!$B:$B,0)),0))</f>
        <v>1338.25</v>
      </c>
      <c r="U580" s="151" t="str">
        <f>IF($A580="","",IFERROR(SUMIFS($T:$T,$W:$W,$A580)/(SUMIFS($C:$C,$W:$W,$A580)/1000),""))</f>
        <v/>
      </c>
      <c r="W580" t="str">
        <f>IF($A580="",W579,$A580)</f>
        <v>Minestrone stafasúpa</v>
      </c>
    </row>
    <row r="581" spans="1:23" ht="15">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8"/>
        <v>Hvítar baunir</v>
      </c>
      <c r="T581" s="150">
        <f>IF($B581="","",$C581/1000*IFERROR(INDEX(Vöruskrá!$R:$R,MATCH($B581,Vöruskrá!$B:$B,0)),0))</f>
        <v>1873.55</v>
      </c>
      <c r="U581" s="151" t="str">
        <f>IF($A581="","",IFERROR(SUMIFS($T:$T,$W:$W,$A581)/(SUMIFS($C:$C,$W:$W,$A581)/1000),""))</f>
        <v/>
      </c>
      <c r="W581" t="str">
        <f>IF($A581="",W580,$A581)</f>
        <v>Minestrone stafasúpa</v>
      </c>
    </row>
    <row r="582" spans="1:23" ht="15">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9">IF($A582&lt;&gt;"",$A582,$B582)</f>
        <v>Borðsalt</v>
      </c>
      <c r="T582" s="150">
        <f>IF($B582="","",$C582/1000*IFERROR(INDEX(Vöruskrá!$R:$R,MATCH($B582,Vöruskrá!$B:$B,0)),0))</f>
        <v>51.36</v>
      </c>
      <c r="U582" s="151" t="str">
        <f>IF($A582="","",IFERROR(SUMIFS($T:$T,$W:$W,$A582)/(SUMIFS($C:$C,$W:$W,$A582)/1000),""))</f>
        <v/>
      </c>
      <c r="W582" t="str">
        <f>IF($A582="",W581,$A582)</f>
        <v>Minestrone stafasúpa</v>
      </c>
    </row>
    <row r="583" spans="1:23" ht="48">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9"/>
        <v>Baunasúpa: Saltkjöt og baunir / Vegan baunasúpa</v>
      </c>
      <c r="T583" s="150" t="str">
        <f>IF($B583="","",$C583/1000*IFERROR(INDEX(Vöruskrá!$R:$R,MATCH($B583,Vöruskrá!$B:$B,0)),0))</f>
        <v/>
      </c>
      <c r="U583" s="151">
        <f>IF($A583="","",IFERROR(SUMIFS($T:$T,$W:$W,$A583)/(SUMIFS($C:$C,$W:$W,$A583)/1000),""))</f>
        <v>600.0548</v>
      </c>
      <c r="W583" t="str">
        <f>IF($A583="",W582,$A583)</f>
        <v>Baunasúpa: Saltkjöt og baunir / Vegan baunasúpa</v>
      </c>
    </row>
    <row r="584" spans="1:23" ht="15">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9"/>
        <v>Hvítar baunir</v>
      </c>
      <c r="T584" s="150">
        <f>IF($B584="","",$C584/1000*IFERROR(INDEX(Vöruskrá!$R:$R,MATCH($B584,Vöruskrá!$B:$B,0)),0))</f>
        <v>8388.1</v>
      </c>
      <c r="U584" s="151" t="str">
        <f>IF($A584="","",IFERROR(SUMIFS($T:$T,$W:$W,$A584)/(SUMIFS($C:$C,$W:$W,$A584)/1000),""))</f>
        <v/>
      </c>
      <c r="W584" t="str">
        <f>IF($A584="",W583,$A584)</f>
        <v>Baunasúpa: Saltkjöt og baunir / Vegan baunasúpa</v>
      </c>
    </row>
    <row r="585" spans="1:23" ht="15">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9"/>
        <v>Laukur (ferskur)</v>
      </c>
      <c r="T585" s="150">
        <f>IF($B585="","",$C585/1000*IFERROR(INDEX(Vöruskrá!$R:$R,MATCH($B585,Vöruskrá!$B:$B,0)),0))</f>
        <v>1498</v>
      </c>
      <c r="U585" s="151" t="str">
        <f>IF($A585="","",IFERROR(SUMIFS($T:$T,$W:$W,$A585)/(SUMIFS($C:$C,$W:$W,$A585)/1000),""))</f>
        <v/>
      </c>
      <c r="W585" t="str">
        <f>IF($A585="",W584,$A585)</f>
        <v>Baunasúpa: Saltkjöt og baunir / Vegan baunasúpa</v>
      </c>
    </row>
    <row r="586" spans="1:23" ht="15">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9"/>
        <v>Hvítlaukur (ferskur)</v>
      </c>
      <c r="T586" s="150">
        <f>IF($B586="","",$C586/1000*IFERROR(INDEX(Vöruskrá!$R:$R,MATCH($B586,Vöruskrá!$B:$B,0)),0))</f>
        <v>718.5</v>
      </c>
      <c r="U586" s="151" t="str">
        <f>IF($A586="","",IFERROR(SUMIFS($T:$T,$W:$W,$A586)/(SUMIFS($C:$C,$W:$W,$A586)/1000),""))</f>
        <v/>
      </c>
      <c r="W586" t="str">
        <f>IF($A586="",W585,$A586)</f>
        <v>Baunasúpa: Saltkjöt og baunir / Vegan baunasúpa</v>
      </c>
    </row>
    <row r="587" spans="1:23" ht="15">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9"/>
        <v>Saltkjöt / Beikon</v>
      </c>
      <c r="T587" s="150">
        <f>IF($B587="","",$C587/1000*IFERROR(INDEX(Vöruskrá!$R:$R,MATCH($B587,Vöruskrá!$B:$B,0)),0))</f>
        <v>11384.8</v>
      </c>
      <c r="U587" s="151" t="str">
        <f>IF($A587="","",IFERROR(SUMIFS($T:$T,$W:$W,$A587)/(SUMIFS($C:$C,$W:$W,$A587)/1000),""))</f>
        <v/>
      </c>
      <c r="W587" t="str">
        <f>IF($A587="",W586,$A587)</f>
        <v>Baunasúpa: Saltkjöt og baunir / Vegan baunasúpa</v>
      </c>
    </row>
    <row r="588" spans="1:23" ht="15">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9"/>
        <v>Nautakraftur Vegan</v>
      </c>
      <c r="T588" s="150">
        <f>IF($B588="","",$C588/1000*IFERROR(INDEX(Vöruskrá!$R:$R,MATCH($B588,Vöruskrá!$B:$B,0)),0))</f>
        <v>35949.599999999999</v>
      </c>
      <c r="U588" s="151" t="str">
        <f>IF($A588="","",IFERROR(SUMIFS($T:$T,$W:$W,$A588)/(SUMIFS($C:$C,$W:$W,$A588)/1000),""))</f>
        <v/>
      </c>
      <c r="W588" t="str">
        <f>IF($A588="",W587,$A588)</f>
        <v>Baunasúpa: Saltkjöt og baunir / Vegan baunasúpa</v>
      </c>
    </row>
    <row r="589" spans="1:23" ht="15">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9"/>
        <v>Gulrætur (ferskar)</v>
      </c>
      <c r="T589" s="150">
        <f>IF($B589="","",$C589/1000*IFERROR(INDEX(Vöruskrá!$R:$R,MATCH($B589,Vöruskrá!$B:$B,0)),0))</f>
        <v>749</v>
      </c>
      <c r="U589" s="151" t="str">
        <f>IF($A589="","",IFERROR(SUMIFS($T:$T,$W:$W,$A589)/(SUMIFS($C:$C,$W:$W,$A589)/1000),""))</f>
        <v/>
      </c>
      <c r="W589" t="str">
        <f>IF($A589="",W588,$A589)</f>
        <v>Baunasúpa: Saltkjöt og baunir / Vegan baunasúpa</v>
      </c>
    </row>
    <row r="590" spans="1:23" ht="15">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9"/>
        <v>Borðsalt</v>
      </c>
      <c r="T590" s="150">
        <f>IF($B590="","",$C590/1000*IFERROR(INDEX(Vöruskrá!$R:$R,MATCH($B590,Vöruskrá!$B:$B,0)),0))</f>
        <v>57.48</v>
      </c>
      <c r="U590" s="151" t="str">
        <f>IF($A590="","",IFERROR(SUMIFS($T:$T,$W:$W,$A590)/(SUMIFS($C:$C,$W:$W,$A590)/1000),""))</f>
        <v/>
      </c>
      <c r="W590" t="str">
        <f>IF($A590="",W589,$A590)</f>
        <v>Baunasúpa: Saltkjöt og baunir / Vegan baunasúpa</v>
      </c>
    </row>
    <row r="591" spans="1:23" ht="15">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9"/>
        <v>Svartur pipar, malaður</v>
      </c>
      <c r="T591" s="150">
        <f>IF($B591="","",$C591/1000*IFERROR(INDEX(Vöruskrá!$R:$R,MATCH($B591,Vöruskrá!$B:$B,0)),0))</f>
        <v>1260</v>
      </c>
      <c r="U591" s="151" t="str">
        <f>IF($A591="","",IFERROR(SUMIFS($T:$T,$W:$W,$A591)/(SUMIFS($C:$C,$W:$W,$A591)/1000),""))</f>
        <v/>
      </c>
      <c r="W591" t="str">
        <f>IF($A591="",W590,$A591)</f>
        <v>Baunasúpa: Saltkjöt og baunir / Vegan baunasúpa</v>
      </c>
    </row>
    <row r="592" spans="1:23" ht="84">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9"/>
        <v>Mexico kjúklingasúpa</v>
      </c>
      <c r="T592" s="150" t="str">
        <f>IF($B592="","",$C592/1000*IFERROR(INDEX(Vöruskrá!$R:$R,MATCH($B592,Vöruskrá!$B:$B,0)),0))</f>
        <v/>
      </c>
      <c r="U592" s="151">
        <f>IF($A592="","",IFERROR(SUMIFS($T:$T,$W:$W,$A592)/(SUMIFS($C:$C,$W:$W,$A592)/1000),""))</f>
        <v>434.58719999999994</v>
      </c>
      <c r="W592" t="str">
        <f>IF($A592="",W591,$A592)</f>
        <v>Mexico kjúklingasúpa</v>
      </c>
    </row>
    <row r="593" spans="1:23" ht="15">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9"/>
        <v>Tómatsúpugrunnur (Oscar)</v>
      </c>
      <c r="T593" s="150">
        <f>IF($B593="","",$C593/1000*IFERROR(INDEX(Vöruskrá!$R:$R,MATCH($B593,Vöruskrá!$B:$B,0)),0))</f>
        <v>3300</v>
      </c>
      <c r="U593" s="151" t="str">
        <f>IF($A593="","",IFERROR(SUMIFS($T:$T,$W:$W,$A593)/(SUMIFS($C:$C,$W:$W,$A593)/1000),""))</f>
        <v/>
      </c>
      <c r="W593" t="str">
        <f>IF($A593="",W592,$A593)</f>
        <v>Mexico kjúklingasúpa</v>
      </c>
    </row>
    <row r="594" spans="1:23" ht="15">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9"/>
        <v>Maukaðir tómatar</v>
      </c>
      <c r="T594" s="150">
        <f>IF($B594="","",$C594/1000*IFERROR(INDEX(Vöruskrá!$R:$R,MATCH($B594,Vöruskrá!$B:$B,0)),0))</f>
        <v>3216</v>
      </c>
      <c r="U594" s="151" t="str">
        <f>IF($A594="","",IFERROR(SUMIFS($T:$T,$W:$W,$A594)/(SUMIFS($C:$C,$W:$W,$A594)/1000),""))</f>
        <v/>
      </c>
      <c r="W594" t="str">
        <f>IF($A594="",W593,$A594)</f>
        <v>Mexico kjúklingasúpa</v>
      </c>
    </row>
    <row r="595" spans="1:23" ht="15">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9"/>
        <v>Chunky Salsa Medium (Salsa sósa)</v>
      </c>
      <c r="T595" s="150">
        <f>IF($B595="","",$C595/1000*IFERROR(INDEX(Vöruskrá!$R:$R,MATCH($B595,Vöruskrá!$B:$B,0)),0))</f>
        <v>1800</v>
      </c>
      <c r="U595" s="151" t="str">
        <f>IF($A595="","",IFERROR(SUMIFS($T:$T,$W:$W,$A595)/(SUMIFS($C:$C,$W:$W,$A595)/1000),""))</f>
        <v/>
      </c>
      <c r="W595" t="str">
        <f>IF($A595="",W594,$A595)</f>
        <v>Mexico kjúklingasúpa</v>
      </c>
    </row>
    <row r="596" spans="1:23" ht="15">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9"/>
        <v>Paprikuteningar litblandir</v>
      </c>
      <c r="T596" s="150">
        <f>IF($B596="","",$C596/1000*IFERROR(INDEX(Vöruskrá!$R:$R,MATCH($B596,Vöruskrá!$B:$B,0)),0))</f>
        <v>1000</v>
      </c>
      <c r="U596" s="151" t="str">
        <f>IF($A596="","",IFERROR(SUMIFS($T:$T,$W:$W,$A596)/(SUMIFS($C:$C,$W:$W,$A596)/1000),""))</f>
        <v/>
      </c>
      <c r="W596" t="str">
        <f>IF($A596="",W595,$A596)</f>
        <v>Mexico kjúklingasúpa</v>
      </c>
    </row>
    <row r="597" spans="1:23" ht="15">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9"/>
        <v>Forsteiktur laukur (Pre-fried sliced onions)</v>
      </c>
      <c r="T597" s="150">
        <f>IF($B597="","",$C597/1000*IFERROR(INDEX(Vöruskrá!$R:$R,MATCH($B597,Vöruskrá!$B:$B,0)),0))</f>
        <v>800</v>
      </c>
      <c r="U597" s="151" t="str">
        <f>IF($A597="","",IFERROR(SUMIFS($T:$T,$W:$W,$A597)/(SUMIFS($C:$C,$W:$W,$A597)/1000),""))</f>
        <v/>
      </c>
      <c r="W597" t="str">
        <f>IF($A597="",W596,$A597)</f>
        <v>Mexico kjúklingasúpa</v>
      </c>
    </row>
    <row r="598" spans="1:23" ht="15">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9"/>
        <v>Fennel frosinn (Diced Fennel)</v>
      </c>
      <c r="T598" s="150">
        <f>IF($B598="","",$C598/1000*IFERROR(INDEX(Vöruskrá!$R:$R,MATCH($B598,Vöruskrá!$B:$B,0)),0))</f>
        <v>500</v>
      </c>
      <c r="U598" s="151" t="str">
        <f>IF($A598="","",IFERROR(SUMIFS($T:$T,$W:$W,$A598)/(SUMIFS($C:$C,$W:$W,$A598)/1000),""))</f>
        <v/>
      </c>
      <c r="W598" t="str">
        <f>IF($A598="",W597,$A598)</f>
        <v>Mexico kjúklingasúpa</v>
      </c>
    </row>
    <row r="599" spans="1:23" ht="15">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9"/>
        <v>Kjúklingakraftur Vegan (Essential Cuisine)</v>
      </c>
      <c r="T599" s="150">
        <f>IF($B599="","",$C599/1000*IFERROR(INDEX(Vöruskrá!$R:$R,MATCH($B599,Vöruskrá!$B:$B,0)),0))</f>
        <v>3000</v>
      </c>
      <c r="U599" s="151" t="str">
        <f>IF($A599="","",IFERROR(SUMIFS($T:$T,$W:$W,$A599)/(SUMIFS($C:$C,$W:$W,$A599)/1000),""))</f>
        <v/>
      </c>
      <c r="W599" t="str">
        <f>IF($A599="",W598,$A599)</f>
        <v>Mexico kjúklingasúpa</v>
      </c>
    </row>
    <row r="600" spans="1:23" ht="24">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9"/>
        <v>Hvítlaukur í olíu (Crushed garlic, coarse cut with oil)</v>
      </c>
      <c r="T600" s="150">
        <f>IF($B600="","",$C600/1000*IFERROR(INDEX(Vöruskrá!$R:$R,MATCH($B600,Vöruskrá!$B:$B,0)),0))</f>
        <v>360</v>
      </c>
      <c r="U600" s="151" t="str">
        <f>IF($A600="","",IFERROR(SUMIFS($T:$T,$W:$W,$A600)/(SUMIFS($C:$C,$W:$W,$A600)/1000),""))</f>
        <v/>
      </c>
      <c r="W600" t="str">
        <f>IF($A600="",W599,$A600)</f>
        <v>Mexico kjúklingasúpa</v>
      </c>
    </row>
    <row r="601" spans="1:23" ht="15">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9"/>
        <v>Borðsalt</v>
      </c>
      <c r="T601" s="150">
        <f>IF($B601="","",$C601/1000*IFERROR(INDEX(Vöruskrá!$R:$R,MATCH($B601,Vöruskrá!$B:$B,0)),0))</f>
        <v>60</v>
      </c>
      <c r="U601" s="151" t="str">
        <f>IF($A601="","",IFERROR(SUMIFS($T:$T,$W:$W,$A601)/(SUMIFS($C:$C,$W:$W,$A601)/1000),""))</f>
        <v/>
      </c>
      <c r="W601" t="str">
        <f>IF($A601="",W600,$A601)</f>
        <v>Mexico kjúklingasúpa</v>
      </c>
    </row>
    <row r="602" spans="1:23" ht="15">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9"/>
        <v>Kúmen (cumin)</v>
      </c>
      <c r="T602" s="150">
        <f>IF($B602="","",$C602/1000*IFERROR(INDEX(Vöruskrá!$R:$R,MATCH($B602,Vöruskrá!$B:$B,0)),0))</f>
        <v>240</v>
      </c>
      <c r="U602" s="151" t="str">
        <f>IF($A602="","",IFERROR(SUMIFS($T:$T,$W:$W,$A602)/(SUMIFS($C:$C,$W:$W,$A602)/1000),""))</f>
        <v/>
      </c>
      <c r="W602" t="str">
        <f>IF($A602="",W601,$A602)</f>
        <v>Mexico kjúklingasúpa</v>
      </c>
    </row>
    <row r="603" spans="1:23" ht="15">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9"/>
        <v>Svartur pipar, malaður</v>
      </c>
      <c r="T603" s="150">
        <f>IF($B603="","",$C603/1000*IFERROR(INDEX(Vöruskrá!$R:$R,MATCH($B603,Vöruskrá!$B:$B,0)),0))</f>
        <v>350</v>
      </c>
      <c r="U603" s="151" t="str">
        <f>IF($A603="","",IFERROR(SUMIFS($T:$T,$W:$W,$A603)/(SUMIFS($C:$C,$W:$W,$A603)/1000),""))</f>
        <v/>
      </c>
      <c r="W603" t="str">
        <f>IF($A603="",W602,$A603)</f>
        <v>Mexico kjúklingasúpa</v>
      </c>
    </row>
    <row r="604" spans="1:23" ht="15">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9"/>
        <v>Paprikuduft</v>
      </c>
      <c r="T604" s="150">
        <f>IF($B604="","",$C604/1000*IFERROR(INDEX(Vöruskrá!$R:$R,MATCH($B604,Vöruskrá!$B:$B,0)),0))</f>
        <v>180</v>
      </c>
      <c r="U604" s="151" t="str">
        <f>IF($A604="","",IFERROR(SUMIFS($T:$T,$W:$W,$A604)/(SUMIFS($C:$C,$W:$W,$A604)/1000),""))</f>
        <v/>
      </c>
      <c r="W604" t="str">
        <f>IF($A604="",W603,$A604)</f>
        <v>Mexico kjúklingasúpa</v>
      </c>
    </row>
    <row r="605" spans="1:23" ht="15">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9"/>
        <v>Chiliduft mild</v>
      </c>
      <c r="T605" s="150">
        <f>IF($B605="","",$C605/1000*IFERROR(INDEX(Vöruskrá!$R:$R,MATCH($B605,Vöruskrá!$B:$B,0)),0))</f>
        <v>120</v>
      </c>
      <c r="U605" s="151" t="str">
        <f>IF($A605="","",IFERROR(SUMIFS($T:$T,$W:$W,$A605)/(SUMIFS($C:$C,$W:$W,$A605)/1000),""))</f>
        <v/>
      </c>
      <c r="W605" t="str">
        <f>IF($A605="",W604,$A605)</f>
        <v>Mexico kjúklingasúpa</v>
      </c>
    </row>
    <row r="606" spans="1:23" ht="15">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9"/>
        <v>Oregano</v>
      </c>
      <c r="T606" s="150">
        <f>IF($B606="","",$C606/1000*IFERROR(INDEX(Vöruskrá!$R:$R,MATCH($B606,Vöruskrá!$B:$B,0)),0))</f>
        <v>394.24</v>
      </c>
      <c r="U606" s="151" t="str">
        <f>IF($A606="","",IFERROR(SUMIFS($T:$T,$W:$W,$A606)/(SUMIFS($C:$C,$W:$W,$A606)/1000),""))</f>
        <v/>
      </c>
      <c r="W606" t="str">
        <f>IF($A606="",W605,$A606)</f>
        <v>Mexico kjúklingasúpa</v>
      </c>
    </row>
    <row r="607" spans="1:23" ht="15">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9"/>
        <v>Lárviðarlauf, heil</v>
      </c>
      <c r="T607" s="150">
        <f>IF($B607="","",$C607/1000*IFERROR(INDEX(Vöruskrá!$R:$R,MATCH($B607,Vöruskrá!$B:$B,0)),0))</f>
        <v>68.38</v>
      </c>
      <c r="U607" s="151" t="str">
        <f>IF($A607="","",IFERROR(SUMIFS($T:$T,$W:$W,$A607)/(SUMIFS($C:$C,$W:$W,$A607)/1000),""))</f>
        <v/>
      </c>
      <c r="W607" t="str">
        <f>IF($A607="",W606,$A607)</f>
        <v>Mexico kjúklingasúpa</v>
      </c>
    </row>
    <row r="608" spans="1:23" ht="15">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9"/>
        <v>Crystal Sugar (Sykur)</v>
      </c>
      <c r="T608" s="150">
        <f>IF($B608="","",$C608/1000*IFERROR(INDEX(Vöruskrá!$R:$R,MATCH($B608,Vöruskrá!$B:$B,0)),0))</f>
        <v>17.5</v>
      </c>
      <c r="U608" s="151" t="str">
        <f>IF($A608="","",IFERROR(SUMIFS($T:$T,$W:$W,$A608)/(SUMIFS($C:$C,$W:$W,$A608)/1000),""))</f>
        <v/>
      </c>
      <c r="W608" t="str">
        <f>IF($A608="",W607,$A608)</f>
        <v>Mexico kjúklingasúpa</v>
      </c>
    </row>
    <row r="609" spans="1:23" ht="15">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9"/>
        <v>Kjúklinga lærakjöt Rodizio</v>
      </c>
      <c r="T609" s="150">
        <f>IF($B609="","",$C609/1000*IFERROR(INDEX(Vöruskrá!$R:$R,MATCH($B609,Vöruskrá!$B:$B,0)),0))</f>
        <v>21600</v>
      </c>
      <c r="U609" s="151" t="str">
        <f>IF($A609="","",IFERROR(SUMIFS($T:$T,$W:$W,$A609)/(SUMIFS($C:$C,$W:$W,$A609)/1000),""))</f>
        <v/>
      </c>
      <c r="W609" t="str">
        <f>IF($A609="",W608,$A609)</f>
        <v>Mexico kjúklingasúpa</v>
      </c>
    </row>
    <row r="610" spans="1:23" ht="15">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9"/>
        <v>Vatn</v>
      </c>
      <c r="T610" s="150">
        <f>IF($B610="","",$C610/1000*IFERROR(INDEX(Vöruskrá!$R:$R,MATCH($B610,Vöruskrá!$B:$B,0)),0))</f>
        <v>6452.5999999999995</v>
      </c>
      <c r="U610" s="151" t="str">
        <f>IF($A610="","",IFERROR(SUMIFS($T:$T,$W:$W,$A610)/(SUMIFS($C:$C,$W:$W,$A610)/1000),""))</f>
        <v/>
      </c>
      <c r="W610" t="str">
        <f>IF($A610="",W609,$A610)</f>
        <v>Mexico kjúklingasúpa</v>
      </c>
    </row>
    <row r="611" spans="1:23" ht="48">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9"/>
        <v>Íslensk kjötsúpa með lambakjöti og rótargrænmeti</v>
      </c>
      <c r="T611" s="150" t="str">
        <f>IF($B611="","",$C611/1000*IFERROR(INDEX(Vöruskrá!$R:$R,MATCH($B611,Vöruskrá!$B:$B,0)),0))</f>
        <v/>
      </c>
      <c r="U611" s="151">
        <f>IF($A611="","",IFERROR(SUMIFS($T:$T,$W:$W,$A611)/(SUMIFS($C:$C,$W:$W,$A611)/1000),""))</f>
        <v>1047.3430000000001</v>
      </c>
      <c r="W611" t="str">
        <f>IF($A611="",W610,$A611)</f>
        <v>Íslensk kjötsúpa með lambakjöti og rótargrænmeti</v>
      </c>
    </row>
    <row r="612" spans="1:23" ht="15">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9"/>
        <v>Lambakjöt teningar</v>
      </c>
      <c r="T612" s="150">
        <f>IF($B612="","",$C612/1000*IFERROR(INDEX(Vöruskrá!$R:$R,MATCH($B612,Vöruskrá!$B:$B,0)),0))</f>
        <v>78000</v>
      </c>
      <c r="U612" s="151" t="str">
        <f>IF($A612="","",IFERROR(SUMIFS($T:$T,$W:$W,$A612)/(SUMIFS($C:$C,$W:$W,$A612)/1000),""))</f>
        <v/>
      </c>
      <c r="W612" t="str">
        <f>IF($A612="",W611,$A612)</f>
        <v>Íslensk kjötsúpa með lambakjöti og rótargrænmeti</v>
      </c>
    </row>
    <row r="613" spans="1:23" ht="15">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9"/>
        <v>Kartöflur (ferskar)</v>
      </c>
      <c r="T613" s="150">
        <f>IF($B613="","",$C613/1000*IFERROR(INDEX(Vöruskrá!$R:$R,MATCH($B613,Vöruskrá!$B:$B,0)),0))</f>
        <v>5000</v>
      </c>
      <c r="U613" s="151" t="str">
        <f>IF($A613="","",IFERROR(SUMIFS($T:$T,$W:$W,$A613)/(SUMIFS($C:$C,$W:$W,$A613)/1000),""))</f>
        <v/>
      </c>
      <c r="W613" t="str">
        <f>IF($A613="",W612,$A613)</f>
        <v>Íslensk kjötsúpa með lambakjöti og rótargrænmeti</v>
      </c>
    </row>
    <row r="614" spans="1:23" ht="15">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9"/>
        <v>Gulrætur (ferskar)</v>
      </c>
      <c r="T614" s="150">
        <f>IF($B614="","",$C614/1000*IFERROR(INDEX(Vöruskrá!$R:$R,MATCH($B614,Vöruskrá!$B:$B,0)),0))</f>
        <v>2500</v>
      </c>
      <c r="U614" s="151" t="str">
        <f>IF($A614="","",IFERROR(SUMIFS($T:$T,$W:$W,$A614)/(SUMIFS($C:$C,$W:$W,$A614)/1000),""))</f>
        <v/>
      </c>
      <c r="W614" t="str">
        <f>IF($A614="",W613,$A614)</f>
        <v>Íslensk kjötsúpa með lambakjöti og rótargrænmeti</v>
      </c>
    </row>
    <row r="615" spans="1:23" ht="15">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9"/>
        <v>Rófur</v>
      </c>
      <c r="T615" s="150">
        <f>IF($B615="","",$C615/1000*IFERROR(INDEX(Vöruskrá!$R:$R,MATCH($B615,Vöruskrá!$B:$B,0)),0))</f>
        <v>4800</v>
      </c>
      <c r="U615" s="151" t="str">
        <f>IF($A615="","",IFERROR(SUMIFS($T:$T,$W:$W,$A615)/(SUMIFS($C:$C,$W:$W,$A615)/1000),""))</f>
        <v/>
      </c>
      <c r="W615" t="str">
        <f>IF($A615="",W614,$A615)</f>
        <v>Íslensk kjötsúpa með lambakjöti og rótargrænmeti</v>
      </c>
    </row>
    <row r="616" spans="1:23" ht="15">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9"/>
        <v>Sellerí (ferskt)</v>
      </c>
      <c r="T616" s="150">
        <f>IF($B616="","",$C616/1000*IFERROR(INDEX(Vöruskrá!$R:$R,MATCH($B616,Vöruskrá!$B:$B,0)),0))</f>
        <v>2500</v>
      </c>
      <c r="U616" s="151" t="str">
        <f>IF($A616="","",IFERROR(SUMIFS($T:$T,$W:$W,$A616)/(SUMIFS($C:$C,$W:$W,$A616)/1000),""))</f>
        <v/>
      </c>
      <c r="W616" t="str">
        <f>IF($A616="",W615,$A616)</f>
        <v>Íslensk kjötsúpa með lambakjöti og rótargrænmeti</v>
      </c>
    </row>
    <row r="617" spans="1:23" ht="15">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9"/>
        <v>Laukur (ferskur)</v>
      </c>
      <c r="T617" s="150">
        <f>IF($B617="","",$C617/1000*IFERROR(INDEX(Vöruskrá!$R:$R,MATCH($B617,Vöruskrá!$B:$B,0)),0))</f>
        <v>1250</v>
      </c>
      <c r="U617" s="151" t="str">
        <f>IF($A617="","",IFERROR(SUMIFS($T:$T,$W:$W,$A617)/(SUMIFS($C:$C,$W:$W,$A617)/1000),""))</f>
        <v/>
      </c>
      <c r="W617" t="str">
        <f>IF($A617="",W616,$A617)</f>
        <v>Íslensk kjötsúpa með lambakjöti og rótargrænmeti</v>
      </c>
    </row>
    <row r="618" spans="1:23" ht="15">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9"/>
        <v>Vatn</v>
      </c>
      <c r="T618" s="150">
        <f>IF($B618="","",$C618/1000*IFERROR(INDEX(Vöruskrá!$R:$R,MATCH($B618,Vöruskrá!$B:$B,0)),0))</f>
        <v>2250</v>
      </c>
      <c r="U618" s="151" t="str">
        <f>IF($A618="","",IFERROR(SUMIFS($T:$T,$W:$W,$A618)/(SUMIFS($C:$C,$W:$W,$A618)/1000),""))</f>
        <v/>
      </c>
      <c r="W618" t="str">
        <f>IF($A618="",W617,$A618)</f>
        <v>Íslensk kjötsúpa með lambakjöti og rótargrænmeti</v>
      </c>
    </row>
    <row r="619" spans="1:23" ht="15">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9"/>
        <v>Nautakraftur Vegan</v>
      </c>
      <c r="T619" s="150">
        <f>IF($B619="","",$C619/1000*IFERROR(INDEX(Vöruskrá!$R:$R,MATCH($B619,Vöruskrá!$B:$B,0)),0))</f>
        <v>1800</v>
      </c>
      <c r="U619" s="151" t="str">
        <f>IF($A619="","",IFERROR(SUMIFS($T:$T,$W:$W,$A619)/(SUMIFS($C:$C,$W:$W,$A619)/1000),""))</f>
        <v/>
      </c>
      <c r="W619" t="str">
        <f>IF($A619="",W618,$A619)</f>
        <v>Íslensk kjötsúpa með lambakjöti og rótargrænmeti</v>
      </c>
    </row>
    <row r="620" spans="1:23" ht="15">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9"/>
        <v>Borðsalt</v>
      </c>
      <c r="T620" s="150">
        <f>IF($B620="","",$C620/1000*IFERROR(INDEX(Vöruskrá!$R:$R,MATCH($B620,Vöruskrá!$B:$B,0)),0))</f>
        <v>84</v>
      </c>
      <c r="U620" s="151" t="str">
        <f>IF($A620="","",IFERROR(SUMIFS($T:$T,$W:$W,$A620)/(SUMIFS($C:$C,$W:$W,$A620)/1000),""))</f>
        <v/>
      </c>
      <c r="W620" t="str">
        <f>IF($A620="",W619,$A620)</f>
        <v>Íslensk kjötsúpa með lambakjöti og rótargrænmeti</v>
      </c>
    </row>
    <row r="621" spans="1:23" ht="15">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9"/>
        <v>Svartur pipar, malaður</v>
      </c>
      <c r="T621" s="150">
        <f>IF($B621="","",$C621/1000*IFERROR(INDEX(Vöruskrá!$R:$R,MATCH($B621,Vöruskrá!$B:$B,0)),0))</f>
        <v>2100</v>
      </c>
      <c r="U621" s="151" t="str">
        <f>IF($A621="","",IFERROR(SUMIFS($T:$T,$W:$W,$A621)/(SUMIFS($C:$C,$W:$W,$A621)/1000),""))</f>
        <v/>
      </c>
      <c r="W621" t="str">
        <f>IF($A621="",W620,$A621)</f>
        <v>Íslensk kjötsúpa með lambakjöti og rótargrænmeti</v>
      </c>
    </row>
    <row r="622" spans="1:23" ht="15">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9"/>
        <v>Lárviðarlauf, heil</v>
      </c>
      <c r="T622" s="150">
        <f>IF($B622="","",$C622/1000*IFERROR(INDEX(Vöruskrá!$R:$R,MATCH($B622,Vöruskrá!$B:$B,0)),0))</f>
        <v>1709.5</v>
      </c>
      <c r="U622" s="151" t="str">
        <f>IF($A622="","",IFERROR(SUMIFS($T:$T,$W:$W,$A622)/(SUMIFS($C:$C,$W:$W,$A622)/1000),""))</f>
        <v/>
      </c>
      <c r="W622" t="str">
        <f>IF($A622="",W621,$A622)</f>
        <v>Íslensk kjötsúpa með lambakjöti og rótargrænmeti</v>
      </c>
    </row>
    <row r="623" spans="1:23" ht="24">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9"/>
        <v>Timían</v>
      </c>
      <c r="T623" s="150">
        <f>IF($B623="","",$C623/1000*IFERROR(INDEX(Vöruskrá!$R:$R,MATCH($B623,Vöruskrá!$B:$B,0)),0))</f>
        <v>2740.8</v>
      </c>
      <c r="U623" s="151" t="str">
        <f>IF($A623="","",IFERROR(SUMIFS($T:$T,$W:$W,$A623)/(SUMIFS($C:$C,$W:$W,$A623)/1000),""))</f>
        <v/>
      </c>
      <c r="W623" t="str">
        <f>IF($A623="",W622,$A623)</f>
        <v>Íslensk kjötsúpa með lambakjöti og rótargrænmeti</v>
      </c>
    </row>
    <row r="624" spans="1:23" ht="60">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9"/>
        <v>Krydduð rauðlinsubaunasúpa með nan-brauði</v>
      </c>
      <c r="T624" s="150" t="str">
        <f>IF($B624="","",$C624/1000*IFERROR(INDEX(Vöruskrá!$R:$R,MATCH($B624,Vöruskrá!$B:$B,0)),0))</f>
        <v/>
      </c>
      <c r="U624" s="151">
        <f>IF($A624="","",IFERROR(SUMIFS($T:$T,$W:$W,$A624)/(SUMIFS($C:$C,$W:$W,$A624)/1000),""))</f>
        <v>473.44949494949498</v>
      </c>
      <c r="W624" t="str">
        <f>IF($A624="",W623,$A624)</f>
        <v>Krydduð rauðlinsubaunasúpa með nan-brauði</v>
      </c>
    </row>
    <row r="625" spans="1:23" ht="15">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9"/>
        <v>Rauðar linsur</v>
      </c>
      <c r="T625" s="150">
        <f>IF($B625="","",$C625/1000*IFERROR(INDEX(Vöruskrá!$R:$R,MATCH($B625,Vöruskrá!$B:$B,0)),0))</f>
        <v>8000</v>
      </c>
      <c r="U625" s="151" t="str">
        <f>IF($A625="","",IFERROR(SUMIFS($T:$T,$W:$W,$A625)/(SUMIFS($C:$C,$W:$W,$A625)/1000),""))</f>
        <v/>
      </c>
      <c r="W625" t="str">
        <f>IF($A625="",W624,$A625)</f>
        <v>Krydduð rauðlinsubaunasúpa með nan-brauði</v>
      </c>
    </row>
    <row r="626" spans="1:23" ht="15">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9"/>
        <v>Maukaðir tómatar</v>
      </c>
      <c r="T626" s="150">
        <f>IF($B626="","",$C626/1000*IFERROR(INDEX(Vöruskrá!$R:$R,MATCH($B626,Vöruskrá!$B:$B,0)),0))</f>
        <v>8040</v>
      </c>
      <c r="U626" s="151" t="str">
        <f>IF($A626="","",IFERROR(SUMIFS($T:$T,$W:$W,$A626)/(SUMIFS($C:$C,$W:$W,$A626)/1000),""))</f>
        <v/>
      </c>
      <c r="W626" t="str">
        <f>IF($A626="",W625,$A626)</f>
        <v>Krydduð rauðlinsubaunasúpa með nan-brauði</v>
      </c>
    </row>
    <row r="627" spans="1:23" ht="15">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9"/>
        <v>Kókosmjólk Roland Coconut Milk</v>
      </c>
      <c r="T627" s="150">
        <f>IF($B627="","",$C627/1000*IFERROR(INDEX(Vöruskrá!$R:$R,MATCH($B627,Vöruskrá!$B:$B,0)),0))</f>
        <v>4500</v>
      </c>
      <c r="U627" s="151" t="str">
        <f>IF($A627="","",IFERROR(SUMIFS($T:$T,$W:$W,$A627)/(SUMIFS($C:$C,$W:$W,$A627)/1000),""))</f>
        <v/>
      </c>
      <c r="W627" t="str">
        <f>IF($A627="",W626,$A627)</f>
        <v>Krydduð rauðlinsubaunasúpa með nan-brauði</v>
      </c>
    </row>
    <row r="628" spans="1:23" ht="15">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9"/>
        <v>Knorr grænmetiskraftur þurr</v>
      </c>
      <c r="T628" s="150">
        <f>IF($B628="","",$C628/1000*IFERROR(INDEX(Vöruskrá!$R:$R,MATCH($B628,Vöruskrá!$B:$B,0)),0))</f>
        <v>13300</v>
      </c>
      <c r="U628" s="151" t="str">
        <f>IF($A628="","",IFERROR(SUMIFS($T:$T,$W:$W,$A628)/(SUMIFS($C:$C,$W:$W,$A628)/1000),""))</f>
        <v/>
      </c>
      <c r="W628" t="str">
        <f>IF($A628="",W627,$A628)</f>
        <v>Krydduð rauðlinsubaunasúpa með nan-brauði</v>
      </c>
    </row>
    <row r="629" spans="1:23" ht="15">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9"/>
        <v>Laukur (ferskur)</v>
      </c>
      <c r="T629" s="150">
        <f>IF($B629="","",$C629/1000*IFERROR(INDEX(Vöruskrá!$R:$R,MATCH($B629,Vöruskrá!$B:$B,0)),0))</f>
        <v>1750</v>
      </c>
      <c r="U629" s="151" t="str">
        <f>IF($A629="","",IFERROR(SUMIFS($T:$T,$W:$W,$A629)/(SUMIFS($C:$C,$W:$W,$A629)/1000),""))</f>
        <v/>
      </c>
      <c r="W629" t="str">
        <f>IF($A629="",W628,$A629)</f>
        <v>Krydduð rauðlinsubaunasúpa með nan-brauði</v>
      </c>
    </row>
    <row r="630" spans="1:23" ht="15">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9"/>
        <v>Hvítlaukur (ferskur)</v>
      </c>
      <c r="T630" s="150">
        <f>IF($B630="","",$C630/1000*IFERROR(INDEX(Vöruskrá!$R:$R,MATCH($B630,Vöruskrá!$B:$B,0)),0))</f>
        <v>1500</v>
      </c>
      <c r="U630" s="151" t="str">
        <f>IF($A630="","",IFERROR(SUMIFS($T:$T,$W:$W,$A630)/(SUMIFS($C:$C,$W:$W,$A630)/1000),""))</f>
        <v/>
      </c>
      <c r="W630" t="str">
        <f>IF($A630="",W629,$A630)</f>
        <v>Krydduð rauðlinsubaunasúpa með nan-brauði</v>
      </c>
    </row>
    <row r="631" spans="1:23" ht="15">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9"/>
        <v>Karríduft (Curry powder)</v>
      </c>
      <c r="T631" s="150">
        <f>IF($B631="","",$C631/1000*IFERROR(INDEX(Vöruskrá!$R:$R,MATCH($B631,Vöruskrá!$B:$B,0)),0))</f>
        <v>6000</v>
      </c>
      <c r="U631" s="151" t="str">
        <f>IF($A631="","",IFERROR(SUMIFS($T:$T,$W:$W,$A631)/(SUMIFS($C:$C,$W:$W,$A631)/1000),""))</f>
        <v/>
      </c>
      <c r="W631" t="str">
        <f>IF($A631="",W630,$A631)</f>
        <v>Krydduð rauðlinsubaunasúpa með nan-brauði</v>
      </c>
    </row>
    <row r="632" spans="1:23" ht="15">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9"/>
        <v>Kúmen (cumin)</v>
      </c>
      <c r="T632" s="150">
        <f>IF($B632="","",$C632/1000*IFERROR(INDEX(Vöruskrá!$R:$R,MATCH($B632,Vöruskrá!$B:$B,0)),0))</f>
        <v>1500</v>
      </c>
      <c r="U632" s="151" t="str">
        <f>IF($A632="","",IFERROR(SUMIFS($T:$T,$W:$W,$A632)/(SUMIFS($C:$C,$W:$W,$A632)/1000),""))</f>
        <v/>
      </c>
      <c r="W632" t="str">
        <f>IF($A632="",W631,$A632)</f>
        <v>Krydduð rauðlinsubaunasúpa með nan-brauði</v>
      </c>
    </row>
    <row r="633" spans="1:23" ht="15">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9"/>
        <v>Engifer (ferskur)</v>
      </c>
      <c r="T633" s="150">
        <f>IF($B633="","",$C633/1000*IFERROR(INDEX(Vöruskrá!$R:$R,MATCH($B633,Vöruskrá!$B:$B,0)),0))</f>
        <v>300</v>
      </c>
      <c r="U633" s="151" t="str">
        <f>IF($A633="","",IFERROR(SUMIFS($T:$T,$W:$W,$A633)/(SUMIFS($C:$C,$W:$W,$A633)/1000),""))</f>
        <v/>
      </c>
      <c r="W633" t="str">
        <f>IF($A633="",W632,$A633)</f>
        <v>Krydduð rauðlinsubaunasúpa með nan-brauði</v>
      </c>
    </row>
    <row r="634" spans="1:23" ht="15">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9"/>
        <v>Tómatpuré Doppio Concentrato 800 g (Menu)</v>
      </c>
      <c r="T634" s="150">
        <f>IF($B634="","",$C634/1000*IFERROR(INDEX(Vöruskrá!$R:$R,MATCH($B634,Vöruskrá!$B:$B,0)),0))</f>
        <v>1125</v>
      </c>
      <c r="U634" s="151" t="str">
        <f>IF($A634="","",IFERROR(SUMIFS($T:$T,$W:$W,$A634)/(SUMIFS($C:$C,$W:$W,$A634)/1000),""))</f>
        <v/>
      </c>
      <c r="W634" t="str">
        <f>IF($A634="",W633,$A634)</f>
        <v>Krydduð rauðlinsubaunasúpa með nan-brauði</v>
      </c>
    </row>
    <row r="635" spans="1:23" ht="15">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9"/>
        <v>Borðsalt</v>
      </c>
      <c r="T635" s="150">
        <f>IF($B635="","",$C635/1000*IFERROR(INDEX(Vöruskrá!$R:$R,MATCH($B635,Vöruskrá!$B:$B,0)),0))</f>
        <v>84</v>
      </c>
      <c r="U635" s="151" t="str">
        <f>IF($A635="","",IFERROR(SUMIFS($T:$T,$W:$W,$A635)/(SUMIFS($C:$C,$W:$W,$A635)/1000),""))</f>
        <v/>
      </c>
      <c r="W635" t="str">
        <f>IF($A635="",W634,$A635)</f>
        <v>Krydduð rauðlinsubaunasúpa með nan-brauði</v>
      </c>
    </row>
    <row r="636" spans="1:23" ht="15">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9"/>
        <v>Repjuolía</v>
      </c>
      <c r="T636" s="150">
        <f>IF($B636="","",$C636/1000*IFERROR(INDEX(Vöruskrá!$R:$R,MATCH($B636,Vöruskrá!$B:$B,0)),0))</f>
        <v>592.5</v>
      </c>
      <c r="U636" s="151" t="str">
        <f>IF($A636="","",IFERROR(SUMIFS($T:$T,$W:$W,$A636)/(SUMIFS($C:$C,$W:$W,$A636)/1000),""))</f>
        <v/>
      </c>
      <c r="W636" t="str">
        <f>IF($A636="",W635,$A636)</f>
        <v>Krydduð rauðlinsubaunasúpa með nan-brauði</v>
      </c>
    </row>
    <row r="637" spans="1:23" ht="15">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9"/>
        <v>Kóríander (ferskur)</v>
      </c>
      <c r="T637" s="150">
        <f>IF($B637="","",$C637/1000*IFERROR(INDEX(Vöruskrá!$R:$R,MATCH($B637,Vöruskrá!$B:$B,0)),0))</f>
        <v>180</v>
      </c>
      <c r="U637" s="151" t="str">
        <f>IF($A637="","",IFERROR(SUMIFS($T:$T,$W:$W,$A637)/(SUMIFS($C:$C,$W:$W,$A637)/1000),""))</f>
        <v/>
      </c>
      <c r="W637" t="str">
        <f>IF($A637="",W636,$A637)</f>
        <v>Krydduð rauðlinsubaunasúpa með nan-brauði</v>
      </c>
    </row>
    <row r="638" spans="1:23" ht="60">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9"/>
        <v>Aspassúpa með rjóma og brauði</v>
      </c>
      <c r="T638" s="150" t="str">
        <f>IF($B638="","",$C638/1000*IFERROR(INDEX(Vöruskrá!$R:$R,MATCH($B638,Vöruskrá!$B:$B,0)),0))</f>
        <v/>
      </c>
      <c r="U638" s="151">
        <f>IF($A638="","",IFERROR(SUMIFS($T:$T,$W:$W,$A638)/(SUMIFS($C:$C,$W:$W,$A638)/1000),""))</f>
        <v>499.66</v>
      </c>
      <c r="W638" t="str">
        <f>IF($A638="",W637,$A638)</f>
        <v>Aspassúpa með rjóma og brauði</v>
      </c>
    </row>
    <row r="639" spans="1:23" ht="15">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9"/>
        <v>Aspas</v>
      </c>
      <c r="T639" s="150">
        <f>IF($B639="","",$C639/1000*IFERROR(INDEX(Vöruskrá!$R:$R,MATCH($B639,Vöruskrá!$B:$B,0)),0))</f>
        <v>12250</v>
      </c>
      <c r="U639" s="151" t="str">
        <f>IF($A639="","",IFERROR(SUMIFS($T:$T,$W:$W,$A639)/(SUMIFS($C:$C,$W:$W,$A639)/1000),""))</f>
        <v/>
      </c>
      <c r="W639" t="str">
        <f>IF($A639="",W638,$A639)</f>
        <v>Aspassúpa með rjóma og brauði</v>
      </c>
    </row>
    <row r="640" spans="1:23" ht="15">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9"/>
        <v>Knorr grænmetiskraftur þurr</v>
      </c>
      <c r="T640" s="150">
        <f>IF($B640="","",$C640/1000*IFERROR(INDEX(Vöruskrá!$R:$R,MATCH($B640,Vöruskrá!$B:$B,0)),0))</f>
        <v>14000</v>
      </c>
      <c r="U640" s="151" t="str">
        <f>IF($A640="","",IFERROR(SUMIFS($T:$T,$W:$W,$A640)/(SUMIFS($C:$C,$W:$W,$A640)/1000),""))</f>
        <v/>
      </c>
      <c r="W640" t="str">
        <f>IF($A640="",W639,$A640)</f>
        <v>Aspassúpa með rjóma og brauði</v>
      </c>
    </row>
    <row r="641" spans="1:23" ht="15">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9"/>
        <v>Matreiðslurjómi (MS)</v>
      </c>
      <c r="T641" s="150">
        <f>IF($B641="","",$C641/1000*IFERROR(INDEX(Vöruskrá!$R:$R,MATCH($B641,Vöruskrá!$B:$B,0)),0))</f>
        <v>13500</v>
      </c>
      <c r="U641" s="151" t="str">
        <f>IF($A641="","",IFERROR(SUMIFS($T:$T,$W:$W,$A641)/(SUMIFS($C:$C,$W:$W,$A641)/1000),""))</f>
        <v/>
      </c>
      <c r="W641" t="str">
        <f>IF($A641="",W640,$A641)</f>
        <v>Aspassúpa með rjóma og brauði</v>
      </c>
    </row>
    <row r="642" spans="1:23" ht="15">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9"/>
        <v>Smjör 500 g</v>
      </c>
      <c r="T642" s="150">
        <f>IF($B642="","",$C642/1000*IFERROR(INDEX(Vöruskrá!$R:$R,MATCH($B642,Vöruskrá!$B:$B,0)),0))</f>
        <v>6900</v>
      </c>
      <c r="U642" s="151" t="str">
        <f>IF($A642="","",IFERROR(SUMIFS($T:$T,$W:$W,$A642)/(SUMIFS($C:$C,$W:$W,$A642)/1000),""))</f>
        <v/>
      </c>
      <c r="W642" t="str">
        <f>IF($A642="",W641,$A642)</f>
        <v>Aspassúpa með rjóma og brauði</v>
      </c>
    </row>
    <row r="643" spans="1:23" ht="15">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9"/>
        <v>Laukur (ferskur)</v>
      </c>
      <c r="T643" s="150">
        <f>IF($B643="","",$C643/1000*IFERROR(INDEX(Vöruskrá!$R:$R,MATCH($B643,Vöruskrá!$B:$B,0)),0))</f>
        <v>1000</v>
      </c>
      <c r="U643" s="151" t="str">
        <f>IF($A643="","",IFERROR(SUMIFS($T:$T,$W:$W,$A643)/(SUMIFS($C:$C,$W:$W,$A643)/1000),""))</f>
        <v/>
      </c>
      <c r="W643" t="str">
        <f>IF($A643="",W642,$A643)</f>
        <v>Aspassúpa með rjóma og brauði</v>
      </c>
    </row>
    <row r="644" spans="1:23" ht="15">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9"/>
        <v>Hvítlaukur (ferskur)</v>
      </c>
      <c r="T644" s="150">
        <f>IF($B644="","",$C644/1000*IFERROR(INDEX(Vöruskrá!$R:$R,MATCH($B644,Vöruskrá!$B:$B,0)),0))</f>
        <v>1500</v>
      </c>
      <c r="U644" s="151" t="str">
        <f>IF($A644="","",IFERROR(SUMIFS($T:$T,$W:$W,$A644)/(SUMIFS($C:$C,$W:$W,$A644)/1000),""))</f>
        <v/>
      </c>
      <c r="W644" t="str">
        <f>IF($A644="",W643,$A644)</f>
        <v>Aspassúpa með rjóma og brauði</v>
      </c>
    </row>
    <row r="645" spans="1:23" ht="15">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9"/>
        <v>Borðsalt</v>
      </c>
      <c r="T645" s="150">
        <f>IF($B645="","",$C645/1000*IFERROR(INDEX(Vöruskrá!$R:$R,MATCH($B645,Vöruskrá!$B:$B,0)),0))</f>
        <v>96</v>
      </c>
      <c r="U645" s="151" t="str">
        <f>IF($A645="","",IFERROR(SUMIFS($T:$T,$W:$W,$A645)/(SUMIFS($C:$C,$W:$W,$A645)/1000),""))</f>
        <v/>
      </c>
      <c r="W645" t="str">
        <f>IF($A645="",W644,$A645)</f>
        <v>Aspassúpa með rjóma og brauði</v>
      </c>
    </row>
    <row r="646" spans="1:23" ht="15">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10">IF($A646&lt;&gt;"",$A646,$B646)</f>
        <v>Hvítur pipar</v>
      </c>
      <c r="T646" s="150">
        <f>IF($B646="","",$C646/1000*IFERROR(INDEX(Vöruskrá!$R:$R,MATCH($B646,Vöruskrá!$B:$B,0)),0))</f>
        <v>300</v>
      </c>
      <c r="U646" s="151" t="str">
        <f>IF($A646="","",IFERROR(SUMIFS($T:$T,$W:$W,$A646)/(SUMIFS($C:$C,$W:$W,$A646)/1000),""))</f>
        <v/>
      </c>
      <c r="W646" t="str">
        <f>IF($A646="",W645,$A646)</f>
        <v>Aspassúpa með rjóma og brauði</v>
      </c>
    </row>
    <row r="647" spans="1:23" ht="24">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10"/>
        <v>Sítrónusafi</v>
      </c>
      <c r="T647" s="150">
        <f>IF($B647="","",$C647/1000*IFERROR(INDEX(Vöruskrá!$R:$R,MATCH($B647,Vöruskrá!$B:$B,0)),0))</f>
        <v>420</v>
      </c>
      <c r="U647" s="151" t="str">
        <f>IF($A647="","",IFERROR(SUMIFS($T:$T,$W:$W,$A647)/(SUMIFS($C:$C,$W:$W,$A647)/1000),""))</f>
        <v/>
      </c>
      <c r="W647" t="str">
        <f>IF($A647="",W646,$A647)</f>
        <v>Aspassúpa með rjóma og brauði</v>
      </c>
    </row>
    <row r="648" spans="1:23" ht="48">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10"/>
        <v>Sveppasúpa með rjóma og kryddjurtum</v>
      </c>
      <c r="T648" s="150" t="str">
        <f>IF($B648="","",$C648/1000*IFERROR(INDEX(Vöruskrá!$R:$R,MATCH($B648,Vöruskrá!$B:$B,0)),0))</f>
        <v/>
      </c>
      <c r="U648" s="151">
        <f>IF($A648="","",IFERROR(SUMIFS($T:$T,$W:$W,$A648)/(SUMIFS($C:$C,$W:$W,$A648)/1000),""))</f>
        <v>678.67326732673268</v>
      </c>
      <c r="W648" t="str">
        <f>IF($A648="",W647,$A648)</f>
        <v>Sveppasúpa með rjóma og kryddjurtum</v>
      </c>
    </row>
    <row r="649" spans="1:23" ht="15">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10"/>
        <v>Sveppir (ferskir)</v>
      </c>
      <c r="T649" s="150">
        <f>IF($B649="","",$C649/1000*IFERROR(INDEX(Vöruskrá!$R:$R,MATCH($B649,Vöruskrá!$B:$B,0)),0))</f>
        <v>21000</v>
      </c>
      <c r="U649" s="151" t="str">
        <f>IF($A649="","",IFERROR(SUMIFS($T:$T,$W:$W,$A649)/(SUMIFS($C:$C,$W:$W,$A649)/1000),""))</f>
        <v/>
      </c>
      <c r="W649" t="str">
        <f>IF($A649="",W648,$A649)</f>
        <v>Sveppasúpa með rjóma og kryddjurtum</v>
      </c>
    </row>
    <row r="650" spans="1:23" ht="15">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10"/>
        <v>Knorr grænmetiskraftur þurr</v>
      </c>
      <c r="T650" s="150">
        <f>IF($B650="","",$C650/1000*IFERROR(INDEX(Vöruskrá!$R:$R,MATCH($B650,Vöruskrá!$B:$B,0)),0))</f>
        <v>12250</v>
      </c>
      <c r="U650" s="151" t="str">
        <f>IF($A650="","",IFERROR(SUMIFS($T:$T,$W:$W,$A650)/(SUMIFS($C:$C,$W:$W,$A650)/1000),""))</f>
        <v/>
      </c>
      <c r="W650" t="str">
        <f>IF($A650="",W649,$A650)</f>
        <v>Sveppasúpa með rjóma og kryddjurtum</v>
      </c>
    </row>
    <row r="651" spans="1:23" ht="15">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10"/>
        <v>Matreiðslurjómi (MS)</v>
      </c>
      <c r="T651" s="150">
        <f>IF($B651="","",$C651/1000*IFERROR(INDEX(Vöruskrá!$R:$R,MATCH($B651,Vöruskrá!$B:$B,0)),0))</f>
        <v>13500</v>
      </c>
      <c r="U651" s="151" t="str">
        <f>IF($A651="","",IFERROR(SUMIFS($T:$T,$W:$W,$A651)/(SUMIFS($C:$C,$W:$W,$A651)/1000),""))</f>
        <v/>
      </c>
      <c r="W651" t="str">
        <f>IF($A651="",W650,$A651)</f>
        <v>Sveppasúpa með rjóma og kryddjurtum</v>
      </c>
    </row>
    <row r="652" spans="1:23" ht="15">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10"/>
        <v>Smjör 500 g</v>
      </c>
      <c r="T652" s="150">
        <f>IF($B652="","",$C652/1000*IFERROR(INDEX(Vöruskrá!$R:$R,MATCH($B652,Vöruskrá!$B:$B,0)),0))</f>
        <v>9200</v>
      </c>
      <c r="U652" s="151" t="str">
        <f>IF($A652="","",IFERROR(SUMIFS($T:$T,$W:$W,$A652)/(SUMIFS($C:$C,$W:$W,$A652)/1000),""))</f>
        <v/>
      </c>
      <c r="W652" t="str">
        <f>IF($A652="",W651,$A652)</f>
        <v>Sveppasúpa með rjóma og kryddjurtum</v>
      </c>
    </row>
    <row r="653" spans="1:23" ht="15">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10"/>
        <v>Laukur (ferskur)</v>
      </c>
      <c r="T653" s="150">
        <f>IF($B653="","",$C653/1000*IFERROR(INDEX(Vöruskrá!$R:$R,MATCH($B653,Vöruskrá!$B:$B,0)),0))</f>
        <v>1250</v>
      </c>
      <c r="U653" s="151" t="str">
        <f>IF($A653="","",IFERROR(SUMIFS($T:$T,$W:$W,$A653)/(SUMIFS($C:$C,$W:$W,$A653)/1000),""))</f>
        <v/>
      </c>
      <c r="W653" t="str">
        <f>IF($A653="",W652,$A653)</f>
        <v>Sveppasúpa með rjóma og kryddjurtum</v>
      </c>
    </row>
    <row r="654" spans="1:23" ht="15">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10"/>
        <v>Hvítlaukur (ferskur)</v>
      </c>
      <c r="T654" s="150">
        <f>IF($B654="","",$C654/1000*IFERROR(INDEX(Vöruskrá!$R:$R,MATCH($B654,Vöruskrá!$B:$B,0)),0))</f>
        <v>3000</v>
      </c>
      <c r="U654" s="151" t="str">
        <f>IF($A654="","",IFERROR(SUMIFS($T:$T,$W:$W,$A654)/(SUMIFS($C:$C,$W:$W,$A654)/1000),""))</f>
        <v/>
      </c>
      <c r="W654" t="str">
        <f>IF($A654="",W653,$A654)</f>
        <v>Sveppasúpa með rjóma og kryddjurtum</v>
      </c>
    </row>
    <row r="655" spans="1:23" ht="24">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10"/>
        <v>Timían</v>
      </c>
      <c r="T655" s="150">
        <f>IF($B655="","",$C655/1000*IFERROR(INDEX(Vöruskrá!$R:$R,MATCH($B655,Vöruskrá!$B:$B,0)),0))</f>
        <v>3426</v>
      </c>
      <c r="U655" s="151" t="str">
        <f>IF($A655="","",IFERROR(SUMIFS($T:$T,$W:$W,$A655)/(SUMIFS($C:$C,$W:$W,$A655)/1000),""))</f>
        <v/>
      </c>
      <c r="W655" t="str">
        <f>IF($A655="",W654,$A655)</f>
        <v>Sveppasúpa með rjóma og kryddjurtum</v>
      </c>
    </row>
    <row r="656" spans="1:23" ht="15">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10"/>
        <v>Borðsalt</v>
      </c>
      <c r="T656" s="150">
        <f>IF($B656="","",$C656/1000*IFERROR(INDEX(Vöruskrá!$R:$R,MATCH($B656,Vöruskrá!$B:$B,0)),0))</f>
        <v>120</v>
      </c>
      <c r="U656" s="151" t="str">
        <f>IF($A656="","",IFERROR(SUMIFS($T:$T,$W:$W,$A656)/(SUMIFS($C:$C,$W:$W,$A656)/1000),""))</f>
        <v/>
      </c>
      <c r="W656" t="str">
        <f>IF($A656="",W655,$A656)</f>
        <v>Sveppasúpa með rjóma og kryddjurtum</v>
      </c>
    </row>
    <row r="657" spans="1:23" ht="15">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10"/>
        <v>Svartur pipar, malaður</v>
      </c>
      <c r="T657" s="150">
        <f>IF($B657="","",$C657/1000*IFERROR(INDEX(Vöruskrá!$R:$R,MATCH($B657,Vöruskrá!$B:$B,0)),0))</f>
        <v>3500</v>
      </c>
      <c r="U657" s="151" t="str">
        <f>IF($A657="","",IFERROR(SUMIFS($T:$T,$W:$W,$A657)/(SUMIFS($C:$C,$W:$W,$A657)/1000),""))</f>
        <v/>
      </c>
      <c r="W657" t="str">
        <f>IF($A657="",W656,$A657)</f>
        <v>Sveppasúpa með rjóma og kryddjurtum</v>
      </c>
    </row>
    <row r="658" spans="1:23" ht="15">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10"/>
        <v>Hveiti 2kg (rauður)</v>
      </c>
      <c r="T658" s="150">
        <f>IF($B658="","",$C658/1000*IFERROR(INDEX(Vöruskrá!$R:$R,MATCH($B658,Vöruskrá!$B:$B,0)),0))</f>
        <v>1200</v>
      </c>
      <c r="U658" s="151" t="str">
        <f>IF($A658="","",IFERROR(SUMIFS($T:$T,$W:$W,$A658)/(SUMIFS($C:$C,$W:$W,$A658)/1000),""))</f>
        <v/>
      </c>
      <c r="W658" t="str">
        <f>IF($A658="",W657,$A658)</f>
        <v>Sveppasúpa með rjóma og kryddjurtum</v>
      </c>
    </row>
    <row r="659" spans="1:23" ht="15">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10"/>
        <v>Vatn</v>
      </c>
      <c r="T659" s="150">
        <f>IF($B659="","",$C659/1000*IFERROR(INDEX(Vöruskrá!$R:$R,MATCH($B659,Vöruskrá!$B:$B,0)),0))</f>
        <v>100</v>
      </c>
      <c r="U659" s="151" t="str">
        <f>IF($A659="","",IFERROR(SUMIFS($T:$T,$W:$W,$A659)/(SUMIFS($C:$C,$W:$W,$A659)/1000),""))</f>
        <v/>
      </c>
      <c r="W659" t="str">
        <f>IF($A659="",W658,$A659)</f>
        <v>Sveppasúpa með rjóma og kryddjurtum</v>
      </c>
    </row>
    <row r="660" spans="1:23" ht="48">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10"/>
        <v>Mild tómatsúpa með rjóma og brauði</v>
      </c>
      <c r="T660" s="150" t="str">
        <f>IF($B660="","",$C660/1000*IFERROR(INDEX(Vöruskrá!$R:$R,MATCH($B660,Vöruskrá!$B:$B,0)),0))</f>
        <v/>
      </c>
      <c r="U660" s="151">
        <f>IF($A660="","",IFERROR(SUMIFS($T:$T,$W:$W,$A660)/(SUMIFS($C:$C,$W:$W,$A660)/1000),""))</f>
        <v>548.255</v>
      </c>
      <c r="W660" t="str">
        <f>IF($A660="",W659,$A660)</f>
        <v>Mild tómatsúpa með rjóma og brauði</v>
      </c>
    </row>
    <row r="661" spans="1:23" ht="15">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10"/>
        <v>Maukaðir tómatar</v>
      </c>
      <c r="T661" s="150">
        <f>IF($B661="","",$C661/1000*IFERROR(INDEX(Vöruskrá!$R:$R,MATCH($B661,Vöruskrá!$B:$B,0)),0))</f>
        <v>29480</v>
      </c>
      <c r="U661" s="151" t="str">
        <f>IF($A661="","",IFERROR(SUMIFS($T:$T,$W:$W,$A661)/(SUMIFS($C:$C,$W:$W,$A661)/1000),""))</f>
        <v/>
      </c>
      <c r="W661" t="str">
        <f>IF($A661="",W660,$A661)</f>
        <v>Mild tómatsúpa með rjóma og brauði</v>
      </c>
    </row>
    <row r="662" spans="1:23" ht="15">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10"/>
        <v>Knorr grænmetiskraftur þurr</v>
      </c>
      <c r="T662" s="150">
        <f>IF($B662="","",$C662/1000*IFERROR(INDEX(Vöruskrá!$R:$R,MATCH($B662,Vöruskrá!$B:$B,0)),0))</f>
        <v>8750</v>
      </c>
      <c r="U662" s="151" t="str">
        <f>IF($A662="","",IFERROR(SUMIFS($T:$T,$W:$W,$A662)/(SUMIFS($C:$C,$W:$W,$A662)/1000),""))</f>
        <v/>
      </c>
      <c r="W662" t="str">
        <f>IF($A662="",W661,$A662)</f>
        <v>Mild tómatsúpa með rjóma og brauði</v>
      </c>
    </row>
    <row r="663" spans="1:23" ht="15">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10"/>
        <v>Matreiðslurjómi (MS)</v>
      </c>
      <c r="T663" s="150">
        <f>IF($B663="","",$C663/1000*IFERROR(INDEX(Vöruskrá!$R:$R,MATCH($B663,Vöruskrá!$B:$B,0)),0))</f>
        <v>10800</v>
      </c>
      <c r="U663" s="151" t="str">
        <f>IF($A663="","",IFERROR(SUMIFS($T:$T,$W:$W,$A663)/(SUMIFS($C:$C,$W:$W,$A663)/1000),""))</f>
        <v/>
      </c>
      <c r="W663" t="str">
        <f>IF($A663="",W662,$A663)</f>
        <v>Mild tómatsúpa með rjóma og brauði</v>
      </c>
    </row>
    <row r="664" spans="1:23" ht="15">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10"/>
        <v>Laukur (ferskur)</v>
      </c>
      <c r="T664" s="150">
        <f>IF($B664="","",$C664/1000*IFERROR(INDEX(Vöruskrá!$R:$R,MATCH($B664,Vöruskrá!$B:$B,0)),0))</f>
        <v>1250</v>
      </c>
      <c r="U664" s="151" t="str">
        <f>IF($A664="","",IFERROR(SUMIFS($T:$T,$W:$W,$A664)/(SUMIFS($C:$C,$W:$W,$A664)/1000),""))</f>
        <v/>
      </c>
      <c r="W664" t="str">
        <f>IF($A664="",W663,$A664)</f>
        <v>Mild tómatsúpa með rjóma og brauði</v>
      </c>
    </row>
    <row r="665" spans="1:23" ht="15">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10"/>
        <v>Hvítlaukur (ferskur)</v>
      </c>
      <c r="T665" s="150">
        <f>IF($B665="","",$C665/1000*IFERROR(INDEX(Vöruskrá!$R:$R,MATCH($B665,Vöruskrá!$B:$B,0)),0))</f>
        <v>1500</v>
      </c>
      <c r="U665" s="151" t="str">
        <f>IF($A665="","",IFERROR(SUMIFS($T:$T,$W:$W,$A665)/(SUMIFS($C:$C,$W:$W,$A665)/1000),""))</f>
        <v/>
      </c>
      <c r="W665" t="str">
        <f>IF($A665="",W664,$A665)</f>
        <v>Mild tómatsúpa með rjóma og brauði</v>
      </c>
    </row>
    <row r="666" spans="1:23" ht="15">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10"/>
        <v>Crystal Sugar (Sykur)</v>
      </c>
      <c r="T666" s="150">
        <f>IF($B666="","",$C666/1000*IFERROR(INDEX(Vöruskrá!$R:$R,MATCH($B666,Vöruskrá!$B:$B,0)),0))</f>
        <v>350</v>
      </c>
      <c r="U666" s="151" t="str">
        <f>IF($A666="","",IFERROR(SUMIFS($T:$T,$W:$W,$A666)/(SUMIFS($C:$C,$W:$W,$A666)/1000),""))</f>
        <v/>
      </c>
      <c r="W666" t="str">
        <f>IF($A666="",W665,$A666)</f>
        <v>Mild tómatsúpa með rjóma og brauði</v>
      </c>
    </row>
    <row r="667" spans="1:23" ht="15">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10"/>
        <v>Borðsalt</v>
      </c>
      <c r="T667" s="150">
        <f>IF($B667="","",$C667/1000*IFERROR(INDEX(Vöruskrá!$R:$R,MATCH($B667,Vöruskrá!$B:$B,0)),0))</f>
        <v>60</v>
      </c>
      <c r="U667" s="151" t="str">
        <f>IF($A667="","",IFERROR(SUMIFS($T:$T,$W:$W,$A667)/(SUMIFS($C:$C,$W:$W,$A667)/1000),""))</f>
        <v/>
      </c>
      <c r="W667" t="str">
        <f>IF($A667="",W666,$A667)</f>
        <v>Mild tómatsúpa með rjóma og brauði</v>
      </c>
    </row>
    <row r="668" spans="1:23" ht="15">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10"/>
        <v>Basilíka</v>
      </c>
      <c r="T668" s="150">
        <f>IF($B668="","",$C668/1000*IFERROR(INDEX(Vöruskrá!$R:$R,MATCH($B668,Vöruskrá!$B:$B,0)),0))</f>
        <v>2635.5</v>
      </c>
      <c r="U668" s="151" t="str">
        <f>IF($A668="","",IFERROR(SUMIFS($T:$T,$W:$W,$A668)/(SUMIFS($C:$C,$W:$W,$A668)/1000),""))</f>
        <v/>
      </c>
      <c r="W668" t="str">
        <f>IF($A668="",W667,$A668)</f>
        <v>Mild tómatsúpa með rjóma og brauði</v>
      </c>
    </row>
    <row r="669" spans="1:23" ht="36">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10"/>
        <v>Rjómalöguð spergilkálssúpa með osti</v>
      </c>
      <c r="T669" s="150" t="str">
        <f>IF($B669="","",$C669/1000*IFERROR(INDEX(Vöruskrá!$R:$R,MATCH($B669,Vöruskrá!$B:$B,0)),0))</f>
        <v/>
      </c>
      <c r="U669" s="151">
        <f>IF($A669="","",IFERROR(SUMIFS($T:$T,$W:$W,$A669)/(SUMIFS($C:$C,$W:$W,$A669)/1000),""))</f>
        <v>672.1</v>
      </c>
      <c r="W669" t="str">
        <f>IF($A669="",W668,$A669)</f>
        <v>Rjómalöguð spergilkálssúpa með osti</v>
      </c>
    </row>
    <row r="670" spans="1:23" ht="15">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10"/>
        <v>Brokkolí (ferskt)</v>
      </c>
      <c r="T670" s="150">
        <f>IF($B670="","",$C670/1000*IFERROR(INDEX(Vöruskrá!$R:$R,MATCH($B670,Vöruskrá!$B:$B,0)),0))</f>
        <v>21000</v>
      </c>
      <c r="U670" s="151" t="str">
        <f>IF($A670="","",IFERROR(SUMIFS($T:$T,$W:$W,$A670)/(SUMIFS($C:$C,$W:$W,$A670)/1000),""))</f>
        <v/>
      </c>
      <c r="W670" t="str">
        <f>IF($A670="",W669,$A670)</f>
        <v>Rjómalöguð spergilkálssúpa með osti</v>
      </c>
    </row>
    <row r="671" spans="1:23" ht="15">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10"/>
        <v>Knorr grænmetiskraftur þurr</v>
      </c>
      <c r="T671" s="150">
        <f>IF($B671="","",$C671/1000*IFERROR(INDEX(Vöruskrá!$R:$R,MATCH($B671,Vöruskrá!$B:$B,0)),0))</f>
        <v>12250</v>
      </c>
      <c r="U671" s="151" t="str">
        <f>IF($A671="","",IFERROR(SUMIFS($T:$T,$W:$W,$A671)/(SUMIFS($C:$C,$W:$W,$A671)/1000),""))</f>
        <v/>
      </c>
      <c r="W671" t="str">
        <f>IF($A671="",W670,$A671)</f>
        <v>Rjómalöguð spergilkálssúpa með osti</v>
      </c>
    </row>
    <row r="672" spans="1:23" ht="15">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10"/>
        <v>Matreiðslurjómi (MS)</v>
      </c>
      <c r="T672" s="150">
        <f>IF($B672="","",$C672/1000*IFERROR(INDEX(Vöruskrá!$R:$R,MATCH($B672,Vöruskrá!$B:$B,0)),0))</f>
        <v>13500</v>
      </c>
      <c r="U672" s="151" t="str">
        <f>IF($A672="","",IFERROR(SUMIFS($T:$T,$W:$W,$A672)/(SUMIFS($C:$C,$W:$W,$A672)/1000),""))</f>
        <v/>
      </c>
      <c r="W672" t="str">
        <f>IF($A672="",W671,$A672)</f>
        <v>Rjómalöguð spergilkálssúpa með osti</v>
      </c>
    </row>
    <row r="673" spans="1:23" ht="15">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10"/>
        <v>Rifinn ostur – Pizzatopping mozzarella (Ulkjær)</v>
      </c>
      <c r="T673" s="150">
        <f>IF($B673="","",$C673/1000*IFERROR(INDEX(Vöruskrá!$R:$R,MATCH($B673,Vöruskrá!$B:$B,0)),0))</f>
        <v>12000</v>
      </c>
      <c r="U673" s="151" t="str">
        <f>IF($A673="","",IFERROR(SUMIFS($T:$T,$W:$W,$A673)/(SUMIFS($C:$C,$W:$W,$A673)/1000),""))</f>
        <v/>
      </c>
      <c r="W673" t="str">
        <f>IF($A673="",W672,$A673)</f>
        <v>Rjómalöguð spergilkálssúpa með osti</v>
      </c>
    </row>
    <row r="674" spans="1:23" ht="15">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10"/>
        <v>Smjör 500 g</v>
      </c>
      <c r="T674" s="150">
        <f>IF($B674="","",$C674/1000*IFERROR(INDEX(Vöruskrá!$R:$R,MATCH($B674,Vöruskrá!$B:$B,0)),0))</f>
        <v>6900</v>
      </c>
      <c r="U674" s="151" t="str">
        <f>IF($A674="","",IFERROR(SUMIFS($T:$T,$W:$W,$A674)/(SUMIFS($C:$C,$W:$W,$A674)/1000),""))</f>
        <v/>
      </c>
      <c r="W674" t="str">
        <f>IF($A674="",W673,$A674)</f>
        <v>Rjómalöguð spergilkálssúpa með osti</v>
      </c>
    </row>
    <row r="675" spans="1:23" ht="15">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10"/>
        <v>Laukur (ferskur)</v>
      </c>
      <c r="T675" s="150">
        <f>IF($B675="","",$C675/1000*IFERROR(INDEX(Vöruskrá!$R:$R,MATCH($B675,Vöruskrá!$B:$B,0)),0))</f>
        <v>750</v>
      </c>
      <c r="U675" s="151" t="str">
        <f>IF($A675="","",IFERROR(SUMIFS($T:$T,$W:$W,$A675)/(SUMIFS($C:$C,$W:$W,$A675)/1000),""))</f>
        <v/>
      </c>
      <c r="W675" t="str">
        <f>IF($A675="",W674,$A675)</f>
        <v>Rjómalöguð spergilkálssúpa með osti</v>
      </c>
    </row>
    <row r="676" spans="1:23" ht="15">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10"/>
        <v>Hvítlaukur (ferskur)</v>
      </c>
      <c r="T676" s="150">
        <f>IF($B676="","",$C676/1000*IFERROR(INDEX(Vöruskrá!$R:$R,MATCH($B676,Vöruskrá!$B:$B,0)),0))</f>
        <v>750</v>
      </c>
      <c r="U676" s="151" t="str">
        <f>IF($A676="","",IFERROR(SUMIFS($T:$T,$W:$W,$A676)/(SUMIFS($C:$C,$W:$W,$A676)/1000),""))</f>
        <v/>
      </c>
      <c r="W676" t="str">
        <f>IF($A676="",W675,$A676)</f>
        <v>Rjómalöguð spergilkálssúpa með osti</v>
      </c>
    </row>
    <row r="677" spans="1:23" ht="15">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10"/>
        <v>Borðsalt</v>
      </c>
      <c r="T677" s="150">
        <f>IF($B677="","",$C677/1000*IFERROR(INDEX(Vöruskrá!$R:$R,MATCH($B677,Vöruskrá!$B:$B,0)),0))</f>
        <v>60</v>
      </c>
      <c r="U677" s="151" t="str">
        <f>IF($A677="","",IFERROR(SUMIFS($T:$T,$W:$W,$A677)/(SUMIFS($C:$C,$W:$W,$A677)/1000),""))</f>
        <v/>
      </c>
      <c r="W677" t="str">
        <f>IF($A677="",W676,$A677)</f>
        <v>Rjómalöguð spergilkálssúpa með osti</v>
      </c>
    </row>
    <row r="678" spans="1:23" ht="48">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10"/>
        <v>Tomata-grænmetissúpa með brauðsneiðum</v>
      </c>
      <c r="T678" s="150" t="str">
        <f>IF($B678="","",$C678/1000*IFERROR(INDEX(Vöruskrá!$R:$R,MATCH($B678,Vöruskrá!$B:$B,0)),0))</f>
        <v/>
      </c>
      <c r="U678" s="151">
        <f>IF($A678="","",IFERROR(SUMIFS($T:$T,$W:$W,$A678)/(SUMIFS($C:$C,$W:$W,$A678)/1000),""))</f>
        <v>503.08955223880599</v>
      </c>
      <c r="W678" t="str">
        <f>IF($A678="",W677,$A678)</f>
        <v>Tomata-grænmetissúpa með brauðsneiðum</v>
      </c>
    </row>
    <row r="679" spans="1:23" ht="15">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10"/>
        <v>Maukaðir tómatar</v>
      </c>
      <c r="T679" s="150">
        <f>IF($B679="","",$C679/1000*IFERROR(INDEX(Vöruskrá!$R:$R,MATCH($B679,Vöruskrá!$B:$B,0)),0))</f>
        <v>26800</v>
      </c>
      <c r="U679" s="151" t="str">
        <f>IF($A679="","",IFERROR(SUMIFS($T:$T,$W:$W,$A679)/(SUMIFS($C:$C,$W:$W,$A679)/1000),""))</f>
        <v/>
      </c>
      <c r="W679" t="str">
        <f>IF($A679="",W678,$A679)</f>
        <v>Tomata-grænmetissúpa með brauðsneiðum</v>
      </c>
    </row>
    <row r="680" spans="1:23" ht="15">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10"/>
        <v>Knorr grænmetiskraftur þurr</v>
      </c>
      <c r="T680" s="150">
        <f>IF($B680="","",$C680/1000*IFERROR(INDEX(Vöruskrá!$R:$R,MATCH($B680,Vöruskrá!$B:$B,0)),0))</f>
        <v>10500</v>
      </c>
      <c r="U680" s="151" t="str">
        <f>IF($A680="","",IFERROR(SUMIFS($T:$T,$W:$W,$A680)/(SUMIFS($C:$C,$W:$W,$A680)/1000),""))</f>
        <v/>
      </c>
      <c r="W680" t="str">
        <f>IF($A680="",W679,$A680)</f>
        <v>Tomata-grænmetissúpa með brauðsneiðum</v>
      </c>
    </row>
    <row r="681" spans="1:23" ht="15">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10"/>
        <v>Brunoise grænmetisblanda</v>
      </c>
      <c r="T681" s="150">
        <f>IF($B681="","",$C681/1000*IFERROR(INDEX(Vöruskrá!$R:$R,MATCH($B681,Vöruskrá!$B:$B,0)),0))</f>
        <v>4000</v>
      </c>
      <c r="U681" s="151" t="str">
        <f>IF($A681="","",IFERROR(SUMIFS($T:$T,$W:$W,$A681)/(SUMIFS($C:$C,$W:$W,$A681)/1000),""))</f>
        <v/>
      </c>
      <c r="W681" t="str">
        <f>IF($A681="",W680,$A681)</f>
        <v>Tomata-grænmetissúpa með brauðsneiðum</v>
      </c>
    </row>
    <row r="682" spans="1:23" ht="15">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10"/>
        <v>Laukur (ferskur)</v>
      </c>
      <c r="T682" s="150">
        <f>IF($B682="","",$C682/1000*IFERROR(INDEX(Vöruskrá!$R:$R,MATCH($B682,Vöruskrá!$B:$B,0)),0))</f>
        <v>1250</v>
      </c>
      <c r="U682" s="151" t="str">
        <f>IF($A682="","",IFERROR(SUMIFS($T:$T,$W:$W,$A682)/(SUMIFS($C:$C,$W:$W,$A682)/1000),""))</f>
        <v/>
      </c>
      <c r="W682" t="str">
        <f>IF($A682="",W681,$A682)</f>
        <v>Tomata-grænmetissúpa með brauðsneiðum</v>
      </c>
    </row>
    <row r="683" spans="1:23" ht="15">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10"/>
        <v>Hvítlaukur (ferskur)</v>
      </c>
      <c r="T683" s="150">
        <f>IF($B683="","",$C683/1000*IFERROR(INDEX(Vöruskrá!$R:$R,MATCH($B683,Vöruskrá!$B:$B,0)),0))</f>
        <v>750</v>
      </c>
      <c r="U683" s="151" t="str">
        <f>IF($A683="","",IFERROR(SUMIFS($T:$T,$W:$W,$A683)/(SUMIFS($C:$C,$W:$W,$A683)/1000),""))</f>
        <v/>
      </c>
      <c r="W683" t="str">
        <f>IF($A683="",W682,$A683)</f>
        <v>Tomata-grænmetissúpa með brauðsneiðum</v>
      </c>
    </row>
    <row r="684" spans="1:23" ht="15">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10"/>
        <v>Crystal Sugar (Sykur)</v>
      </c>
      <c r="T684" s="150">
        <f>IF($B684="","",$C684/1000*IFERROR(INDEX(Vöruskrá!$R:$R,MATCH($B684,Vöruskrá!$B:$B,0)),0))</f>
        <v>175</v>
      </c>
      <c r="U684" s="151" t="str">
        <f>IF($A684="","",IFERROR(SUMIFS($T:$T,$W:$W,$A684)/(SUMIFS($C:$C,$W:$W,$A684)/1000),""))</f>
        <v/>
      </c>
      <c r="W684" t="str">
        <f>IF($A684="",W683,$A684)</f>
        <v>Tomata-grænmetissúpa með brauðsneiðum</v>
      </c>
    </row>
    <row r="685" spans="1:23" ht="15">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10"/>
        <v>Borðsalt</v>
      </c>
      <c r="T685" s="150">
        <f>IF($B685="","",$C685/1000*IFERROR(INDEX(Vöruskrá!$R:$R,MATCH($B685,Vöruskrá!$B:$B,0)),0))</f>
        <v>60</v>
      </c>
      <c r="U685" s="151" t="str">
        <f>IF($A685="","",IFERROR(SUMIFS($T:$T,$W:$W,$A685)/(SUMIFS($C:$C,$W:$W,$A685)/1000),""))</f>
        <v/>
      </c>
      <c r="W685" t="str">
        <f>IF($A685="",W684,$A685)</f>
        <v>Tomata-grænmetissúpa með brauðsneiðum</v>
      </c>
    </row>
    <row r="686" spans="1:23" ht="15">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10"/>
        <v>Basilíka</v>
      </c>
      <c r="T686" s="150">
        <f>IF($B686="","",$C686/1000*IFERROR(INDEX(Vöruskrá!$R:$R,MATCH($B686,Vöruskrá!$B:$B,0)),0))</f>
        <v>2635.5</v>
      </c>
      <c r="U686" s="151" t="str">
        <f>IF($A686="","",IFERROR(SUMIFS($T:$T,$W:$W,$A686)/(SUMIFS($C:$C,$W:$W,$A686)/1000),""))</f>
        <v/>
      </c>
      <c r="W686" t="str">
        <f>IF($A686="",W685,$A686)</f>
        <v>Tomata-grænmetissúpa með brauðsneiðum</v>
      </c>
    </row>
    <row r="687" spans="1:23" ht="15">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10"/>
        <v>Repjuolía</v>
      </c>
      <c r="T687" s="150">
        <f>IF($B687="","",$C687/1000*IFERROR(INDEX(Vöruskrá!$R:$R,MATCH($B687,Vöruskrá!$B:$B,0)),0))</f>
        <v>790</v>
      </c>
      <c r="U687" s="151" t="str">
        <f>IF($A687="","",IFERROR(SUMIFS($T:$T,$W:$W,$A687)/(SUMIFS($C:$C,$W:$W,$A687)/1000),""))</f>
        <v/>
      </c>
      <c r="W687" t="str">
        <f>IF($A687="",W686,$A687)</f>
        <v>Tomata-grænmetissúpa með brauðsneiðum</v>
      </c>
    </row>
    <row r="688" spans="1:23" ht="15">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10"/>
        <v>Svartur pipar, malaður</v>
      </c>
      <c r="T688" s="150">
        <f>IF($B688="","",$C688/1000*IFERROR(INDEX(Vöruskrá!$R:$R,MATCH($B688,Vöruskrá!$B:$B,0)),0))</f>
        <v>3500</v>
      </c>
      <c r="U688" s="151" t="str">
        <f>IF($A688="","",IFERROR(SUMIFS($T:$T,$W:$W,$A688)/(SUMIFS($C:$C,$W:$W,$A688)/1000),""))</f>
        <v/>
      </c>
      <c r="W688" t="str">
        <f>IF($A688="",W687,$A688)</f>
        <v>Tomata-grænmetissúpa með brauðsneiðum</v>
      </c>
    </row>
    <row r="689" spans="1:23" ht="15">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10"/>
        <v>Vatn</v>
      </c>
      <c r="T689" s="150">
        <f>IF($B689="","",$C689/1000*IFERROR(INDEX(Vöruskrá!$R:$R,MATCH($B689,Vöruskrá!$B:$B,0)),0))</f>
        <v>100</v>
      </c>
      <c r="U689" s="151" t="str">
        <f>IF($A689="","",IFERROR(SUMIFS($T:$T,$W:$W,$A689)/(SUMIFS($C:$C,$W:$W,$A689)/1000),""))</f>
        <v/>
      </c>
      <c r="W689" t="str">
        <f>IF($A689="",W688,$A689)</f>
        <v>Tomata-grænmetissúpa með brauðsneiðum</v>
      </c>
    </row>
    <row r="690" spans="1:23" ht="48">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10"/>
        <v>Vegan Grjónagrautur</v>
      </c>
      <c r="T690" s="150" t="str">
        <f>IF($B690="","",$C690/1000*IFERROR(INDEX(Vöruskrá!$R:$R,MATCH($B690,Vöruskrá!$B:$B,0)),0))</f>
        <v/>
      </c>
      <c r="U690" s="151">
        <f>IF($A690="","",IFERROR(SUMIFS($T:$T,$W:$W,$A690)/(SUMIFS($C:$C,$W:$W,$A690)/1000),""))</f>
        <v>102.54563640910227</v>
      </c>
      <c r="W690" t="str">
        <f>IF($A690="",W689,$A690)</f>
        <v>Vegan Grjónagrautur</v>
      </c>
    </row>
    <row r="691" spans="1:23" ht="15">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10"/>
        <v>Hrísgrjón Thai Hom Mali (Royal Umbrella)</v>
      </c>
      <c r="T691" s="150">
        <f>IF($B691="","",$C691/1000*IFERROR(INDEX(Vöruskrá!$R:$R,MATCH($B691,Vöruskrá!$B:$B,0)),0))</f>
        <v>4550</v>
      </c>
      <c r="U691" s="151" t="str">
        <f>IF($A691="","",IFERROR(SUMIFS($T:$T,$W:$W,$A691)/(SUMIFS($C:$C,$W:$W,$A691)/1000),""))</f>
        <v/>
      </c>
      <c r="W691" t="str">
        <f>IF($A691="",W690,$A691)</f>
        <v>Vegan Grjónagrautur</v>
      </c>
    </row>
    <row r="692" spans="1:23" ht="15">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10"/>
        <v>Vatn</v>
      </c>
      <c r="T692" s="150">
        <f>IF($B692="","",$C692/1000*IFERROR(INDEX(Vöruskrá!$R:$R,MATCH($B692,Vöruskrá!$B:$B,0)),0))</f>
        <v>3000</v>
      </c>
      <c r="U692" s="151" t="str">
        <f>IF($A692="","",IFERROR(SUMIFS($T:$T,$W:$W,$A692)/(SUMIFS($C:$C,$W:$W,$A692)/1000),""))</f>
        <v/>
      </c>
      <c r="W692" t="str">
        <f>IF($A692="",W691,$A692)</f>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10"/>
        <v>0</v>
      </c>
      <c r="T693" s="150" t="str">
        <f>IF($B693="","",$C693/1000*IFERROR(INDEX(Vöruskrá!$R:$R,MATCH($B693,Vöruskrá!$B:$B,0)),0))</f>
        <v/>
      </c>
      <c r="U693" s="151" t="str">
        <f>IF($A693="","",IFERROR(SUMIFS($T:$T,$W:$W,$A693)/(SUMIFS($C:$C,$W:$W,$A693)/1000),""))</f>
        <v/>
      </c>
      <c r="W693" t="str">
        <f>IF($A693="",W692,$A693)</f>
        <v>Vegan Grjónagrautur</v>
      </c>
    </row>
    <row r="694" spans="1:23" ht="15">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10"/>
        <v>Crystal Sugar (Sykur)</v>
      </c>
      <c r="T694" s="150">
        <f>IF($B694="","",$C694/1000*IFERROR(INDEX(Vöruskrá!$R:$R,MATCH($B694,Vöruskrá!$B:$B,0)),0))</f>
        <v>630</v>
      </c>
      <c r="U694" s="151" t="str">
        <f>IF($A694="","",IFERROR(SUMIFS($T:$T,$W:$W,$A694)/(SUMIFS($C:$C,$W:$W,$A694)/1000),""))</f>
        <v/>
      </c>
      <c r="W694" t="str">
        <f>IF($A694="",W693,$A694)</f>
        <v>Vegan Grjónagrautur</v>
      </c>
    </row>
    <row r="695" spans="1:23" ht="15">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10"/>
        <v>Borðsalt</v>
      </c>
      <c r="T695" s="150">
        <f>IF($B695="","",$C695/1000*IFERROR(INDEX(Vöruskrá!$R:$R,MATCH($B695,Vöruskrá!$B:$B,0)),0))</f>
        <v>21.599999999999998</v>
      </c>
      <c r="U695" s="151" t="str">
        <f>IF($A695="","",IFERROR(SUMIFS($T:$T,$W:$W,$A695)/(SUMIFS($C:$C,$W:$W,$A695)/1000),""))</f>
        <v/>
      </c>
      <c r="W695" t="str">
        <f>IF($A695="",W694,$A695)</f>
        <v>Vegan Grjónagrautur</v>
      </c>
    </row>
    <row r="696" spans="1:23" ht="84">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10"/>
        <v>Mac and Cheese</v>
      </c>
      <c r="T696" s="150" t="str">
        <f>IF($B696="","",$C696/1000*IFERROR(INDEX(Vöruskrá!$R:$R,MATCH($B696,Vöruskrá!$B:$B,0)),0))</f>
        <v/>
      </c>
      <c r="U696" s="151">
        <f>IF($A696="","",IFERROR(SUMIFS($T:$T,$W:$W,$A696)/(SUMIFS($C:$C,$W:$W,$A696)/1000),""))</f>
        <v>766.99785292538922</v>
      </c>
      <c r="W696" t="str">
        <f>IF($A696="",W695,$A696)</f>
        <v>Mac and Cheese</v>
      </c>
    </row>
    <row r="697" spans="1:23" ht="15">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10"/>
        <v>Nýmjólk 1 L (MS)</v>
      </c>
      <c r="T697" s="150">
        <f>IF($B697="","",$C697/1000*IFERROR(INDEX(Vöruskrá!$R:$R,MATCH($B697,Vöruskrá!$B:$B,0)),0))</f>
        <v>4625</v>
      </c>
      <c r="U697" s="151" t="str">
        <f>IF($A697="","",IFERROR(SUMIFS($T:$T,$W:$W,$A697)/(SUMIFS($C:$C,$W:$W,$A697)/1000),""))</f>
        <v/>
      </c>
      <c r="W697" t="str">
        <f>IF($A697="",W696,$A697)</f>
        <v>Mac and Cheese</v>
      </c>
    </row>
    <row r="698" spans="1:23" ht="15">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10"/>
        <v>Cheddar ostur rifinn (MS)</v>
      </c>
      <c r="T698" s="150">
        <f>IF($B698="","",$C698/1000*IFERROR(INDEX(Vöruskrá!$R:$R,MATCH($B698,Vöruskrá!$B:$B,0)),0))</f>
        <v>18125</v>
      </c>
      <c r="U698" s="151" t="str">
        <f>IF($A698="","",IFERROR(SUMIFS($T:$T,$W:$W,$A698)/(SUMIFS($C:$C,$W:$W,$A698)/1000),""))</f>
        <v/>
      </c>
      <c r="W698" t="str">
        <f>IF($A698="",W697,$A698)</f>
        <v>Mac and Cheese</v>
      </c>
    </row>
    <row r="699" spans="1:23" ht="15">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10"/>
        <v>Smjör 500 g</v>
      </c>
      <c r="T699" s="150">
        <f>IF($B699="","",$C699/1000*IFERROR(INDEX(Vöruskrá!$R:$R,MATCH($B699,Vöruskrá!$B:$B,0)),0))</f>
        <v>7187.5</v>
      </c>
      <c r="U699" s="151" t="str">
        <f>IF($A699="","",IFERROR(SUMIFS($T:$T,$W:$W,$A699)/(SUMIFS($C:$C,$W:$W,$A699)/1000),""))</f>
        <v/>
      </c>
      <c r="W699" t="str">
        <f>IF($A699="",W698,$A699)</f>
        <v>Mac and Cheese</v>
      </c>
    </row>
    <row r="700" spans="1:23" ht="15">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10"/>
        <v>Hveiti 2kg (rauður)</v>
      </c>
      <c r="T700" s="150">
        <f>IF($B700="","",$C700/1000*IFERROR(INDEX(Vöruskrá!$R:$R,MATCH($B700,Vöruskrá!$B:$B,0)),0))</f>
        <v>1875</v>
      </c>
      <c r="U700" s="151" t="str">
        <f>IF($A700="","",IFERROR(SUMIFS($T:$T,$W:$W,$A700)/(SUMIFS($C:$C,$W:$W,$A700)/1000),""))</f>
        <v/>
      </c>
      <c r="W700" t="str">
        <f>IF($A700="",W699,$A700)</f>
        <v>Mac and Cheese</v>
      </c>
    </row>
    <row r="701" spans="1:23" ht="15">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10"/>
        <v>Laukur (ferskur)</v>
      </c>
      <c r="T701" s="150">
        <f>IF($B701="","",$C701/1000*IFERROR(INDEX(Vöruskrá!$R:$R,MATCH($B701,Vöruskrá!$B:$B,0)),0))</f>
        <v>625</v>
      </c>
      <c r="U701" s="151" t="str">
        <f>IF($A701="","",IFERROR(SUMIFS($T:$T,$W:$W,$A701)/(SUMIFS($C:$C,$W:$W,$A701)/1000),""))</f>
        <v/>
      </c>
      <c r="W701" t="str">
        <f>IF($A701="",W700,$A701)</f>
        <v>Mac and Cheese</v>
      </c>
    </row>
    <row r="702" spans="1:23" ht="15">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10"/>
        <v>Country Grill grænmetisblanda</v>
      </c>
      <c r="T702" s="150">
        <f>IF($B702="","",$C702/1000*IFERROR(INDEX(Vöruskrá!$R:$R,MATCH($B702,Vöruskrá!$B:$B,0)),0))</f>
        <v>1500</v>
      </c>
      <c r="U702" s="151" t="str">
        <f>IF($A702="","",IFERROR(SUMIFS($T:$T,$W:$W,$A702)/(SUMIFS($C:$C,$W:$W,$A702)/1000),""))</f>
        <v/>
      </c>
      <c r="W702" t="str">
        <f>IF($A702="",W701,$A702)</f>
        <v>Mac and Cheese</v>
      </c>
    </row>
    <row r="703" spans="1:23" ht="15">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10"/>
        <v>Rustic gulrætur frosnar (Mix of rustica carrots)</v>
      </c>
      <c r="T703" s="150">
        <f>IF($B703="","",$C703/1000*IFERROR(INDEX(Vöruskrá!$R:$R,MATCH($B703,Vöruskrá!$B:$B,0)),0))</f>
        <v>1000</v>
      </c>
      <c r="U703" s="151" t="str">
        <f>IF($A703="","",IFERROR(SUMIFS($T:$T,$W:$W,$A703)/(SUMIFS($C:$C,$W:$W,$A703)/1000),""))</f>
        <v/>
      </c>
      <c r="W703" t="str">
        <f>IF($A703="",W702,$A703)</f>
        <v>Mac and Cheese</v>
      </c>
    </row>
    <row r="704" spans="1:23" ht="15">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10"/>
        <v>Hvítlauksmauk (Wiik &amp; Co)</v>
      </c>
      <c r="T704" s="150">
        <f>IF($B704="","",$C704/1000*IFERROR(INDEX(Vöruskrá!$R:$R,MATCH($B704,Vöruskrá!$B:$B,0)),0))</f>
        <v>150</v>
      </c>
      <c r="U704" s="151" t="str">
        <f>IF($A704="","",IFERROR(SUMIFS($T:$T,$W:$W,$A704)/(SUMIFS($C:$C,$W:$W,$A704)/1000),""))</f>
        <v/>
      </c>
      <c r="W704" t="str">
        <f>IF($A704="",W703,$A704)</f>
        <v>Mac and Cheese</v>
      </c>
    </row>
    <row r="705" spans="1:23" ht="15">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10"/>
        <v>Borðsalt</v>
      </c>
      <c r="T705" s="150">
        <f>IF($B705="","",$C705/1000*IFERROR(INDEX(Vöruskrá!$R:$R,MATCH($B705,Vöruskrá!$B:$B,0)),0))</f>
        <v>45</v>
      </c>
      <c r="U705" s="151" t="str">
        <f>IF($A705="","",IFERROR(SUMIFS($T:$T,$W:$W,$A705)/(SUMIFS($C:$C,$W:$W,$A705)/1000),""))</f>
        <v/>
      </c>
      <c r="W705" t="str">
        <f>IF($A705="",W704,$A705)</f>
        <v>Mac and Cheese</v>
      </c>
    </row>
    <row r="706" spans="1:23" ht="15">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10"/>
        <v>Svartur pipar, malaður</v>
      </c>
      <c r="T706" s="150">
        <f>IF($B706="","",$C706/1000*IFERROR(INDEX(Vöruskrá!$R:$R,MATCH($B706,Vöruskrá!$B:$B,0)),0))</f>
        <v>350</v>
      </c>
      <c r="U706" s="151" t="str">
        <f>IF($A706="","",IFERROR(SUMIFS($T:$T,$W:$W,$A706)/(SUMIFS($C:$C,$W:$W,$A706)/1000),""))</f>
        <v/>
      </c>
      <c r="W706" t="str">
        <f>IF($A706="",W705,$A706)</f>
        <v>Mac and Cheese</v>
      </c>
    </row>
    <row r="707" spans="1:23" ht="15">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10"/>
        <v>Múskat, malaður</v>
      </c>
      <c r="T707" s="150">
        <f>IF($B707="","",$C707/1000*IFERROR(INDEX(Vöruskrá!$R:$R,MATCH($B707,Vöruskrá!$B:$B,0)),0))</f>
        <v>90.425000000000011</v>
      </c>
      <c r="U707" s="151" t="str">
        <f>IF($A707="","",IFERROR(SUMIFS($T:$T,$W:$W,$A707)/(SUMIFS($C:$C,$W:$W,$A707)/1000),""))</f>
        <v/>
      </c>
      <c r="W707" t="str">
        <f>IF($A707="",W706,$A707)</f>
        <v>Mac and Cheese</v>
      </c>
    </row>
    <row r="708" spans="1:23" ht="15">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10"/>
        <v>Vatn</v>
      </c>
      <c r="T708" s="150">
        <f>IF($B708="","",$C708/1000*IFERROR(INDEX(Vöruskrá!$R:$R,MATCH($B708,Vöruskrá!$B:$B,0)),0))</f>
        <v>150</v>
      </c>
      <c r="U708" s="151" t="str">
        <f>IF($A708="","",IFERROR(SUMIFS($T:$T,$W:$W,$A708)/(SUMIFS($C:$C,$W:$W,$A708)/1000),""))</f>
        <v/>
      </c>
      <c r="W708" t="str">
        <f>IF($A708="",W707,$A708)</f>
        <v>Mac and Cheese</v>
      </c>
    </row>
    <row r="709" spans="1:23" ht="72">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10"/>
        <v>Vegan mac and cheese</v>
      </c>
      <c r="T709" s="150" t="str">
        <f>IF($B709="","",$C709/1000*IFERROR(INDEX(Vöruskrá!$R:$R,MATCH($B709,Vöruskrá!$B:$B,0)),0))</f>
        <v/>
      </c>
      <c r="U709" s="151">
        <f>IF($A709="","",IFERROR(SUMIFS($T:$T,$W:$W,$A709)/(SUMIFS($C:$C,$W:$W,$A709)/1000),""))</f>
        <v>1425.0650000000001</v>
      </c>
      <c r="W709" t="str">
        <f>IF($A709="",W708,$A709)</f>
        <v>Vegan mac and cheese</v>
      </c>
    </row>
    <row r="710" spans="1:23" ht="15">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11">IF($A710&lt;&gt;"",$A710,$B710)</f>
        <v>Debic Vegan Top (jurtarjómi)</v>
      </c>
      <c r="T710" s="150">
        <f>IF($B710="","",$C710/1000*IFERROR(INDEX(Vöruskrá!$R:$R,MATCH($B710,Vöruskrá!$B:$B,0)),0))</f>
        <v>36000</v>
      </c>
      <c r="U710" s="151" t="str">
        <f>IF($A710="","",IFERROR(SUMIFS($T:$T,$W:$W,$A710)/(SUMIFS($C:$C,$W:$W,$A710)/1000),""))</f>
        <v/>
      </c>
      <c r="W710" t="str">
        <f>IF($A710="",W709,$A710)</f>
        <v>Vegan mac and cheese</v>
      </c>
    </row>
    <row r="711" spans="1:23" ht="24">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11"/>
        <v>Vegan rifinn ostur</v>
      </c>
      <c r="T711" s="150">
        <f>IF($B711="","",$C711/1000*IFERROR(INDEX(Vöruskrá!$R:$R,MATCH($B711,Vöruskrá!$B:$B,0)),0))</f>
        <v>21875</v>
      </c>
      <c r="U711" s="151" t="str">
        <f>IF($A711="","",IFERROR(SUMIFS($T:$T,$W:$W,$A711)/(SUMIFS($C:$C,$W:$W,$A711)/1000),""))</f>
        <v/>
      </c>
      <c r="W711" t="str">
        <f>IF($A711="",W710,$A711)</f>
        <v>Vegan mac and cheese</v>
      </c>
    </row>
    <row r="712" spans="1:23" ht="15">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11"/>
        <v>Hveiti 2kg (rauður)</v>
      </c>
      <c r="T712" s="150">
        <f>IF($B712="","",$C712/1000*IFERROR(INDEX(Vöruskrá!$R:$R,MATCH($B712,Vöruskrá!$B:$B,0)),0))</f>
        <v>1875</v>
      </c>
      <c r="U712" s="151" t="str">
        <f>IF($A712="","",IFERROR(SUMIFS($T:$T,$W:$W,$A712)/(SUMIFS($C:$C,$W:$W,$A712)/1000),""))</f>
        <v/>
      </c>
      <c r="W712" t="str">
        <f>IF($A712="",W711,$A712)</f>
        <v>Vegan mac and cheese</v>
      </c>
    </row>
    <row r="713" spans="1:23" ht="15">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11"/>
        <v>Laukur (ferskur)</v>
      </c>
      <c r="T713" s="150">
        <f>IF($B713="","",$C713/1000*IFERROR(INDEX(Vöruskrá!$R:$R,MATCH($B713,Vöruskrá!$B:$B,0)),0))</f>
        <v>625</v>
      </c>
      <c r="U713" s="151" t="str">
        <f>IF($A713="","",IFERROR(SUMIFS($T:$T,$W:$W,$A713)/(SUMIFS($C:$C,$W:$W,$A713)/1000),""))</f>
        <v/>
      </c>
      <c r="W713" t="str">
        <f>IF($A713="",W712,$A713)</f>
        <v>Vegan mac and cheese</v>
      </c>
    </row>
    <row r="714" spans="1:23" ht="15">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11"/>
        <v>Country Grill grænmetisblanda</v>
      </c>
      <c r="T714" s="150">
        <f>IF($B714="","",$C714/1000*IFERROR(INDEX(Vöruskrá!$R:$R,MATCH($B714,Vöruskrá!$B:$B,0)),0))</f>
        <v>1500</v>
      </c>
      <c r="U714" s="151" t="str">
        <f>IF($A714="","",IFERROR(SUMIFS($T:$T,$W:$W,$A714)/(SUMIFS($C:$C,$W:$W,$A714)/1000),""))</f>
        <v/>
      </c>
      <c r="W714" t="str">
        <f>IF($A714="",W713,$A714)</f>
        <v>Vegan mac and cheese</v>
      </c>
    </row>
    <row r="715" spans="1:23" ht="15">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11"/>
        <v>Rustic gulrætur frosnar (Mix of rustica carrots)</v>
      </c>
      <c r="T715" s="150">
        <f>IF($B715="","",$C715/1000*IFERROR(INDEX(Vöruskrá!$R:$R,MATCH($B715,Vöruskrá!$B:$B,0)),0))</f>
        <v>1000</v>
      </c>
      <c r="U715" s="151" t="str">
        <f>IF($A715="","",IFERROR(SUMIFS($T:$T,$W:$W,$A715)/(SUMIFS($C:$C,$W:$W,$A715)/1000),""))</f>
        <v/>
      </c>
      <c r="W715" t="str">
        <f>IF($A715="",W714,$A715)</f>
        <v>Vegan mac and cheese</v>
      </c>
    </row>
    <row r="716" spans="1:23" ht="15">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11"/>
        <v>Hvítlauksmauk (Wiik &amp; Co)</v>
      </c>
      <c r="T716" s="150">
        <f>IF($B716="","",$C716/1000*IFERROR(INDEX(Vöruskrá!$R:$R,MATCH($B716,Vöruskrá!$B:$B,0)),0))</f>
        <v>150</v>
      </c>
      <c r="U716" s="151" t="str">
        <f>IF($A716="","",IFERROR(SUMIFS($T:$T,$W:$W,$A716)/(SUMIFS($C:$C,$W:$W,$A716)/1000),""))</f>
        <v/>
      </c>
      <c r="W716" t="str">
        <f>IF($A716="",W715,$A716)</f>
        <v>Vegan mac and cheese</v>
      </c>
    </row>
    <row r="717" spans="1:23" ht="15">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11"/>
        <v>Borðsalt</v>
      </c>
      <c r="T717" s="150">
        <f>IF($B717="","",$C717/1000*IFERROR(INDEX(Vöruskrá!$R:$R,MATCH($B717,Vöruskrá!$B:$B,0)),0))</f>
        <v>45</v>
      </c>
      <c r="U717" s="151" t="str">
        <f>IF($A717="","",IFERROR(SUMIFS($T:$T,$W:$W,$A717)/(SUMIFS($C:$C,$W:$W,$A717)/1000),""))</f>
        <v/>
      </c>
      <c r="W717" t="str">
        <f>IF($A717="",W716,$A717)</f>
        <v>Vegan mac and cheese</v>
      </c>
    </row>
    <row r="718" spans="1:23" ht="15">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11"/>
        <v>Svartur pipar, malaður</v>
      </c>
      <c r="T718" s="150">
        <f>IF($B718="","",$C718/1000*IFERROR(INDEX(Vöruskrá!$R:$R,MATCH($B718,Vöruskrá!$B:$B,0)),0))</f>
        <v>350</v>
      </c>
      <c r="U718" s="151" t="str">
        <f>IF($A718="","",IFERROR(SUMIFS($T:$T,$W:$W,$A718)/(SUMIFS($C:$C,$W:$W,$A718)/1000),""))</f>
        <v/>
      </c>
      <c r="W718" t="str">
        <f>IF($A718="",W717,$A718)</f>
        <v>Vegan mac and cheese</v>
      </c>
    </row>
    <row r="719" spans="1:23" ht="15">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11"/>
        <v>Múskat, malaður</v>
      </c>
      <c r="T719" s="150">
        <f>IF($B719="","",$C719/1000*IFERROR(INDEX(Vöruskrá!$R:$R,MATCH($B719,Vöruskrá!$B:$B,0)),0))</f>
        <v>90.425000000000011</v>
      </c>
      <c r="U719" s="151" t="str">
        <f>IF($A719="","",IFERROR(SUMIFS($T:$T,$W:$W,$A719)/(SUMIFS($C:$C,$W:$W,$A719)/1000),""))</f>
        <v/>
      </c>
      <c r="W719" t="str">
        <f>IF($A719="",W718,$A719)</f>
        <v>Vegan mac and cheese</v>
      </c>
    </row>
    <row r="720" spans="1:23" ht="15">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11"/>
        <v>Vatn</v>
      </c>
      <c r="T720" s="150">
        <f>IF($B720="","",$C720/1000*IFERROR(INDEX(Vöruskrá!$R:$R,MATCH($B720,Vöruskrá!$B:$B,0)),0))</f>
        <v>617.5</v>
      </c>
      <c r="U720" s="151" t="str">
        <f>IF($A720="","",IFERROR(SUMIFS($T:$T,$W:$W,$A720)/(SUMIFS($C:$C,$W:$W,$A720)/1000),""))</f>
        <v/>
      </c>
      <c r="W720" t="str">
        <f>IF($A720="",W719,$A720)</f>
        <v>Vegan mac and cheese</v>
      </c>
    </row>
    <row r="721" spans="1:23" ht="48">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11"/>
        <v>Pastaréttur með pestosósu, kirsuberjatómötum og mozzarella</v>
      </c>
      <c r="T721" s="150" t="str">
        <f>IF($B721="","",$C721/1000*IFERROR(INDEX(Vöruskrá!$R:$R,MATCH($B721,Vöruskrá!$B:$B,0)),0))</f>
        <v/>
      </c>
      <c r="U721" s="151">
        <f>IF($A721="","",IFERROR(SUMIFS($T:$T,$W:$W,$A721)/(SUMIFS($C:$C,$W:$W,$A721)/1000),""))</f>
        <v>1080.7</v>
      </c>
      <c r="W721" t="str">
        <f>IF($A721="",W720,$A721)</f>
        <v>Pastaréttur með pestosósu, kirsuberjatómötum og mozzarella</v>
      </c>
    </row>
    <row r="722" spans="1:23" ht="15">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11"/>
        <v>Pestosósa</v>
      </c>
      <c r="T722" s="150">
        <f>IF($B722="","",$C722/1000*IFERROR(INDEX(Vöruskrá!$R:$R,MATCH($B722,Vöruskrá!$B:$B,0)),0))</f>
        <v>12000</v>
      </c>
      <c r="U722" s="151" t="str">
        <f>IF($A722="","",IFERROR(SUMIFS($T:$T,$W:$W,$A722)/(SUMIFS($C:$C,$W:$W,$A722)/1000),""))</f>
        <v/>
      </c>
      <c r="W722" t="str">
        <f>IF($A722="",W721,$A722)</f>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11"/>
        <v>Tómatar (ferskir)</v>
      </c>
      <c r="T723" s="150">
        <f>IF($B723="","",$C723/1000*IFERROR(INDEX(Vöruskrá!$R:$R,MATCH($B723,Vöruskrá!$B:$B,0)),0))</f>
        <v>7500</v>
      </c>
      <c r="U723" s="151" t="str">
        <f>IF($A723="","",IFERROR(SUMIFS($T:$T,$W:$W,$A723)/(SUMIFS($C:$C,$W:$W,$A723)/1000),""))</f>
        <v/>
      </c>
      <c r="W723" t="str">
        <f>IF($A723="",W722,$A723)</f>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11"/>
        <v>Rifinn ostur – Pizzatopping mozzarella (Ulkjær)</v>
      </c>
      <c r="T724" s="150">
        <f>IF($B724="","",$C724/1000*IFERROR(INDEX(Vöruskrá!$R:$R,MATCH($B724,Vöruskrá!$B:$B,0)),0))</f>
        <v>22500</v>
      </c>
      <c r="U724" s="151" t="str">
        <f>IF($A724="","",IFERROR(SUMIFS($T:$T,$W:$W,$A724)/(SUMIFS($C:$C,$W:$W,$A724)/1000),""))</f>
        <v/>
      </c>
      <c r="W724" t="str">
        <f>IF($A724="",W723,$A724)</f>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11"/>
        <v>Parmesanostur (Grana padano)</v>
      </c>
      <c r="T725" s="150">
        <f>IF($B725="","",$C725/1000*IFERROR(INDEX(Vöruskrá!$R:$R,MATCH($B725,Vöruskrá!$B:$B,0)),0))</f>
        <v>17500</v>
      </c>
      <c r="U725" s="151" t="str">
        <f>IF($A725="","",IFERROR(SUMIFS($T:$T,$W:$W,$A725)/(SUMIFS($C:$C,$W:$W,$A725)/1000),""))</f>
        <v/>
      </c>
      <c r="W725" t="str">
        <f>IF($A725="",W724,$A725)</f>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11"/>
        <v>Ólífuolía</v>
      </c>
      <c r="T726" s="150">
        <f>IF($B726="","",$C726/1000*IFERROR(INDEX(Vöruskrá!$R:$R,MATCH($B726,Vöruskrá!$B:$B,0)),0))</f>
        <v>972</v>
      </c>
      <c r="U726" s="151" t="str">
        <f>IF($A726="","",IFERROR(SUMIFS($T:$T,$W:$W,$A726)/(SUMIFS($C:$C,$W:$W,$A726)/1000),""))</f>
        <v/>
      </c>
      <c r="W726" t="str">
        <f>IF($A726="",W725,$A726)</f>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11"/>
        <v>Hvítlaukur (ferskur)</v>
      </c>
      <c r="T727" s="150">
        <f>IF($B727="","",$C727/1000*IFERROR(INDEX(Vöruskrá!$R:$R,MATCH($B727,Vöruskrá!$B:$B,0)),0))</f>
        <v>750</v>
      </c>
      <c r="U727" s="151" t="str">
        <f>IF($A727="","",IFERROR(SUMIFS($T:$T,$W:$W,$A727)/(SUMIFS($C:$C,$W:$W,$A727)/1000),""))</f>
        <v/>
      </c>
      <c r="W727" t="str">
        <f>IF($A727="",W726,$A727)</f>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11"/>
        <v>Borðsalt</v>
      </c>
      <c r="T728" s="150">
        <f>IF($B728="","",$C728/1000*IFERROR(INDEX(Vöruskrá!$R:$R,MATCH($B728,Vöruskrá!$B:$B,0)),0))</f>
        <v>120</v>
      </c>
      <c r="U728" s="151" t="str">
        <f>IF($A728="","",IFERROR(SUMIFS($T:$T,$W:$W,$A728)/(SUMIFS($C:$C,$W:$W,$A728)/1000),""))</f>
        <v/>
      </c>
      <c r="W728" t="str">
        <f>IF($A728="",W727,$A728)</f>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11"/>
        <v>Svartur pipar, malaður</v>
      </c>
      <c r="T729" s="150">
        <f>IF($B729="","",$C729/1000*IFERROR(INDEX(Vöruskrá!$R:$R,MATCH($B729,Vöruskrá!$B:$B,0)),0))</f>
        <v>3500</v>
      </c>
      <c r="U729" s="151" t="str">
        <f>IF($A729="","",IFERROR(SUMIFS($T:$T,$W:$W,$A729)/(SUMIFS($C:$C,$W:$W,$A729)/1000),""))</f>
        <v/>
      </c>
      <c r="W729" t="str">
        <f>IF($A729="",W728,$A729)</f>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11"/>
        <v>Jógúrtsósa</v>
      </c>
      <c r="T730" s="150" t="str">
        <f>IF($B730="","",$C730/1000*IFERROR(INDEX(Vöruskrá!$R:$R,MATCH($B730,Vöruskrá!$B:$B,0)),0))</f>
        <v/>
      </c>
      <c r="U730" s="151">
        <f>IF($A730="","",IFERROR(SUMIFS($T:$T,$W:$W,$A730)/(SUMIFS($C:$C,$W:$W,$A730)/1000),""))</f>
        <v>708.28282828282818</v>
      </c>
      <c r="W730" t="str">
        <f>IF($A730="",W729,$A730)</f>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11"/>
        <v>Hrein jógúrt 5 kg (MS)</v>
      </c>
      <c r="T731" s="150">
        <f>IF($B731="","",$C731/1000*IFERROR(INDEX(Vöruskrá!$R:$R,MATCH($B731,Vöruskrá!$B:$B,0)),0))</f>
        <v>57819.999999999993</v>
      </c>
      <c r="U731" s="151" t="str">
        <f>IF($A731="","",IFERROR(SUMIFS($T:$T,$W:$W,$A731)/(SUMIFS($C:$C,$W:$W,$A731)/1000),""))</f>
        <v/>
      </c>
      <c r="W731" t="str">
        <f>IF($A731="",W730,$A731)</f>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11"/>
        <v>Sítrónusafi</v>
      </c>
      <c r="T732" s="150">
        <f>IF($B732="","",$C732/1000*IFERROR(INDEX(Vöruskrá!$R:$R,MATCH($B732,Vöruskrá!$B:$B,0)),0))</f>
        <v>4920</v>
      </c>
      <c r="U732" s="151" t="str">
        <f>IF($A732="","",IFERROR(SUMIFS($T:$T,$W:$W,$A732)/(SUMIFS($C:$C,$W:$W,$A732)/1000),""))</f>
        <v/>
      </c>
      <c r="W732" t="str">
        <f>IF($A732="",W731,$A732)</f>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11"/>
        <v>Hvítlaukur í olíu (Crushed garlic, coarse cut with oil)</v>
      </c>
      <c r="T733" s="150">
        <f>IF($B733="","",$C733/1000*IFERROR(INDEX(Vöruskrá!$R:$R,MATCH($B733,Vöruskrá!$B:$B,0)),0))</f>
        <v>7379.9999999999991</v>
      </c>
      <c r="U733" s="151" t="str">
        <f>IF($A733="","",IFERROR(SUMIFS($T:$T,$W:$W,$A733)/(SUMIFS($C:$C,$W:$W,$A733)/1000),""))</f>
        <v/>
      </c>
      <c r="W733" t="str">
        <f>IF($A733="",W732,$A733)</f>
        <v>Jógúrtsósa</v>
      </c>
    </row>
    <row r="734" spans="1:23" ht="15">
      <c r="A734" s="373" t="s">
        <v>1883</v>
      </c>
      <c r="B734" s="373"/>
      <c r="C734" s="374"/>
      <c r="D734" s="373" t="s">
        <v>1884</v>
      </c>
      <c r="E734" s="373" t="s">
        <v>121</v>
      </c>
      <c r="F734" s="373"/>
      <c r="G734" s="375">
        <v>27.63</v>
      </c>
      <c r="H734" s="375">
        <v>0.33</v>
      </c>
      <c r="I734">
        <v>0.02</v>
      </c>
      <c r="J734">
        <v>5.53</v>
      </c>
      <c r="L734">
        <v>0.57999999999999996</v>
      </c>
      <c r="M734">
        <v>1.17</v>
      </c>
      <c r="S734" s="152" t="str">
        <f t="shared" si="11"/>
        <v>Brún sósa</v>
      </c>
      <c r="T734" s="150" t="str">
        <f>IF($B734="","",$C734/1000*IFERROR(INDEX(Vöruskrá!$R:$R,MATCH($B734,Vöruskrá!$B:$B,0)),0))</f>
        <v/>
      </c>
      <c r="U734" s="151">
        <f>IF($A734="","",IFERROR(SUMIFS($T:$T,$W:$W,$A734)/(SUMIFS($C:$C,$W:$W,$A734)/1000),""))</f>
        <v>596.25</v>
      </c>
      <c r="W734" t="str">
        <f>IF($A734="",W733,$A734)</f>
        <v>Brún sósa</v>
      </c>
    </row>
    <row r="735" spans="1:23" ht="15">
      <c r="A735" s="376"/>
      <c r="B735" s="376" t="s">
        <v>264</v>
      </c>
      <c r="C735" s="377">
        <v>98500</v>
      </c>
      <c r="D735" s="378" t="s">
        <v>266</v>
      </c>
      <c r="E735" s="378" t="s">
        <v>121</v>
      </c>
      <c r="F735" s="378"/>
      <c r="G735" s="379"/>
      <c r="H735" s="379"/>
      <c r="S735" s="152" t="str">
        <f t="shared" si="11"/>
        <v>Knorr brún sósa (Brun basissauce, granulat) - Tilbúin sósa</v>
      </c>
      <c r="T735" s="150">
        <f>IF($B735="","",$C735/1000*IFERROR(INDEX(Vöruskrá!$R:$R,MATCH($B735,Vöruskrá!$B:$B,0)),0))</f>
        <v>59100</v>
      </c>
      <c r="U735" s="151" t="str">
        <f>IF($A735="","",IFERROR(SUMIFS($T:$T,$W:$W,$A735)/(SUMIFS($C:$C,$W:$W,$A735)/1000),""))</f>
        <v/>
      </c>
      <c r="W735" t="str">
        <f>IF($A735="",W734,$A735)</f>
        <v>Brún sósa</v>
      </c>
    </row>
    <row r="736" spans="1:23" ht="15">
      <c r="A736" s="380"/>
      <c r="B736" s="380" t="s">
        <v>295</v>
      </c>
      <c r="C736" s="381">
        <v>1500</v>
      </c>
      <c r="D736" s="378" t="s">
        <v>296</v>
      </c>
      <c r="E736" s="378" t="s">
        <v>121</v>
      </c>
      <c r="F736" s="378"/>
      <c r="G736" s="379"/>
      <c r="H736" s="379"/>
      <c r="S736" s="152" t="str">
        <f t="shared" si="11"/>
        <v>Knorr grænmetiskraftur þurr</v>
      </c>
      <c r="T736" s="150">
        <f>IF($B736="","",$C736/1000*IFERROR(INDEX(Vöruskrá!$R:$R,MATCH($B736,Vöruskrá!$B:$B,0)),0))</f>
        <v>525</v>
      </c>
      <c r="U736" s="151" t="str">
        <f>IF($A736="","",IFERROR(SUMIFS($T:$T,$W:$W,$A736)/(SUMIFS($C:$C,$W:$W,$A736)/1000),""))</f>
        <v/>
      </c>
      <c r="W736" t="str">
        <f>IF($A736="",W735,$A736)</f>
        <v>Brún sósa</v>
      </c>
    </row>
    <row r="737" spans="1:23">
      <c r="S737" s="152">
        <f t="shared" si="11"/>
        <v>0</v>
      </c>
      <c r="T737" s="150" t="str">
        <f>IF($B737="","",$C737/1000*IFERROR(INDEX(Vöruskrá!$R:$R,MATCH($B737,Vöruskrá!$B:$B,0)),0))</f>
        <v/>
      </c>
      <c r="U737" s="151" t="str">
        <f>IF($A737="","",IFERROR(SUMIFS($T:$T,$W:$W,$A737)/(SUMIFS($C:$C,$W:$W,$A737)/1000),""))</f>
        <v/>
      </c>
      <c r="W737" t="str">
        <f>IF($A737="",W736,$A737)</f>
        <v>Brún sósa</v>
      </c>
    </row>
    <row r="738" spans="1:23" ht="15">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12">IF($A738&lt;&gt;"",$A738,$B738)</f>
        <v>Heimilis grjónagrautur</v>
      </c>
      <c r="T738" s="150" t="str">
        <f>IF($B738="","",$C738/1000*IFERROR(INDEX(Vöruskrá!$R:$R,MATCH($B738,Vöruskrá!$B:$B,0)),0))</f>
        <v/>
      </c>
      <c r="U738" s="151">
        <f>IF($A738="","",IFERROR(SUMIFS($T:$T,$W:$W,$A738)/(SUMIFS($C:$C,$W:$W,$A738)/1000),""))</f>
        <v>178.81470367591896</v>
      </c>
      <c r="W738" t="str">
        <f>IF($A738="",W737,$A738)</f>
        <v>Heimilis grjónagrautur</v>
      </c>
    </row>
    <row r="739" spans="1:23" ht="15">
      <c r="A739" s="376"/>
      <c r="B739" s="376" t="s">
        <v>304</v>
      </c>
      <c r="C739" s="377">
        <v>13000</v>
      </c>
      <c r="D739" s="378" t="s">
        <v>307</v>
      </c>
      <c r="E739" s="378" t="s">
        <v>121</v>
      </c>
      <c r="F739" s="378"/>
      <c r="G739" s="379"/>
      <c r="H739" s="379"/>
      <c r="S739" s="152" t="str">
        <f t="shared" si="12"/>
        <v>Hrísgrjón Thai Hom Mali (Royal Umbrella)</v>
      </c>
      <c r="T739" s="150">
        <f>IF($B739="","",$C739/1000*IFERROR(INDEX(Vöruskrá!$R:$R,MATCH($B739,Vöruskrá!$B:$B,0)),0))</f>
        <v>4550</v>
      </c>
      <c r="U739" s="151" t="str">
        <f>IF($A739="","",IFERROR(SUMIFS($T:$T,$W:$W,$A739)/(SUMIFS($C:$C,$W:$W,$A739)/1000),""))</f>
        <v/>
      </c>
      <c r="W739" t="str">
        <f>IF($A739="",W738,$A739)</f>
        <v>Heimilis grjónagrautur</v>
      </c>
    </row>
    <row r="740" spans="1:23" ht="15">
      <c r="A740" s="380"/>
      <c r="B740" s="380" t="s">
        <v>892</v>
      </c>
      <c r="C740" s="381">
        <v>39000</v>
      </c>
      <c r="D740" s="378" t="s">
        <v>892</v>
      </c>
      <c r="E740" s="378" t="s">
        <v>121</v>
      </c>
      <c r="F740" s="378"/>
      <c r="G740" s="379"/>
      <c r="H740" s="379"/>
      <c r="S740" s="152" t="str">
        <f t="shared" si="12"/>
        <v>Vatn</v>
      </c>
      <c r="T740" s="150">
        <f>IF($B740="","",$C740/1000*IFERROR(INDEX(Vöruskrá!$R:$R,MATCH($B740,Vöruskrá!$B:$B,0)),0))</f>
        <v>3900</v>
      </c>
      <c r="U740" s="151" t="str">
        <f>IF($A740="","",IFERROR(SUMIFS($T:$T,$W:$W,$A740)/(SUMIFS($C:$C,$W:$W,$A740)/1000),""))</f>
        <v/>
      </c>
      <c r="W740" t="str">
        <f>IF($A740="",W739,$A740)</f>
        <v>Heimilis grjónagrautur</v>
      </c>
    </row>
    <row r="741" spans="1:23" ht="15">
      <c r="A741" s="376"/>
      <c r="B741" s="376" t="s">
        <v>744</v>
      </c>
      <c r="C741" s="377">
        <v>26000</v>
      </c>
      <c r="D741" s="378" t="s">
        <v>745</v>
      </c>
      <c r="E741" s="378" t="s">
        <v>108</v>
      </c>
      <c r="F741" s="378"/>
      <c r="G741" s="379"/>
      <c r="H741" s="379"/>
      <c r="S741" s="152" t="str">
        <f t="shared" si="12"/>
        <v>Nýmjólk 1 L (MS)</v>
      </c>
      <c r="T741">
        <f>IF($B741="","",$C741/1000*IFERROR(INDEX(Vöruskrá!$R:$R,MATCH($B741,Vöruskrá!$B:$B,0)),0))</f>
        <v>5200</v>
      </c>
      <c r="U741" s="151" t="str">
        <f>IF($A741="","",IFERROR(SUMIFS($T:$T,$W:$W,$A741)/(SUMIFS($C:$C,$W:$W,$A741)/1000),""))</f>
        <v/>
      </c>
      <c r="W741" t="str">
        <f>IF($A741="",W740,$A741)</f>
        <v>Heimilis grjónagrautur</v>
      </c>
    </row>
    <row r="742" spans="1:23" ht="15">
      <c r="A742" s="380"/>
      <c r="B742" s="380" t="s">
        <v>418</v>
      </c>
      <c r="C742" s="381">
        <v>1800</v>
      </c>
      <c r="D742" s="378" t="s">
        <v>420</v>
      </c>
      <c r="E742" s="378" t="s">
        <v>121</v>
      </c>
      <c r="F742" s="378"/>
      <c r="G742" s="379"/>
      <c r="H742" s="379"/>
      <c r="S742" s="152" t="str">
        <f t="shared" si="12"/>
        <v>Crystal Sugar (Sykur)</v>
      </c>
      <c r="T742">
        <f>IF($B742="","",$C742/1000*IFERROR(INDEX(Vöruskrá!$R:$R,MATCH($B742,Vöruskrá!$B:$B,0)),0))</f>
        <v>630</v>
      </c>
      <c r="U742" s="151" t="str">
        <f>IF($A742="","",IFERROR(SUMIFS($T:$T,$W:$W,$A742)/(SUMIFS($C:$C,$W:$W,$A742)/1000),""))</f>
        <v/>
      </c>
      <c r="W742" t="str">
        <f>IF($A742="",W741,$A742)</f>
        <v>Heimilis grjónagrautur</v>
      </c>
    </row>
    <row r="743" spans="1:23" ht="15">
      <c r="A743" s="376"/>
      <c r="B743" s="376" t="s">
        <v>269</v>
      </c>
      <c r="C743" s="377">
        <v>180</v>
      </c>
      <c r="D743" s="378" t="s">
        <v>272</v>
      </c>
      <c r="E743" s="378" t="s">
        <v>121</v>
      </c>
      <c r="F743" s="378" t="s">
        <v>273</v>
      </c>
      <c r="G743" s="379"/>
      <c r="H743" s="379"/>
      <c r="S743" s="152" t="str">
        <f t="shared" si="12"/>
        <v>Borðsalt</v>
      </c>
      <c r="T743">
        <f>IF($B743="","",$C743/1000*IFERROR(INDEX(Vöruskrá!$R:$R,MATCH($B743,Vöruskrá!$B:$B,0)),0))</f>
        <v>21.599999999999998</v>
      </c>
      <c r="U743" s="151" t="str">
        <f>IF($A743="","",IFERROR(SUMIFS($T:$T,$W:$W,$A743)/(SUMIFS($C:$C,$W:$W,$A743)/1000),""))</f>
        <v/>
      </c>
      <c r="W743" t="str">
        <f>IF($A743="",W742,$A743)</f>
        <v>Heimilis grjónagrautur</v>
      </c>
    </row>
    <row r="744" spans="1:23">
      <c r="W744" t="str">
        <f>IF($A744="",W743,$A744)</f>
        <v>Heimilis grjónagrautur</v>
      </c>
    </row>
    <row r="745" spans="1:23" ht="36">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IF($A745="",W744,$A745)</f>
        <v>Mangó jógúrtsósa</v>
      </c>
    </row>
    <row r="746" spans="1:23" ht="15">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IF($A746="",W745,$A746)</f>
        <v>Mangó jógúrtsósa</v>
      </c>
    </row>
    <row r="747" spans="1:23" ht="15">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IF($A747="",W746,$A747)</f>
        <v>Mangó jógúrtsósa</v>
      </c>
    </row>
    <row r="748" spans="1:23">
      <c r="W748" t="str">
        <f>IF($A748="",W747,$A748)</f>
        <v>Mangó jógúrtsósa</v>
      </c>
    </row>
    <row r="749" spans="1:23" ht="60.7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IF($A749&lt;&gt;"",$A749,$B749)</f>
        <v>Fiskibollur, kartöflur, karrísósa</v>
      </c>
      <c r="T749" t="str">
        <f>IF($B749="","",$C749/1000*IFERROR(INDEX(Vöruskrá!$R:$R,MATCH($B749,Vöruskrá!$B:$B,0)),0))</f>
        <v/>
      </c>
      <c r="U749">
        <f>IF($A749="","",IFERROR(SUMIFS($T:$T,$W:$W,$A749)/(SUMIFS($C:$C,$W:$W,$A749)/1000),""))</f>
        <v>774.74</v>
      </c>
      <c r="W749" t="str">
        <f>IF($A749="",W748,$A749)</f>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IF($A750&lt;&gt;"",$A750,$B750)</f>
        <v>Fiskibollur án glúten</v>
      </c>
      <c r="T750">
        <f>IF($B750="","",$C750/1000*IFERROR(INDEX(Vöruskrá!$R:$R,MATCH($B750,Vöruskrá!$B:$B,0)),0))</f>
        <v>54000</v>
      </c>
      <c r="U750" t="str">
        <f>IF($A750="","",IFERROR(SUMIFS($T:$T,$W:$W,$A750)/(SUMIFS($C:$C,$W:$W,$A750)/1000),""))</f>
        <v/>
      </c>
      <c r="W750" t="str">
        <f>IF($A750="",W749,$A750)</f>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IF($A751&lt;&gt;"",$A751,$B751)</f>
        <v>Kartöflur (ferskar)</v>
      </c>
      <c r="T751">
        <f>IF($B751="","",$C751/1000*IFERROR(INDEX(Vöruskrá!$R:$R,MATCH($B751,Vöruskrá!$B:$B,0)),0))</f>
        <v>8000</v>
      </c>
      <c r="U751" t="str">
        <f>IF($A751="","",IFERROR(SUMIFS($T:$T,$W:$W,$A751)/(SUMIFS($C:$C,$W:$W,$A751)/1000),""))</f>
        <v/>
      </c>
      <c r="W751" t="str">
        <f>IF($A751="",W750,$A751)</f>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IF($A752&lt;&gt;"",$A752,$B752)</f>
        <v>Í MAT Karrísósa vegan 10 ltr</v>
      </c>
      <c r="T752">
        <f>IF($B752="","",$C752/1000*IFERROR(INDEX(Vöruskrá!$R:$R,MATCH($B752,Vöruskrá!$B:$B,0)),0))</f>
        <v>13200</v>
      </c>
      <c r="U752" t="str">
        <f>IF($A752="","",IFERROR(SUMIFS($T:$T,$W:$W,$A752)/(SUMIFS($C:$C,$W:$W,$A752)/1000),""))</f>
        <v/>
      </c>
      <c r="W752" t="str">
        <f>IF($A752="",W751,$A752)</f>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IF($A753&lt;&gt;"",$A753,$B753)</f>
        <v>Laukur (ferskur)</v>
      </c>
      <c r="T753">
        <f>IF($B753="","",$C753/1000*IFERROR(INDEX(Vöruskrá!$R:$R,MATCH($B753,Vöruskrá!$B:$B,0)),0))</f>
        <v>1000</v>
      </c>
      <c r="U753" t="str">
        <f>IF($A753="","",IFERROR(SUMIFS($T:$T,$W:$W,$A753)/(SUMIFS($C:$C,$W:$W,$A753)/1000),""))</f>
        <v/>
      </c>
      <c r="W753" t="str">
        <f>IF($A753="",W752,$A753)</f>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IF($A754&lt;&gt;"",$A754,$B754)</f>
        <v>Karríduft (Curry powder)</v>
      </c>
      <c r="T754">
        <f>IF($B754="","",$C754/1000*IFERROR(INDEX(Vöruskrá!$R:$R,MATCH($B754,Vöruskrá!$B:$B,0)),0))</f>
        <v>900</v>
      </c>
      <c r="U754" t="str">
        <f>IF($A754="","",IFERROR(SUMIFS($T:$T,$W:$W,$A754)/(SUMIFS($C:$C,$W:$W,$A754)/1000),""))</f>
        <v/>
      </c>
      <c r="W754" t="str">
        <f>IF($A754="",W753,$A754)</f>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IF($A755&lt;&gt;"",$A755,$B755)</f>
        <v>Borðsalt</v>
      </c>
      <c r="T755">
        <f>IF($B755="","",$C755/1000*IFERROR(INDEX(Vöruskrá!$R:$R,MATCH($B755,Vöruskrá!$B:$B,0)),0))</f>
        <v>24</v>
      </c>
      <c r="U755" t="str">
        <f>IF($A755="","",IFERROR(SUMIFS($T:$T,$W:$W,$A755)/(SUMIFS($C:$C,$W:$W,$A755)/1000),""))</f>
        <v/>
      </c>
      <c r="W755" t="str">
        <f>IF($A755="",W754,$A755)</f>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IF($A756&lt;&gt;"",$A756,$B756)</f>
        <v>Vatn</v>
      </c>
      <c r="T756">
        <f>IF($B756="","",$C756/1000*IFERROR(INDEX(Vöruskrá!$R:$R,MATCH($B756,Vöruskrá!$B:$B,0)),0))</f>
        <v>350</v>
      </c>
      <c r="U756" t="str">
        <f>IF($A756="","",IFERROR(SUMIFS($T:$T,$W:$W,$A756)/(SUMIFS($C:$C,$W:$W,$A756)/1000),""))</f>
        <v/>
      </c>
      <c r="W756" t="str">
        <f>IF($A756="",W755,$A756)</f>
        <v>Fiskibollur, kartöflur, karrísósa</v>
      </c>
    </row>
    <row r="757" spans="1:23">
      <c r="U757" t="str">
        <f>IF($A757="","",IFERROR(SUMIFS($T:$T,$W:$W,$A757)/(SUMIFS($C:$C,$W:$W,$A757)/1000),""))</f>
        <v/>
      </c>
      <c r="W757" t="str">
        <f>IF($A757="",W756,$A757)</f>
        <v>Fiskibollur, kartöflur, karrísósa</v>
      </c>
    </row>
    <row r="758" spans="1:23" ht="91.5">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IF($A758&lt;&gt;"",$A758,$B758)</f>
        <v>Kjúklingapíta</v>
      </c>
      <c r="T758" t="str">
        <f>IF($B758="","",$C758/1000*IFERROR(INDEX(Vöruskrá!$R:$R,MATCH($B758,Vöruskrá!$B:$B,0)),0))</f>
        <v/>
      </c>
      <c r="U758">
        <f>IF($A758="","",IFERROR(SUMIFS($T:$T,$W:$W,$A758)/(SUMIFS($C:$C,$W:$W,$A758)/1000),""))</f>
        <v>1062.49</v>
      </c>
      <c r="W758" t="str">
        <f>IF($A758="",W757,$A758)</f>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IF($A759&lt;&gt;"",$A759,$B759)</f>
        <v>Pítabrauð</v>
      </c>
      <c r="T759">
        <f>IF($B759="","",$C759/1000*IFERROR(INDEX(Vöruskrá!$R:$R,MATCH($B759,Vöruskrá!$B:$B,0)),0))</f>
        <v>15000</v>
      </c>
      <c r="U759" t="str">
        <f>IF($A759="","",IFERROR(SUMIFS($T:$T,$W:$W,$A759)/(SUMIFS($C:$C,$W:$W,$A759)/1000),""))</f>
        <v/>
      </c>
      <c r="W759" t="str">
        <f>IF($A759="",W758,$A759)</f>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IF($A760&lt;&gt;"",$A760,$B760)</f>
        <v>Kjúklingalærkjöt, hráir strimlar</v>
      </c>
      <c r="T760">
        <f>IF($B760="","",$C760/1000*IFERROR(INDEX(Vöruskrá!$R:$R,MATCH($B760,Vöruskrá!$B:$B,0)),0))</f>
        <v>52020</v>
      </c>
      <c r="U760" t="str">
        <f>IF($A760="","",IFERROR(SUMIFS($T:$T,$W:$W,$A760)/(SUMIFS($C:$C,$W:$W,$A760)/1000),""))</f>
        <v/>
      </c>
      <c r="W760" t="str">
        <f>IF($A760="",W759,$A760)</f>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IF($A761&lt;&gt;"",$A761,$B761)</f>
        <v>Hrásalat, ferskt</v>
      </c>
      <c r="T761">
        <f>IF($B761="","",$C761/1000*IFERROR(INDEX(Vöruskrá!$R:$R,MATCH($B761,Vöruskrá!$B:$B,0)),0))</f>
        <v>9000</v>
      </c>
      <c r="U761" t="str">
        <f>IF($A761="","",IFERROR(SUMIFS($T:$T,$W:$W,$A761)/(SUMIFS($C:$C,$W:$W,$A761)/1000),""))</f>
        <v/>
      </c>
      <c r="W761" t="str">
        <f>IF($A761="",W760,$A761)</f>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IF($A762&lt;&gt;"",$A762,$B762)</f>
        <v>Tómatar (ferskir)</v>
      </c>
      <c r="T762">
        <f>IF($B762="","",$C762/1000*IFERROR(INDEX(Vöruskrá!$R:$R,MATCH($B762,Vöruskrá!$B:$B,0)),0))</f>
        <v>4000</v>
      </c>
      <c r="U762" t="str">
        <f>IF($A762="","",IFERROR(SUMIFS($T:$T,$W:$W,$A762)/(SUMIFS($C:$C,$W:$W,$A762)/1000),""))</f>
        <v/>
      </c>
      <c r="W762" t="str">
        <f>IF($A762="",W761,$A762)</f>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IF($A763&lt;&gt;"",$A763,$B763)</f>
        <v>Gúrka (fersk)</v>
      </c>
      <c r="T763">
        <f>IF($B763="","",$C763/1000*IFERROR(INDEX(Vöruskrá!$R:$R,MATCH($B763,Vöruskrá!$B:$B,0)),0))</f>
        <v>2800</v>
      </c>
      <c r="U763" t="str">
        <f>IF($A763="","",IFERROR(SUMIFS($T:$T,$W:$W,$A763)/(SUMIFS($C:$C,$W:$W,$A763)/1000),""))</f>
        <v/>
      </c>
      <c r="W763" t="str">
        <f>IF($A763="",W762,$A763)</f>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IF($A764&lt;&gt;"",$A764,$B764)</f>
        <v>Í MAT Vegan Pítusósa 10 ltr</v>
      </c>
      <c r="T764">
        <f>IF($B764="","",$C764/1000*IFERROR(INDEX(Vöruskrá!$R:$R,MATCH($B764,Vöruskrá!$B:$B,0)),0))</f>
        <v>21600</v>
      </c>
      <c r="U764" t="str">
        <f>IF($A764="","",IFERROR(SUMIFS($T:$T,$W:$W,$A764)/(SUMIFS($C:$C,$W:$W,$A764)/1000),""))</f>
        <v/>
      </c>
      <c r="W764" t="str">
        <f>IF($A764="",W763,$A764)</f>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IF($A765&lt;&gt;"",$A765,$B765)</f>
        <v>Kjúklingakryddblanda</v>
      </c>
      <c r="T765">
        <f>IF($B765="","",$C765/1000*IFERROR(INDEX(Vöruskrá!$R:$R,MATCH($B765,Vöruskrá!$B:$B,0)),0))</f>
        <v>960</v>
      </c>
      <c r="U765" t="str">
        <f>IF($A765="","",IFERROR(SUMIFS($T:$T,$W:$W,$A765)/(SUMIFS($C:$C,$W:$W,$A765)/1000),""))</f>
        <v/>
      </c>
      <c r="W765" t="str">
        <f>IF($A765="",W764,$A765)</f>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IF($A766&lt;&gt;"",$A766,$B766)</f>
        <v>Repjuolía</v>
      </c>
      <c r="T766">
        <f>IF($B766="","",$C766/1000*IFERROR(INDEX(Vöruskrá!$R:$R,MATCH($B766,Vöruskrá!$B:$B,0)),0))</f>
        <v>869.00000000000011</v>
      </c>
      <c r="U766" t="str">
        <f>IF($A766="","",IFERROR(SUMIFS($T:$T,$W:$W,$A766)/(SUMIFS($C:$C,$W:$W,$A766)/1000),""))</f>
        <v/>
      </c>
      <c r="W766" t="str">
        <f>IF($A766="",W765,$A766)</f>
        <v>Kjúklingapíta</v>
      </c>
    </row>
    <row r="767" spans="1:23">
      <c r="U767" t="str">
        <f>IF($A767="","",IFERROR(SUMIFS($T:$T,$W:$W,$A767)/(SUMIFS($C:$C,$W:$W,$A767)/1000),""))</f>
        <v/>
      </c>
      <c r="W767" t="str">
        <f>IF($A767="",W766,$A767)</f>
        <v>Kjúklingapíta</v>
      </c>
    </row>
    <row r="768" spans="1:23" ht="76.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IF($A768&lt;&gt;"",$A768,$B768)</f>
        <v>Skólabollur frá Kjarnafæði og hrísgrjón</v>
      </c>
      <c r="T768" t="str">
        <f>IF($B768="","",$C768/1000*IFERROR(INDEX(Vöruskrá!$R:$R,MATCH($B768,Vöruskrá!$B:$B,0)),0))</f>
        <v/>
      </c>
      <c r="U768">
        <f>IF($A768="","",IFERROR(SUMIFS($T:$T,$W:$W,$A768)/(SUMIFS($C:$C,$W:$W,$A768)/1000),""))</f>
        <v>762.26</v>
      </c>
      <c r="W768" t="str">
        <f>IF($A768="",W767,$A768)</f>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IF($A769&lt;&gt;"",$A769,$B769)</f>
        <v>Skólabollur, Kjöt og grænmeti</v>
      </c>
      <c r="T769">
        <f>IF($B769="","",$C769/1000*IFERROR(INDEX(Vöruskrá!$R:$R,MATCH($B769,Vöruskrá!$B:$B,0)),0))</f>
        <v>63000</v>
      </c>
      <c r="U769" t="str">
        <f>IF($A769="","",IFERROR(SUMIFS($T:$T,$W:$W,$A769)/(SUMIFS($C:$C,$W:$W,$A769)/1000),""))</f>
        <v/>
      </c>
      <c r="W769" t="str">
        <f>IF($A769="",W768,$A769)</f>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IF($A770&lt;&gt;"",$A770,$B770)</f>
        <v>Hrísgrjón Thai Hom Mali (Royal Umbrella)</v>
      </c>
      <c r="T770">
        <f>IF($B770="","",$C770/1000*IFERROR(INDEX(Vöruskrá!$R:$R,MATCH($B770,Vöruskrá!$B:$B,0)),0))</f>
        <v>5250</v>
      </c>
      <c r="U770" t="str">
        <f>IF($A770="","",IFERROR(SUMIFS($T:$T,$W:$W,$A770)/(SUMIFS($C:$C,$W:$W,$A770)/1000),""))</f>
        <v/>
      </c>
      <c r="W770" t="str">
        <f>IF($A770="",W769,$A770)</f>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IF($A771&lt;&gt;"",$A771,$B771)</f>
        <v>Knorr brún sósa (Brun basissauce, granulat) - Tilbúin sósa</v>
      </c>
      <c r="T771">
        <f>IF($B771="","",$C771/1000*IFERROR(INDEX(Vöruskrá!$R:$R,MATCH($B771,Vöruskrá!$B:$B,0)),0))</f>
        <v>1800</v>
      </c>
      <c r="U771" t="str">
        <f>IF($A771="","",IFERROR(SUMIFS($T:$T,$W:$W,$A771)/(SUMIFS($C:$C,$W:$W,$A771)/1000),""))</f>
        <v/>
      </c>
      <c r="W771" t="str">
        <f>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IF($A772&lt;&gt;"",$A772,$B772)</f>
        <v>Vatn</v>
      </c>
      <c r="T772">
        <f>IF($B772="","",$C772/1000*IFERROR(INDEX(Vöruskrá!$R:$R,MATCH($B772,Vöruskrá!$B:$B,0)),0))</f>
        <v>4400</v>
      </c>
      <c r="U772" t="str">
        <f>IF($A772="","",IFERROR(SUMIFS($T:$T,$W:$W,$A772)/(SUMIFS($C:$C,$W:$W,$A772)/1000),""))</f>
        <v/>
      </c>
      <c r="W772" t="str">
        <f>IF($A772="",W771,$A772)</f>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IF($A773&lt;&gt;"",$A773,$B773)</f>
        <v>Gulrætur sneiðar</v>
      </c>
      <c r="T773">
        <f>IF($B773="","",$C773/1000*IFERROR(INDEX(Vöruskrá!$R:$R,MATCH($B773,Vöruskrá!$B:$B,0)),0))</f>
        <v>1040</v>
      </c>
      <c r="U773" t="str">
        <f>IF($A773="","",IFERROR(SUMIFS($T:$T,$W:$W,$A773)/(SUMIFS($C:$C,$W:$W,$A773)/1000),""))</f>
        <v/>
      </c>
      <c r="W773" t="str">
        <f>IF($A773="",W772,$A773)</f>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IF($A774&lt;&gt;"",$A774,$B774)</f>
        <v>Borðsalt</v>
      </c>
      <c r="T774">
        <f>IF($B774="","",$C774/1000*IFERROR(INDEX(Vöruskrá!$R:$R,MATCH($B774,Vöruskrá!$B:$B,0)),0))</f>
        <v>36</v>
      </c>
      <c r="U774" t="str">
        <f>IF($A774="","",IFERROR(SUMIFS($T:$T,$W:$W,$A774)/(SUMIFS($C:$C,$W:$W,$A774)/1000),""))</f>
        <v/>
      </c>
      <c r="W774" t="str">
        <f>IF($A774="",W773,$A774)</f>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IF($A775&lt;&gt;"",$A775,$B775)</f>
        <v>Svartur pipar, malaður</v>
      </c>
      <c r="T775">
        <f>IF($B775="","",$C775/1000*IFERROR(INDEX(Vöruskrá!$R:$R,MATCH($B775,Vöruskrá!$B:$B,0)),0))</f>
        <v>700</v>
      </c>
      <c r="U775" t="str">
        <f>IF($A775="","",IFERROR(SUMIFS($T:$T,$W:$W,$A775)/(SUMIFS($C:$C,$W:$W,$A775)/1000),""))</f>
        <v/>
      </c>
      <c r="W775" t="str">
        <f>IF($A775="",W774,$A775)</f>
        <v>Skólabollur frá Kjarnafæði og hrísgrjón</v>
      </c>
    </row>
    <row r="776" spans="1:23">
      <c r="U776" t="str">
        <f>IF($A776="","",IFERROR(SUMIFS($T:$T,$W:$W,$A776)/(SUMIFS($C:$C,$W:$W,$A776)/1000),""))</f>
        <v/>
      </c>
      <c r="W776" t="str">
        <f>IF($A776="",W775,$A776)</f>
        <v>Skólabollur frá Kjarnafæði og hrísgrjón</v>
      </c>
    </row>
    <row r="777" spans="1:23" ht="60.7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IF($A777&lt;&gt;"",$A777,$B777)</f>
        <v>Ýsa í Orly, smælki, remúlaði</v>
      </c>
      <c r="T777" t="str">
        <f>IF($B777="","",$C777/1000*IFERROR(INDEX(Vöruskrá!$R:$R,MATCH($B777,Vöruskrá!$B:$B,0)),0))</f>
        <v/>
      </c>
      <c r="U777">
        <f>IF($A777="","",IFERROR(SUMIFS($T:$T,$W:$W,$A777)/(SUMIFS($C:$C,$W:$W,$A777)/1000),""))</f>
        <v>1141.5999999999999</v>
      </c>
      <c r="W777" t="str">
        <f>IF($A777="",W776,$A777)</f>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IF($A778&lt;&gt;"",$A778,$B778)</f>
        <v>Ýsa í orlý</v>
      </c>
      <c r="T778">
        <f>IF($B778="","",$C778/1000*IFERROR(INDEX(Vöruskrá!$R:$R,MATCH($B778,Vöruskrá!$B:$B,0)),0))</f>
        <v>72000</v>
      </c>
      <c r="U778" t="str">
        <f>IF($A778="","",IFERROR(SUMIFS($T:$T,$W:$W,$A778)/(SUMIFS($C:$C,$W:$W,$A778)/1000),""))</f>
        <v/>
      </c>
      <c r="W778" t="str">
        <f>IF($A778="",W777,$A778)</f>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IF($A779&lt;&gt;"",$A779,$B779)</f>
        <v>Smælki (litlar kartöflur)</v>
      </c>
      <c r="T779">
        <f>IF($B779="","",$C779/1000*IFERROR(INDEX(Vöruskrá!$R:$R,MATCH($B779,Vöruskrá!$B:$B,0)),0))</f>
        <v>12600</v>
      </c>
      <c r="U779" t="str">
        <f>IF($A779="","",IFERROR(SUMIFS($T:$T,$W:$W,$A779)/(SUMIFS($C:$C,$W:$W,$A779)/1000),""))</f>
        <v/>
      </c>
      <c r="W779" t="str">
        <f>IF($A779="",W778,$A779)</f>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IF($A780&lt;&gt;"",$A780,$B780)</f>
        <v>Í MAT Vegan Remúlaði 10 ltr</v>
      </c>
      <c r="T780">
        <f>IF($B780="","",$C780/1000*IFERROR(INDEX(Vöruskrá!$R:$R,MATCH($B780,Vöruskrá!$B:$B,0)),0))</f>
        <v>25000</v>
      </c>
      <c r="U780" t="str">
        <f>IF($A780="","",IFERROR(SUMIFS($T:$T,$W:$W,$A780)/(SUMIFS($C:$C,$W:$W,$A780)/1000),""))</f>
        <v/>
      </c>
      <c r="W780" t="str">
        <f>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IF($A781&lt;&gt;"",$A781,$B781)</f>
        <v>Hrásalat, ferskt</v>
      </c>
      <c r="T781">
        <f>IF($B781="","",$C781/1000*IFERROR(INDEX(Vöruskrá!$R:$R,MATCH($B781,Vöruskrá!$B:$B,0)),0))</f>
        <v>4200</v>
      </c>
      <c r="U781" t="str">
        <f>IF($A781="","",IFERROR(SUMIFS($T:$T,$W:$W,$A781)/(SUMIFS($C:$C,$W:$W,$A781)/1000),""))</f>
        <v/>
      </c>
      <c r="W781" t="str">
        <f>IF($A781="",W780,$A781)</f>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IF($A782&lt;&gt;"",$A782,$B782)</f>
        <v>Borðsalt</v>
      </c>
      <c r="T782">
        <f>IF($B782="","",$C782/1000*IFERROR(INDEX(Vöruskrá!$R:$R,MATCH($B782,Vöruskrá!$B:$B,0)),0))</f>
        <v>60</v>
      </c>
      <c r="U782" t="str">
        <f>IF($A782="","",IFERROR(SUMIFS($T:$T,$W:$W,$A782)/(SUMIFS($C:$C,$W:$W,$A782)/1000),""))</f>
        <v/>
      </c>
      <c r="W782" t="str">
        <f>IF($A782="",W781,$A782)</f>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IF($A783&lt;&gt;"",$A783,$B783)</f>
        <v>Sítrónusafi</v>
      </c>
      <c r="T783">
        <f>IF($B783="","",$C783/1000*IFERROR(INDEX(Vöruskrá!$R:$R,MATCH($B783,Vöruskrá!$B:$B,0)),0))</f>
        <v>300</v>
      </c>
      <c r="U783" t="str">
        <f>IF($A783="","",IFERROR(SUMIFS($T:$T,$W:$W,$A783)/(SUMIFS($C:$C,$W:$W,$A783)/1000),""))</f>
        <v/>
      </c>
      <c r="W783" t="str">
        <f>IF($A783="",W782,$A783)</f>
        <v>Ýsa í Orly, smælki, remúlaði</v>
      </c>
    </row>
    <row r="784" spans="1:23">
      <c r="U784" t="str">
        <f>IF($A784="","",IFERROR(SUMIFS($T:$T,$W:$W,$A784)/(SUMIFS($C:$C,$W:$W,$A784)/1000),""))</f>
        <v/>
      </c>
      <c r="W784" t="str">
        <f>IF($A784="",W783,$A784)</f>
        <v>Ýsa í Orly, smælki, remúlaði</v>
      </c>
    </row>
    <row r="785" spans="1:23" ht="60.7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IF($A785="","",IFERROR(SUMIFS($T:$T,$W:$W,$A785)/(SUMIFS($C:$C,$W:$W,$A785)/1000),""))</f>
        <v>742</v>
      </c>
      <c r="W785" t="str">
        <f>IF($A785="",W784,$A785)</f>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IF($A786="",W785,$A786)</f>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IF($A787="",W786,$A787)</f>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IF($A788="",W787,$A788)</f>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IF($A789="",W788,$A789)</f>
        <v>Skyr, ber og granóla</v>
      </c>
    </row>
    <row r="790" spans="1:23">
      <c r="U790" t="str">
        <f>IF($A790="","",IFERROR(SUMIFS($T:$T,$W:$W,$A790)/(SUMIFS($C:$C,$W:$W,$A790)/1000),""))</f>
        <v/>
      </c>
      <c r="W790" t="str">
        <f>IF($A790="",W789,$A790)</f>
        <v>Skyr, ber og granóla</v>
      </c>
    </row>
    <row r="791" spans="1:23" ht="60.7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IF($A791&lt;&gt;"",$A791,$B791)</f>
        <v>Nætursaltaður fiskur, kartöflur og smjör</v>
      </c>
      <c r="T791" t="str">
        <f>IF($B791="","",$C791/1000*IFERROR(INDEX(Vöruskrá!$R:$R,MATCH($B791,Vöruskrá!$B:$B,0)),0))</f>
        <v/>
      </c>
      <c r="U791">
        <f>IF($A791="","",IFERROR(SUMIFS($T:$T,$W:$W,$A791)/(SUMIFS($C:$C,$W:$W,$A791)/1000),""))</f>
        <v>1066</v>
      </c>
      <c r="W791" t="str">
        <f>IF($A791="",W790,$A791)</f>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IF($A792&lt;&gt;"",$A792,$B792)</f>
        <v>Ýsa nætursöltuð</v>
      </c>
      <c r="T792">
        <f>IF($B792="","",$C792/1000*IFERROR(INDEX(Vöruskrá!$R:$R,MATCH($B792,Vöruskrá!$B:$B,0)),0))</f>
        <v>79800</v>
      </c>
      <c r="U792" t="str">
        <f>IF($A792="","",IFERROR(SUMIFS($T:$T,$W:$W,$A792)/(SUMIFS($C:$C,$W:$W,$A792)/1000),""))</f>
        <v/>
      </c>
      <c r="W792" t="str">
        <f>IF($A792="",W791,$A792)</f>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IF($A793&lt;&gt;"",$A793,$B793)</f>
        <v>Kartöflur (ferskar)</v>
      </c>
      <c r="T793">
        <f>IF($B793="","",$C793/1000*IFERROR(INDEX(Vöruskrá!$R:$R,MATCH($B793,Vöruskrá!$B:$B,0)),0))</f>
        <v>9000</v>
      </c>
      <c r="U793" t="str">
        <f>IF($A793="","",IFERROR(SUMIFS($T:$T,$W:$W,$A793)/(SUMIFS($C:$C,$W:$W,$A793)/1000),""))</f>
        <v/>
      </c>
      <c r="W793" t="str">
        <f>IF($A793="",W792,$A793)</f>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IF($A794&lt;&gt;"",$A794,$B794)</f>
        <v>Rófur</v>
      </c>
      <c r="T794">
        <f>IF($B794="","",$C794/1000*IFERROR(INDEX(Vöruskrá!$R:$R,MATCH($B794,Vöruskrá!$B:$B,0)),0))</f>
        <v>5100</v>
      </c>
      <c r="U794" t="str">
        <f>IF($A794="","",IFERROR(SUMIFS($T:$T,$W:$W,$A794)/(SUMIFS($C:$C,$W:$W,$A794)/1000),""))</f>
        <v/>
      </c>
      <c r="W794" t="str">
        <f>IF($A794="",W793,$A794)</f>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IF($A795&lt;&gt;"",$A795,$B795)</f>
        <v>Smjör 500 g</v>
      </c>
      <c r="T795">
        <f>IF($B795="","",$C795/1000*IFERROR(INDEX(Vöruskrá!$R:$R,MATCH($B795,Vöruskrá!$B:$B,0)),0))</f>
        <v>9200</v>
      </c>
      <c r="U795" t="str">
        <f>IF($A795="","",IFERROR(SUMIFS($T:$T,$W:$W,$A795)/(SUMIFS($C:$C,$W:$W,$A795)/1000),""))</f>
        <v/>
      </c>
      <c r="W795" t="str">
        <f>IF($A795="",W794,$A795)</f>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IF($A796&lt;&gt;"",$A796,$B796)</f>
        <v>Svartur pipar, malaður</v>
      </c>
      <c r="T796">
        <f>IF($B796="","",$C796/1000*IFERROR(INDEX(Vöruskrá!$R:$R,MATCH($B796,Vöruskrá!$B:$B,0)),0))</f>
        <v>3500</v>
      </c>
      <c r="U796" t="str">
        <f>IF($A796="","",IFERROR(SUMIFS($T:$T,$W:$W,$A796)/(SUMIFS($C:$C,$W:$W,$A796)/1000),""))</f>
        <v/>
      </c>
      <c r="W796" t="str">
        <f>IF($A796="",W795,$A796)</f>
        <v>Nætursaltaður fiskur, kartöflur og smjör</v>
      </c>
    </row>
    <row r="797" spans="1:23">
      <c r="U797" t="str">
        <f>IF($A797="","",IFERROR(SUMIFS($T:$T,$W:$W,$A797)/(SUMIFS($C:$C,$W:$W,$A797)/1000),""))</f>
        <v/>
      </c>
      <c r="W797" t="str">
        <f>IF($A797="",W796,$A797)</f>
        <v>Nætursaltaður fiskur, kartöflur og smjör</v>
      </c>
    </row>
    <row r="798" spans="1:23" ht="106.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IF($A798&lt;&gt;"",$A798,$B798)</f>
        <v>Lasagna og hvítlauksbrauð</v>
      </c>
      <c r="T798" t="str">
        <f>IF($B798="","",$C798/1000*IFERROR(INDEX(Vöruskrá!$R:$R,MATCH($B798,Vöruskrá!$B:$B,0)),0))</f>
        <v/>
      </c>
      <c r="U798">
        <f>IF($A798="","",IFERROR(SUMIFS($T:$T,$W:$W,$A798)/(SUMIFS($C:$C,$W:$W,$A798)/1000),""))</f>
        <v>1345.6079999999999</v>
      </c>
      <c r="W798" t="str">
        <f>IF($A798="",W797,$A798)</f>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IF($A799&lt;&gt;"",$A799,$B799)</f>
        <v>Lasagneplötur</v>
      </c>
      <c r="T799">
        <f>IF($B799="","",$C799/1000*IFERROR(INDEX(Vöruskrá!$R:$R,MATCH($B799,Vöruskrá!$B:$B,0)),0))</f>
        <v>7200</v>
      </c>
      <c r="U799" t="str">
        <f>IF($A799="","",IFERROR(SUMIFS($T:$T,$W:$W,$A799)/(SUMIFS($C:$C,$W:$W,$A799)/1000),""))</f>
        <v/>
      </c>
      <c r="W799" t="str">
        <f>IF($A799="",W798,$A799)</f>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IF($A800&lt;&gt;"",$A800,$B800)</f>
        <v>Brúnað hakk</v>
      </c>
      <c r="T800">
        <f>IF($B800="","",$C800/1000*IFERROR(INDEX(Vöruskrá!$R:$R,MATCH($B800,Vöruskrá!$B:$B,0)),0))</f>
        <v>80000</v>
      </c>
      <c r="U800" t="str">
        <f>IF($A800="","",IFERROR(SUMIFS($T:$T,$W:$W,$A800)/(SUMIFS($C:$C,$W:$W,$A800)/1000),""))</f>
        <v/>
      </c>
      <c r="W800" t="str">
        <f>IF($A800="",W799,$A800)</f>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IF($A801&lt;&gt;"",$A801,$B801)</f>
        <v>Maukaðir tómatar</v>
      </c>
      <c r="T801">
        <f>IF($B801="","",$C801/1000*IFERROR(INDEX(Vöruskrá!$R:$R,MATCH($B801,Vöruskrá!$B:$B,0)),0))</f>
        <v>10720</v>
      </c>
      <c r="U801" t="str">
        <f>IF($A801="","",IFERROR(SUMIFS($T:$T,$W:$W,$A801)/(SUMIFS($C:$C,$W:$W,$A801)/1000),""))</f>
        <v/>
      </c>
      <c r="W801" t="str">
        <f>IF($A801="",W800,$A801)</f>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IF($A802&lt;&gt;"",$A802,$B802)</f>
        <v>Laukur (ferskur)</v>
      </c>
      <c r="T802">
        <f>IF($B802="","",$C802/1000*IFERROR(INDEX(Vöruskrá!$R:$R,MATCH($B802,Vöruskrá!$B:$B,0)),0))</f>
        <v>1250</v>
      </c>
      <c r="U802" t="str">
        <f>IF($A802="","",IFERROR(SUMIFS($T:$T,$W:$W,$A802)/(SUMIFS($C:$C,$W:$W,$A802)/1000),""))</f>
        <v/>
      </c>
      <c r="W802" t="str">
        <f>IF($A802="",W801,$A802)</f>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IF($A803&lt;&gt;"",$A803,$B803)</f>
        <v>Gulrætur (ferskar)</v>
      </c>
      <c r="T803">
        <f>IF($B803="","",$C803/1000*IFERROR(INDEX(Vöruskrá!$R:$R,MATCH($B803,Vöruskrá!$B:$B,0)),0))</f>
        <v>1000</v>
      </c>
      <c r="U803" t="str">
        <f>IF($A803="","",IFERROR(SUMIFS($T:$T,$W:$W,$A803)/(SUMIFS($C:$C,$W:$W,$A803)/1000),""))</f>
        <v/>
      </c>
      <c r="W803" t="str">
        <f>IF($A803="",W802,$A803)</f>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IF($A804&lt;&gt;"",$A804,$B804)</f>
        <v>Nýmjólk 1 L (MS)</v>
      </c>
      <c r="T804">
        <f>IF($B804="","",$C804/1000*IFERROR(INDEX(Vöruskrá!$R:$R,MATCH($B804,Vöruskrá!$B:$B,0)),0))</f>
        <v>2400</v>
      </c>
      <c r="U804" t="str">
        <f>IF($A804="","",IFERROR(SUMIFS($T:$T,$W:$W,$A804)/(SUMIFS($C:$C,$W:$W,$A804)/1000),""))</f>
        <v/>
      </c>
      <c r="W804" t="str">
        <f>IF($A804="",W803,$A804)</f>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IF($A805&lt;&gt;"",$A805,$B805)</f>
        <v>Hveiti 2kg (rauður)</v>
      </c>
      <c r="T805">
        <f>IF($B805="","",$C805/1000*IFERROR(INDEX(Vöruskrá!$R:$R,MATCH($B805,Vöruskrá!$B:$B,0)),0))</f>
        <v>900</v>
      </c>
      <c r="U805" t="str">
        <f>IF($A805="","",IFERROR(SUMIFS($T:$T,$W:$W,$A805)/(SUMIFS($C:$C,$W:$W,$A805)/1000),""))</f>
        <v/>
      </c>
      <c r="W805" t="str">
        <f>IF($A805="",W804,$A805)</f>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IF($A806&lt;&gt;"",$A806,$B806)</f>
        <v>Smjör 500 g</v>
      </c>
      <c r="T806">
        <f>IF($B806="","",$C806/1000*IFERROR(INDEX(Vöruskrá!$R:$R,MATCH($B806,Vöruskrá!$B:$B,0)),0))</f>
        <v>3450</v>
      </c>
      <c r="U806" t="str">
        <f>IF($A806="","",IFERROR(SUMIFS($T:$T,$W:$W,$A806)/(SUMIFS($C:$C,$W:$W,$A806)/1000),""))</f>
        <v/>
      </c>
      <c r="W806" t="str">
        <f>IF($A806="",W805,$A806)</f>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IF($A807&lt;&gt;"",$A807,$B807)</f>
        <v>Cheddar ostur rifinn (MS)</v>
      </c>
      <c r="T807">
        <f>IF($B807="","",$C807/1000*IFERROR(INDEX(Vöruskrá!$R:$R,MATCH($B807,Vöruskrá!$B:$B,0)),0))</f>
        <v>17400</v>
      </c>
      <c r="U807" t="str">
        <f>IF($A807="","",IFERROR(SUMIFS($T:$T,$W:$W,$A807)/(SUMIFS($C:$C,$W:$W,$A807)/1000),""))</f>
        <v/>
      </c>
      <c r="W807" t="str">
        <f>IF($A807="",W806,$A807)</f>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IF($A808&lt;&gt;"",$A808,$B808)</f>
        <v>Hvítlauksbrauð / baguette</v>
      </c>
      <c r="T808">
        <f>IF($B808="","",$C808/1000*IFERROR(INDEX(Vöruskrá!$R:$R,MATCH($B808,Vöruskrá!$B:$B,0)),0))</f>
        <v>7200</v>
      </c>
      <c r="U808" t="str">
        <f>IF($A808="","",IFERROR(SUMIFS($T:$T,$W:$W,$A808)/(SUMIFS($C:$C,$W:$W,$A808)/1000),""))</f>
        <v/>
      </c>
      <c r="W808" t="str">
        <f>IF($A808="",W807,$A808)</f>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IF($A809&lt;&gt;"",$A809,$B809)</f>
        <v>Oregano</v>
      </c>
      <c r="T809">
        <f>IF($B809="","",$C809/1000*IFERROR(INDEX(Vöruskrá!$R:$R,MATCH($B809,Vöruskrá!$B:$B,0)),0))</f>
        <v>2956.7999999999997</v>
      </c>
      <c r="U809" t="str">
        <f>IF($A809="","",IFERROR(SUMIFS($T:$T,$W:$W,$A809)/(SUMIFS($C:$C,$W:$W,$A809)/1000),""))</f>
        <v/>
      </c>
      <c r="W809" t="str">
        <f>IF($A809="",W808,$A809)</f>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IF($A810&lt;&gt;"",$A810,$B810)</f>
        <v>Borðsalt</v>
      </c>
      <c r="T810">
        <f>IF($B810="","",$C810/1000*IFERROR(INDEX(Vöruskrá!$R:$R,MATCH($B810,Vöruskrá!$B:$B,0)),0))</f>
        <v>84</v>
      </c>
      <c r="U810" t="str">
        <f>IF($A810="","",IFERROR(SUMIFS($T:$T,$W:$W,$A810)/(SUMIFS($C:$C,$W:$W,$A810)/1000),""))</f>
        <v/>
      </c>
      <c r="W810" t="str">
        <f>IF($A810="",W809,$A810)</f>
        <v>Lasagna og hvítlauksbrauð</v>
      </c>
    </row>
    <row r="811" spans="1:23">
      <c r="U811" t="str">
        <f>IF($A811="","",IFERROR(SUMIFS($T:$T,$W:$W,$A811)/(SUMIFS($C:$C,$W:$W,$A811)/1000),""))</f>
        <v/>
      </c>
      <c r="W811" t="str">
        <f>IF($A811="",W810,$A811)</f>
        <v>Lasagna og hvítlauksbrauð</v>
      </c>
    </row>
    <row r="812" spans="1:23" ht="60.7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IF($A812&lt;&gt;"",$A812,$B812)</f>
        <v>Fiskibollur, hrísgrjón og karrísósa</v>
      </c>
      <c r="T812" t="str">
        <f>IF($B812="","",$C812/1000*IFERROR(INDEX(Vöruskrá!$R:$R,MATCH($B812,Vöruskrá!$B:$B,0)),0))</f>
        <v/>
      </c>
      <c r="U812">
        <f>IF($A812="","",IFERROR(SUMIFS($T:$T,$W:$W,$A812)/(SUMIFS($C:$C,$W:$W,$A812)/1000),""))</f>
        <v>769.84</v>
      </c>
      <c r="W812" t="str">
        <f>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IF($A813&lt;&gt;"",$A813,$B813)</f>
        <v>Fiskibollur án glúten</v>
      </c>
      <c r="T813">
        <f>IF($B813="","",$C813/1000*IFERROR(INDEX(Vöruskrá!$R:$R,MATCH($B813,Vöruskrá!$B:$B,0)),0))</f>
        <v>54000</v>
      </c>
      <c r="U813" t="str">
        <f>IF($A813="","",IFERROR(SUMIFS($T:$T,$W:$W,$A813)/(SUMIFS($C:$C,$W:$W,$A813)/1000),""))</f>
        <v/>
      </c>
      <c r="W813" t="str">
        <f>IF($A813="",W812,$A813)</f>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IF($A814&lt;&gt;"",$A814,$B814)</f>
        <v>Hrísgrjón Thai Hom Mali (Royal Umbrella)</v>
      </c>
      <c r="T814">
        <f>IF($B814="","",$C814/1000*IFERROR(INDEX(Vöruskrá!$R:$R,MATCH($B814,Vöruskrá!$B:$B,0)),0))</f>
        <v>4900</v>
      </c>
      <c r="U814" t="str">
        <f>IF($A814="","",IFERROR(SUMIFS($T:$T,$W:$W,$A814)/(SUMIFS($C:$C,$W:$W,$A814)/1000),""))</f>
        <v/>
      </c>
      <c r="W814" t="str">
        <f>IF($A814="",W813,$A814)</f>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IF($A815&lt;&gt;"",$A815,$B815)</f>
        <v>Í MAT Karrísósa vegan 10 ltr</v>
      </c>
      <c r="T815">
        <f>IF($B815="","",$C815/1000*IFERROR(INDEX(Vöruskrá!$R:$R,MATCH($B815,Vöruskrá!$B:$B,0)),0))</f>
        <v>13200</v>
      </c>
      <c r="U815" t="str">
        <f>IF($A815="","",IFERROR(SUMIFS($T:$T,$W:$W,$A815)/(SUMIFS($C:$C,$W:$W,$A815)/1000),""))</f>
        <v/>
      </c>
      <c r="W815" t="str">
        <f>IF($A815="",W814,$A815)</f>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IF($A816&lt;&gt;"",$A816,$B816)</f>
        <v>Vatn</v>
      </c>
      <c r="T816">
        <f>IF($B816="","",$C816/1000*IFERROR(INDEX(Vöruskrá!$R:$R,MATCH($B816,Vöruskrá!$B:$B,0)),0))</f>
        <v>2900</v>
      </c>
      <c r="U816" t="str">
        <f>IF($A816="","",IFERROR(SUMIFS($T:$T,$W:$W,$A816)/(SUMIFS($C:$C,$W:$W,$A816)/1000),""))</f>
        <v/>
      </c>
      <c r="W816" t="str">
        <f>IF($A816="",W815,$A816)</f>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IF($A817&lt;&gt;"",$A817,$B817)</f>
        <v>Laukur (ferskur)</v>
      </c>
      <c r="T817">
        <f>IF($B817="","",$C817/1000*IFERROR(INDEX(Vöruskrá!$R:$R,MATCH($B817,Vöruskrá!$B:$B,0)),0))</f>
        <v>1000</v>
      </c>
      <c r="U817" t="str">
        <f>IF($A817="","",IFERROR(SUMIFS($T:$T,$W:$W,$A817)/(SUMIFS($C:$C,$W:$W,$A817)/1000),""))</f>
        <v/>
      </c>
      <c r="W817" t="str">
        <f>IF($A817="",W816,$A817)</f>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IF($A818&lt;&gt;"",$A818,$B818)</f>
        <v>Karríduft (Curry powder)</v>
      </c>
      <c r="T818">
        <f>IF($B818="","",$C818/1000*IFERROR(INDEX(Vöruskrá!$R:$R,MATCH($B818,Vöruskrá!$B:$B,0)),0))</f>
        <v>900</v>
      </c>
      <c r="U818" t="str">
        <f>IF($A818="","",IFERROR(SUMIFS($T:$T,$W:$W,$A818)/(SUMIFS($C:$C,$W:$W,$A818)/1000),""))</f>
        <v/>
      </c>
      <c r="W818" t="str">
        <f>IF($A818="",W817,$A818)</f>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IF($A819&lt;&gt;"",$A819,$B819)</f>
        <v>Borðsalt</v>
      </c>
      <c r="T819">
        <f>IF($B819="","",$C819/1000*IFERROR(INDEX(Vöruskrá!$R:$R,MATCH($B819,Vöruskrá!$B:$B,0)),0))</f>
        <v>84</v>
      </c>
      <c r="U819" t="str">
        <f>IF($A819="","",IFERROR(SUMIFS($T:$T,$W:$W,$A819)/(SUMIFS($C:$C,$W:$W,$A819)/1000),""))</f>
        <v/>
      </c>
      <c r="W819" t="str">
        <f>IF($A819="",W818,$A819)</f>
        <v>Fiskibollur, hrísgrjón og karrísósa</v>
      </c>
    </row>
    <row r="820" spans="1:23">
      <c r="U820" t="str">
        <f>IF($A820="","",IFERROR(SUMIFS($T:$T,$W:$W,$A820)/(SUMIFS($C:$C,$W:$W,$A820)/1000),""))</f>
        <v/>
      </c>
      <c r="W820" t="str">
        <f>IF($A820="",W819,$A820)</f>
        <v>Fiskibollur, hrísgrjón og karrísósa</v>
      </c>
    </row>
    <row r="821" spans="1:23" ht="76.5">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IF($A821&lt;&gt;"",$A821,$B821)</f>
        <v>Tikka masala kjúklingapottréttur, hrísgrjón</v>
      </c>
      <c r="T821" t="str">
        <f>IF($B821="","",$C821/1000*IFERROR(INDEX(Vöruskrá!$R:$R,MATCH($B821,Vöruskrá!$B:$B,0)),0))</f>
        <v/>
      </c>
      <c r="U821">
        <f>IF($A821="","",IFERROR(SUMIFS($T:$T,$W:$W,$A821)/(SUMIFS($C:$C,$W:$W,$A821)/1000),""))</f>
        <v>828.22</v>
      </c>
      <c r="W821" t="str">
        <f>IF($A821="",W820,$A821)</f>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IF($A822&lt;&gt;"",$A822,$B822)</f>
        <v>Kjúklingalærkjöt, hráir strimlar</v>
      </c>
      <c r="T822">
        <f>IF($B822="","",$C822/1000*IFERROR(INDEX(Vöruskrá!$R:$R,MATCH($B822,Vöruskrá!$B:$B,0)),0))</f>
        <v>55488</v>
      </c>
      <c r="U822" t="str">
        <f>IF($A822="","",IFERROR(SUMIFS($T:$T,$W:$W,$A822)/(SUMIFS($C:$C,$W:$W,$A822)/1000),""))</f>
        <v/>
      </c>
      <c r="W822" t="str">
        <f>IF($A822="",W821,$A822)</f>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IF($A823&lt;&gt;"",$A823,$B823)</f>
        <v>Sauce tikka masala GT-CHEF</v>
      </c>
      <c r="T823">
        <f>IF($B823="","",$C823/1000*IFERROR(INDEX(Vöruskrá!$R:$R,MATCH($B823,Vöruskrá!$B:$B,0)),0))</f>
        <v>15000</v>
      </c>
      <c r="U823" t="str">
        <f>IF($A823="","",IFERROR(SUMIFS($T:$T,$W:$W,$A823)/(SUMIFS($C:$C,$W:$W,$A823)/1000),""))</f>
        <v/>
      </c>
      <c r="W823" t="str">
        <f>IF($A823="",W822,$A823)</f>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IF($A824&lt;&gt;"",$A824,$B824)</f>
        <v>Hrísgrjón Thai Hom Mali (Royal Umbrella)</v>
      </c>
      <c r="T824">
        <f>IF($B824="","",$C824/1000*IFERROR(INDEX(Vöruskrá!$R:$R,MATCH($B824,Vöruskrá!$B:$B,0)),0))</f>
        <v>4900</v>
      </c>
      <c r="U824" t="str">
        <f>IF($A824="","",IFERROR(SUMIFS($T:$T,$W:$W,$A824)/(SUMIFS($C:$C,$W:$W,$A824)/1000),""))</f>
        <v/>
      </c>
      <c r="W824" t="str">
        <f>IF($A824="",W823,$A824)</f>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IF($A825&lt;&gt;"",$A825,$B825)</f>
        <v>Vatn</v>
      </c>
      <c r="T825">
        <f>IF($B825="","",$C825/1000*IFERROR(INDEX(Vöruskrá!$R:$R,MATCH($B825,Vöruskrá!$B:$B,0)),0))</f>
        <v>1800</v>
      </c>
      <c r="U825" t="str">
        <f>IF($A825="","",IFERROR(SUMIFS($T:$T,$W:$W,$A825)/(SUMIFS($C:$C,$W:$W,$A825)/1000),""))</f>
        <v/>
      </c>
      <c r="W825" t="str">
        <f>IF($A825="",W824,$A825)</f>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IF($A826&lt;&gt;"",$A826,$B826)</f>
        <v>Laukur (ferskur)</v>
      </c>
      <c r="T826">
        <f>IF($B826="","",$C826/1000*IFERROR(INDEX(Vöruskrá!$R:$R,MATCH($B826,Vöruskrá!$B:$B,0)),0))</f>
        <v>1250</v>
      </c>
      <c r="U826" t="str">
        <f>IF($A826="","",IFERROR(SUMIFS($T:$T,$W:$W,$A826)/(SUMIFS($C:$C,$W:$W,$A826)/1000),""))</f>
        <v/>
      </c>
      <c r="W826" t="str">
        <f>IF($A826="",W825,$A826)</f>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IF($A827&lt;&gt;"",$A827,$B827)</f>
        <v>Paprika (fersk)</v>
      </c>
      <c r="T827">
        <f>IF($B827="","",$C827/1000*IFERROR(INDEX(Vöruskrá!$R:$R,MATCH($B827,Vöruskrá!$B:$B,0)),0))</f>
        <v>4000</v>
      </c>
      <c r="U827" t="str">
        <f>IF($A827="","",IFERROR(SUMIFS($T:$T,$W:$W,$A827)/(SUMIFS($C:$C,$W:$W,$A827)/1000),""))</f>
        <v/>
      </c>
      <c r="W827" t="str">
        <f>IF($A827="",W826,$A827)</f>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IF($A828&lt;&gt;"",$A828,$B828)</f>
        <v>Kókosmjólk Roland Coconut Milk</v>
      </c>
      <c r="T828">
        <f>IF($B828="","",$C828/1000*IFERROR(INDEX(Vöruskrá!$R:$R,MATCH($B828,Vöruskrá!$B:$B,0)),0))</f>
        <v>360</v>
      </c>
      <c r="U828" t="str">
        <f>IF($A828="","",IFERROR(SUMIFS($T:$T,$W:$W,$A828)/(SUMIFS($C:$C,$W:$W,$A828)/1000),""))</f>
        <v/>
      </c>
      <c r="W828" t="str">
        <f>IF($A828="",W827,$A828)</f>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IF($A829&lt;&gt;"",$A829,$B829)</f>
        <v>Borðsalt</v>
      </c>
      <c r="T829">
        <f>IF($B829="","",$C829/1000*IFERROR(INDEX(Vöruskrá!$R:$R,MATCH($B829,Vöruskrá!$B:$B,0)),0))</f>
        <v>24</v>
      </c>
      <c r="U829" t="str">
        <f>IF($A829="","",IFERROR(SUMIFS($T:$T,$W:$W,$A829)/(SUMIFS($C:$C,$W:$W,$A829)/1000),""))</f>
        <v/>
      </c>
      <c r="W829" t="str">
        <f>IF($A829="",W828,$A829)</f>
        <v>Tikka masala kjúklingapottréttur, hrísgrjón</v>
      </c>
    </row>
    <row r="830" spans="1:23">
      <c r="U830" t="str">
        <f>IF($A830="","",IFERROR(SUMIFS($T:$T,$W:$W,$A830)/(SUMIFS($C:$C,$W:$W,$A830)/1000),""))</f>
        <v/>
      </c>
      <c r="W830" t="str">
        <f>IF($A830="",W829,$A830)</f>
        <v>Tikka masala kjúklingapottréttur, hrísgrjón</v>
      </c>
    </row>
    <row r="831" spans="1:23" ht="45.7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IF($A831&lt;&gt;"",$A831,$B831)</f>
        <v>Soðin ýsa, kartöflur, smjör</v>
      </c>
      <c r="T831" t="str">
        <f>IF($B831="","",$C831/1000*IFERROR(INDEX(Vöruskrá!$R:$R,MATCH($B831,Vöruskrá!$B:$B,0)),0))</f>
        <v/>
      </c>
      <c r="U831">
        <f>IF($A831="","",IFERROR(SUMIFS($T:$T,$W:$W,$A831)/(SUMIFS($C:$C,$W:$W,$A831)/1000),""))</f>
        <v>1000.35</v>
      </c>
      <c r="W831" t="str">
        <f>IF($A831="",W830,$A831)</f>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IF($A832&lt;&gt;"",$A832,$B832)</f>
        <v>Ýsa</v>
      </c>
      <c r="T832">
        <f>IF($B832="","",$C832/1000*IFERROR(INDEX(Vöruskrá!$R:$R,MATCH($B832,Vöruskrá!$B:$B,0)),0))</f>
        <v>79800</v>
      </c>
      <c r="U832" t="str">
        <f>IF($A832="","",IFERROR(SUMIFS($T:$T,$W:$W,$A832)/(SUMIFS($C:$C,$W:$W,$A832)/1000),""))</f>
        <v/>
      </c>
      <c r="W832" t="str">
        <f>IF($A832="",W831,$A832)</f>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IF($A833&lt;&gt;"",$A833,$B833)</f>
        <v>Kartöflur (ferskar)</v>
      </c>
      <c r="T833">
        <f>IF($B833="","",$C833/1000*IFERROR(INDEX(Vöruskrá!$R:$R,MATCH($B833,Vöruskrá!$B:$B,0)),0))</f>
        <v>9600</v>
      </c>
      <c r="U833" t="str">
        <f>IF($A833="","",IFERROR(SUMIFS($T:$T,$W:$W,$A833)/(SUMIFS($C:$C,$W:$W,$A833)/1000),""))</f>
        <v/>
      </c>
      <c r="W833" t="str">
        <f>IF($A833="",W832,$A833)</f>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IF($A834&lt;&gt;"",$A834,$B834)</f>
        <v>Gulrætur (ferskar)</v>
      </c>
      <c r="T834">
        <f>IF($B834="","",$C834/1000*IFERROR(INDEX(Vöruskrá!$R:$R,MATCH($B834,Vöruskrá!$B:$B,0)),0))</f>
        <v>1375</v>
      </c>
      <c r="U834" t="str">
        <f>IF($A834="","",IFERROR(SUMIFS($T:$T,$W:$W,$A834)/(SUMIFS($C:$C,$W:$W,$A834)/1000),""))</f>
        <v/>
      </c>
      <c r="W834" t="str">
        <f>IF($A834="",W833,$A834)</f>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IF($A835&lt;&gt;"",$A835,$B835)</f>
        <v>Smjör 500 g</v>
      </c>
      <c r="T835">
        <f>IF($B835="","",$C835/1000*IFERROR(INDEX(Vöruskrá!$R:$R,MATCH($B835,Vöruskrá!$B:$B,0)),0))</f>
        <v>9200</v>
      </c>
      <c r="U835" t="str">
        <f>IF($A835="","",IFERROR(SUMIFS($T:$T,$W:$W,$A835)/(SUMIFS($C:$C,$W:$W,$A835)/1000),""))</f>
        <v/>
      </c>
      <c r="W835" t="str">
        <f>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IF($A836&lt;&gt;"",$A836,$B836)</f>
        <v>Borðsalt</v>
      </c>
      <c r="T836">
        <f>IF($B836="","",$C836/1000*IFERROR(INDEX(Vöruskrá!$R:$R,MATCH($B836,Vöruskrá!$B:$B,0)),0))</f>
        <v>60</v>
      </c>
      <c r="U836" t="str">
        <f>IF($A836="","",IFERROR(SUMIFS($T:$T,$W:$W,$A836)/(SUMIFS($C:$C,$W:$W,$A836)/1000),""))</f>
        <v/>
      </c>
      <c r="W836" t="str">
        <f>IF($A836="",W835,$A836)</f>
        <v>Soðin ýsa, kartöflur, smjör</v>
      </c>
    </row>
    <row r="837" spans="1:23">
      <c r="U837" t="str">
        <f>IF($A837="","",IFERROR(SUMIFS($T:$T,$W:$W,$A837)/(SUMIFS($C:$C,$W:$W,$A837)/1000),""))</f>
        <v/>
      </c>
      <c r="W837" t="str">
        <f>IF($A837="",W836,$A837)</f>
        <v>Soðin ýsa, kartöflur, smjör</v>
      </c>
    </row>
    <row r="838" spans="1:23" ht="45.7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IF($A838="","",IFERROR(SUMIFS($T:$T,$W:$W,$A838)/(SUMIFS($C:$C,$W:$W,$A838)/1000),""))</f>
        <v>762</v>
      </c>
      <c r="W838" t="str">
        <f>IF($A838="",W837,$A838)</f>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IF($A839="",W838,$A839)</f>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IF($A840="",W839,$A840)</f>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IF($A841="",W840,$A841)</f>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IF($A842="",W841,$A842)</f>
        <v>Jarðaberjaskyr, ber, kókos</v>
      </c>
    </row>
    <row r="843" spans="1:23">
      <c r="U843" t="str">
        <f>IF($A843="","",IFERROR(SUMIFS($T:$T,$W:$W,$A843)/(SUMIFS($C:$C,$W:$W,$A843)/1000),""))</f>
        <v/>
      </c>
      <c r="W843" t="str">
        <f>IF($A843="",W842,$A843)</f>
        <v>Jarðaberjaskyr, ber, kókos</v>
      </c>
    </row>
    <row r="844" spans="1:23" ht="76.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IF($A844&lt;&gt;"",$A844,$B844)</f>
        <v>Fiskifingur, hrísgrjón, sweet chili</v>
      </c>
      <c r="T844" t="str">
        <f>IF($B844="","",$C844/1000*IFERROR(INDEX(Vöruskrá!$R:$R,MATCH($B844,Vöruskrá!$B:$B,0)),0))</f>
        <v/>
      </c>
      <c r="U844">
        <f>IF($A844="","",IFERROR(SUMIFS($T:$T,$W:$W,$A844)/(SUMIFS($C:$C,$W:$W,$A844)/1000),""))</f>
        <v>880.8</v>
      </c>
      <c r="W844" t="str">
        <f>IF($A844="",W843,$A844)</f>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IF($A845&lt;&gt;"",$A845,$B845)</f>
        <v>Ýsa í raspi</v>
      </c>
      <c r="T845">
        <f>IF($B845="","",$C845/1000*IFERROR(INDEX(Vöruskrá!$R:$R,MATCH($B845,Vöruskrá!$B:$B,0)),0))</f>
        <v>71820</v>
      </c>
      <c r="U845" t="str">
        <f>IF($A845="","",IFERROR(SUMIFS($T:$T,$W:$W,$A845)/(SUMIFS($C:$C,$W:$W,$A845)/1000),""))</f>
        <v/>
      </c>
      <c r="W845" t="str">
        <f>IF($A845="",W844,$A845)</f>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IF($A846&lt;&gt;"",$A846,$B846)</f>
        <v>Hrísgrjón Thai Hom Mali (Royal Umbrella)</v>
      </c>
      <c r="T846">
        <f>IF($B846="","",$C846/1000*IFERROR(INDEX(Vöruskrá!$R:$R,MATCH($B846,Vöruskrá!$B:$B,0)),0))</f>
        <v>5250</v>
      </c>
      <c r="U846" t="str">
        <f>IF($A846="","",IFERROR(SUMIFS($T:$T,$W:$W,$A846)/(SUMIFS($C:$C,$W:$W,$A846)/1000),""))</f>
        <v/>
      </c>
      <c r="W846" t="str">
        <f>IF($A846="",W845,$A846)</f>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IF($A847&lt;&gt;"",$A847,$B847)</f>
        <v>Vatn</v>
      </c>
      <c r="T847">
        <f>IF($B847="","",$C847/1000*IFERROR(INDEX(Vöruskrá!$R:$R,MATCH($B847,Vöruskrá!$B:$B,0)),0))</f>
        <v>3000</v>
      </c>
      <c r="U847" t="str">
        <f>IF($A847="","",IFERROR(SUMIFS($T:$T,$W:$W,$A847)/(SUMIFS($C:$C,$W:$W,$A847)/1000),""))</f>
        <v/>
      </c>
      <c r="W847" t="str">
        <f>IF($A847="",W846,$A847)</f>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IF($A848&lt;&gt;"",$A848,$B848)</f>
        <v>Sweet chili sósa</v>
      </c>
      <c r="T848">
        <f>IF($B848="","",$C848/1000*IFERROR(INDEX(Vöruskrá!$R:$R,MATCH($B848,Vöruskrá!$B:$B,0)),0))</f>
        <v>6000</v>
      </c>
      <c r="U848" t="str">
        <f>IF($A848="","",IFERROR(SUMIFS($T:$T,$W:$W,$A848)/(SUMIFS($C:$C,$W:$W,$A848)/1000),""))</f>
        <v/>
      </c>
      <c r="W848" t="str">
        <f>IF($A848="",W847,$A848)</f>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IF($A849&lt;&gt;"",$A849,$B849)</f>
        <v>Maís (frosinn, plain)</v>
      </c>
      <c r="T849">
        <f>IF($B849="","",$C849/1000*IFERROR(INDEX(Vöruskrá!$R:$R,MATCH($B849,Vöruskrá!$B:$B,0)),0))</f>
        <v>1950</v>
      </c>
      <c r="U849" t="str">
        <f>IF($A849="","",IFERROR(SUMIFS($T:$T,$W:$W,$A849)/(SUMIFS($C:$C,$W:$W,$A849)/1000),""))</f>
        <v/>
      </c>
      <c r="W849" t="str">
        <f>IF($A849="",W848,$A849)</f>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IF($A850&lt;&gt;"",$A850,$B850)</f>
        <v>Borðsalt</v>
      </c>
      <c r="T850">
        <f>IF($B850="","",$C850/1000*IFERROR(INDEX(Vöruskrá!$R:$R,MATCH($B850,Vöruskrá!$B:$B,0)),0))</f>
        <v>60</v>
      </c>
      <c r="U850" t="str">
        <f>IF($A850="","",IFERROR(SUMIFS($T:$T,$W:$W,$A850)/(SUMIFS($C:$C,$W:$W,$A850)/1000),""))</f>
        <v/>
      </c>
      <c r="W850" t="str">
        <f>IF($A850="",W849,$A850)</f>
        <v>Fiskifingur, hrísgrjón, sweet chili</v>
      </c>
    </row>
    <row r="851" spans="1:23">
      <c r="U851" t="str">
        <f>IF($A851="","",IFERROR(SUMIFS($T:$T,$W:$W,$A851)/(SUMIFS($C:$C,$W:$W,$A851)/1000),""))</f>
        <v/>
      </c>
      <c r="W851" t="str">
        <f>IF($A851="",W850,$A851)</f>
        <v>Fiskifingur, hrísgrjón, sweet chili</v>
      </c>
    </row>
    <row r="852" spans="1:23" ht="76.5">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IF($A852&lt;&gt;"",$A852,$B852)</f>
        <v>Nautabuff með kartöflum og brúnni sósu</v>
      </c>
      <c r="T852" t="str">
        <f>IF($B852="","",$C852/1000*IFERROR(INDEX(Vöruskrá!$R:$R,MATCH($B852,Vöruskrá!$B:$B,0)),0))</f>
        <v/>
      </c>
      <c r="U852">
        <f>IF($A852="","",IFERROR(SUMIFS($T:$T,$W:$W,$A852)/(SUMIFS($C:$C,$W:$W,$A852)/1000),""))</f>
        <v>815.5</v>
      </c>
      <c r="W852" t="str">
        <f>IF($A852="",W851,$A852)</f>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IF($A853&lt;&gt;"",$A853,$B853)</f>
        <v>Nautabuff (hakkbuff)</v>
      </c>
      <c r="T853">
        <f>IF($B853="","",$C853/1000*IFERROR(INDEX(Vöruskrá!$R:$R,MATCH($B853,Vöruskrá!$B:$B,0)),0))</f>
        <v>64000</v>
      </c>
      <c r="U853" t="str">
        <f>IF($A853="","",IFERROR(SUMIFS($T:$T,$W:$W,$A853)/(SUMIFS($C:$C,$W:$W,$A853)/1000),""))</f>
        <v/>
      </c>
      <c r="W853" t="str">
        <f>IF($A853="",W852,$A853)</f>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IF($A854&lt;&gt;"",$A854,$B854)</f>
        <v>Kartöflur (ferskar)</v>
      </c>
      <c r="T854">
        <f>IF($B854="","",$C854/1000*IFERROR(INDEX(Vöruskrá!$R:$R,MATCH($B854,Vöruskrá!$B:$B,0)),0))</f>
        <v>7600</v>
      </c>
      <c r="U854" t="str">
        <f>IF($A854="","",IFERROR(SUMIFS($T:$T,$W:$W,$A854)/(SUMIFS($C:$C,$W:$W,$A854)/1000),""))</f>
        <v/>
      </c>
      <c r="W854" t="str">
        <f>IF($A854="",W853,$A854)</f>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IF($A855&lt;&gt;"",$A855,$B855)</f>
        <v>Vatn</v>
      </c>
      <c r="T855">
        <f>IF($B855="","",$C855/1000*IFERROR(INDEX(Vöruskrá!$R:$R,MATCH($B855,Vöruskrá!$B:$B,0)),0))</f>
        <v>2000</v>
      </c>
      <c r="U855" t="str">
        <f>IF($A855="","",IFERROR(SUMIFS($T:$T,$W:$W,$A855)/(SUMIFS($C:$C,$W:$W,$A855)/1000),""))</f>
        <v/>
      </c>
      <c r="W855" t="str">
        <f>IF($A855="",W854,$A855)</f>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IF($A856&lt;&gt;"",$A856,$B856)</f>
        <v>Forsteiktur laukur (Pre-fried sliced onions)</v>
      </c>
      <c r="T856">
        <f>IF($B856="","",$C856/1000*IFERROR(INDEX(Vöruskrá!$R:$R,MATCH($B856,Vöruskrá!$B:$B,0)),0))</f>
        <v>1600</v>
      </c>
      <c r="U856" t="str">
        <f>IF($A856="","",IFERROR(SUMIFS($T:$T,$W:$W,$A856)/(SUMIFS($C:$C,$W:$W,$A856)/1000),""))</f>
        <v/>
      </c>
      <c r="W856" t="str">
        <f>IF($A856="",W855,$A856)</f>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IF($A857&lt;&gt;"",$A857,$B857)</f>
        <v>Rauðkál</v>
      </c>
      <c r="T857">
        <f>IF($B857="","",$C857/1000*IFERROR(INDEX(Vöruskrá!$R:$R,MATCH($B857,Vöruskrá!$B:$B,0)),0))</f>
        <v>1350</v>
      </c>
      <c r="U857" t="str">
        <f>IF($A857="","",IFERROR(SUMIFS($T:$T,$W:$W,$A857)/(SUMIFS($C:$C,$W:$W,$A857)/1000),""))</f>
        <v/>
      </c>
      <c r="W857" t="str">
        <f>IF($A857="",W856,$A857)</f>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IF($A858&lt;&gt;"",$A858,$B858)</f>
        <v>Knorr brún sósa (Brun basissauce, granulat) - Tilbúin sósa</v>
      </c>
      <c r="T858">
        <f>IF($B858="","",$C858/1000*IFERROR(INDEX(Vöruskrá!$R:$R,MATCH($B858,Vöruskrá!$B:$B,0)),0))</f>
        <v>1500</v>
      </c>
      <c r="U858" t="str">
        <f>IF($A858="","",IFERROR(SUMIFS($T:$T,$W:$W,$A858)/(SUMIFS($C:$C,$W:$W,$A858)/1000),""))</f>
        <v/>
      </c>
      <c r="W858" t="str">
        <f>IF($A858="",W857,$A858)</f>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IF($A859&lt;&gt;"",$A859,$B859)</f>
        <v>Svartur pipar, malaður</v>
      </c>
      <c r="T859">
        <f>IF($B859="","",$C859/1000*IFERROR(INDEX(Vöruskrá!$R:$R,MATCH($B859,Vöruskrá!$B:$B,0)),0))</f>
        <v>3500</v>
      </c>
      <c r="U859" t="str">
        <f>IF($A859="","",IFERROR(SUMIFS($T:$T,$W:$W,$A859)/(SUMIFS($C:$C,$W:$W,$A859)/1000),""))</f>
        <v/>
      </c>
      <c r="W859" t="str">
        <f>IF($A859="",W858,$A859)</f>
        <v>Nautabuff með kartöflum og brúnni sósu</v>
      </c>
    </row>
    <row r="860" spans="1:23">
      <c r="U860" t="str">
        <f>IF($A860="","",IFERROR(SUMIFS($T:$T,$W:$W,$A860)/(SUMIFS($C:$C,$W:$W,$A860)/1000),""))</f>
        <v/>
      </c>
      <c r="W860" t="str">
        <f>IF($A860="",W859,$A860)</f>
        <v>Nautabuff með kartöflum og brúnni sósu</v>
      </c>
    </row>
    <row r="861" spans="1:23" ht="60.7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IF($A861&lt;&gt;"",$A861,$B861)</f>
        <v>KFC fiskur, kartöflubátar, kokteilsósa</v>
      </c>
      <c r="T861" t="str">
        <f>IF($B861="","",$C861/1000*IFERROR(INDEX(Vöruskrá!$R:$R,MATCH($B861,Vöruskrá!$B:$B,0)),0))</f>
        <v/>
      </c>
      <c r="U861">
        <f>IF($A861="","",IFERROR(SUMIFS($T:$T,$W:$W,$A861)/(SUMIFS($C:$C,$W:$W,$A861)/1000),""))</f>
        <v>1077.5999999999999</v>
      </c>
      <c r="W861" t="str">
        <f>IF($A861="",W860,$A861)</f>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IF($A862&lt;&gt;"",$A862,$B862)</f>
        <v>Þorskur í Kentucky hjúp 5 kg</v>
      </c>
      <c r="T862">
        <f>IF($B862="","",$C862/1000*IFERROR(INDEX(Vöruskrá!$R:$R,MATCH($B862,Vöruskrá!$B:$B,0)),0))</f>
        <v>79800</v>
      </c>
      <c r="U862" t="str">
        <f>IF($A862="","",IFERROR(SUMIFS($T:$T,$W:$W,$A862)/(SUMIFS($C:$C,$W:$W,$A862)/1000),""))</f>
        <v/>
      </c>
      <c r="W862" t="str">
        <f>IF($A862="",W861,$A862)</f>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IF($A863&lt;&gt;"",$A863,$B863)</f>
        <v>Kartöflubátar (Potato Wedges)</v>
      </c>
      <c r="T863">
        <f>IF($B863="","",$C863/1000*IFERROR(INDEX(Vöruskrá!$R:$R,MATCH($B863,Vöruskrá!$B:$B,0)),0))</f>
        <v>18000</v>
      </c>
      <c r="U863" t="str">
        <f>IF($A863="","",IFERROR(SUMIFS($T:$T,$W:$W,$A863)/(SUMIFS($C:$C,$W:$W,$A863)/1000),""))</f>
        <v/>
      </c>
      <c r="W863" t="str">
        <f>IF($A863="",W862,$A863)</f>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IF($A864&lt;&gt;"",$A864,$B864)</f>
        <v>Kokteilsósa - Heimalöguð(Gunnars vörur)</v>
      </c>
      <c r="T864">
        <f>IF($B864="","",$C864/1000*IFERROR(INDEX(Vöruskrá!$R:$R,MATCH($B864,Vöruskrá!$B:$B,0)),0))</f>
        <v>6000</v>
      </c>
      <c r="U864" t="str">
        <f>IF($A864="","",IFERROR(SUMIFS($T:$T,$W:$W,$A864)/(SUMIFS($C:$C,$W:$W,$A864)/1000),""))</f>
        <v/>
      </c>
      <c r="W864" t="str">
        <f>IF($A864="",W863,$A864)</f>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IF($A865&lt;&gt;"",$A865,$B865)</f>
        <v>Hrásalat, ferskt</v>
      </c>
      <c r="T865">
        <f>IF($B865="","",$C865/1000*IFERROR(INDEX(Vöruskrá!$R:$R,MATCH($B865,Vöruskrá!$B:$B,0)),0))</f>
        <v>3900</v>
      </c>
      <c r="U865" t="str">
        <f>IF($A865="","",IFERROR(SUMIFS($T:$T,$W:$W,$A865)/(SUMIFS($C:$C,$W:$W,$A865)/1000),""))</f>
        <v/>
      </c>
      <c r="W865" t="str">
        <f>IF($A865="",W864,$A865)</f>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IF($A866&lt;&gt;"",$A866,$B866)</f>
        <v>Borðsalt</v>
      </c>
      <c r="T866">
        <f>IF($B866="","",$C866/1000*IFERROR(INDEX(Vöruskrá!$R:$R,MATCH($B866,Vöruskrá!$B:$B,0)),0))</f>
        <v>60</v>
      </c>
      <c r="U866" t="str">
        <f>IF($A866="","",IFERROR(SUMIFS($T:$T,$W:$W,$A866)/(SUMIFS($C:$C,$W:$W,$A866)/1000),""))</f>
        <v/>
      </c>
      <c r="W866" t="str">
        <f>IF($A866="",W865,$A866)</f>
        <v>KFC fiskur, kartöflubátar, kokteilsósa</v>
      </c>
    </row>
    <row r="867" spans="2:23">
      <c r="U867" t="str">
        <f>IF($A867="","",IFERROR(SUMIFS($T:$T,$W:$W,$A867)/(SUMIFS($C:$C,$W:$W,$A867)/1000),""))</f>
        <v/>
      </c>
      <c r="W867" t="str">
        <f>IF($A867="",W866,$A867)</f>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zoomScaleNormal="100" workbookViewId="0">
      <pane xSplit="1" ySplit="2" topLeftCell="B354" activePane="bottomRight" state="frozen"/>
      <selection pane="bottomRight" activeCell="F365" sqref="F36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08" t="s">
        <v>1959</v>
      </c>
      <c r="B1" s="409"/>
      <c r="C1" s="409"/>
      <c r="D1" s="409"/>
      <c r="E1" s="409"/>
      <c r="F1" s="409"/>
      <c r="G1" s="409"/>
      <c r="H1" s="409"/>
      <c r="I1" s="409"/>
      <c r="J1" s="409"/>
      <c r="K1" s="409"/>
      <c r="L1" s="409"/>
      <c r="M1" s="409"/>
      <c r="N1" s="409"/>
      <c r="O1" s="409"/>
      <c r="P1" s="409"/>
      <c r="Q1" s="409"/>
      <c r="R1" s="409"/>
      <c r="S1" s="409"/>
      <c r="T1" s="410" t="s">
        <v>1504</v>
      </c>
      <c r="U1" s="410"/>
      <c r="V1" s="410"/>
      <c r="W1" s="410"/>
      <c r="X1" s="410"/>
      <c r="Y1" s="410"/>
      <c r="Z1" s="410"/>
      <c r="AA1" s="410"/>
      <c r="AB1" t="s">
        <v>1960</v>
      </c>
      <c r="AC1" t="s">
        <v>1961</v>
      </c>
      <c r="AD1" s="283" t="s">
        <v>1962</v>
      </c>
      <c r="AF1" s="347" t="s">
        <v>1963</v>
      </c>
    </row>
    <row r="2" spans="1:35" ht="72">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2">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4">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6">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4">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84">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6">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6">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4">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4">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4">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0">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0">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6">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4">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2">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48">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4">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48">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4">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4">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48">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4">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4">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4">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4">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4">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4">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0">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6">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4">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6">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6">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48">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48">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6">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6">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6">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6">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84">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4">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0">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48">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0">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6">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4">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2">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0">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4">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4">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2">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60">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2">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60">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84">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84">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6">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4">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4">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0">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48">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4">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2">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2">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0">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48">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48">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36">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36">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36">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48"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48">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84">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4">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0">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96">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6">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0">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72">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4">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0">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96">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6">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0">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4">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4">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84">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48">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6">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2">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48">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6">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IF($AH149="","",IF($AH149&gt;$AE$6,"⚠ Yfir "&amp;TEXT($AE$6,"0%"),"OK"))</f>
        <v>⚠ Yfir 30%</v>
      </c>
    </row>
    <row r="150" spans="1:3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IF($AH150="","",IF($AH150&gt;$AE$6,"⚠ Yfir "&amp;TEXT($AE$6,"0%"),"OK"))</f>
        <v>⚠ Yfir 30%</v>
      </c>
    </row>
    <row r="151" spans="1:35" ht="36">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IF($AH151="","",IF($AH151&gt;$AE$6,"⚠ Yfir "&amp;TEXT($AE$6,"0%"),"OK"))</f>
        <v/>
      </c>
    </row>
    <row r="152" spans="1:35" ht="24">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IF($AH152="","",IF($AH152&gt;$AE$6,"⚠ Yfir "&amp;TEXT($AE$6,"0%"),"OK"))</f>
        <v>OK</v>
      </c>
    </row>
    <row r="153" spans="1:3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IF($AH153="","",IF($AH153&gt;$AE$6,"⚠ Yfir "&amp;TEXT($AE$6,"0%"),"OK"))</f>
        <v>OK</v>
      </c>
    </row>
    <row r="154" spans="1:35" ht="24">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IF($AH154="","",IF($AH154&gt;$AE$6,"⚠ Yfir "&amp;TEXT($AE$6,"0%"),"OK"))</f>
        <v>OK</v>
      </c>
    </row>
    <row r="155" spans="1:35" ht="60">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2">IF(N($AF155)+N($AG155)=0,"",MAX(N($AF155)/$AE$4,N($AG155)/$AE$5))</f>
        <v/>
      </c>
      <c r="AI155" s="351" t="str">
        <f t="shared" ref="AI155:AI178" si="13">IF($AH155="","",IF($AH155&gt;$AE$6,"⚠ Yfir "&amp;TEXT($AE$6,"0%"),"OK"))</f>
        <v/>
      </c>
    </row>
    <row r="156" spans="1:35" ht="24">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2"/>
        <v>5.8309142503017053E-2</v>
      </c>
      <c r="AI156" s="351" t="str">
        <f t="shared" si="13"/>
        <v>OK</v>
      </c>
    </row>
    <row r="157" spans="1:35" ht="48">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2"/>
        <v>1.9565217391304349E-2</v>
      </c>
      <c r="AI157" s="351" t="str">
        <f t="shared" si="13"/>
        <v>OK</v>
      </c>
    </row>
    <row r="158" spans="1:35" ht="24">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2"/>
        <v>3.5863043478260873E-2</v>
      </c>
      <c r="AI158" s="351" t="str">
        <f t="shared" si="13"/>
        <v>OK</v>
      </c>
    </row>
    <row r="159" spans="1:35" ht="24">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2"/>
        <v/>
      </c>
      <c r="AI159" s="351" t="str">
        <f t="shared" si="13"/>
        <v/>
      </c>
    </row>
    <row r="160" spans="1:35" ht="24">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2"/>
        <v>5.8309142503017053E-2</v>
      </c>
      <c r="AI160" s="351" t="str">
        <f t="shared" si="13"/>
        <v>OK</v>
      </c>
    </row>
    <row r="161" spans="1:35" ht="36">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2"/>
        <v/>
      </c>
      <c r="AI161" s="351" t="str">
        <f t="shared" si="13"/>
        <v/>
      </c>
    </row>
    <row r="162" spans="1:35" ht="36">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2"/>
        <v>3.3438794481229002E-2</v>
      </c>
      <c r="AI162" s="351" t="str">
        <f t="shared" si="13"/>
        <v>OK</v>
      </c>
    </row>
    <row r="163" spans="1:35" ht="36">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2"/>
        <v/>
      </c>
      <c r="AI163" s="351" t="str">
        <f t="shared" si="13"/>
        <v/>
      </c>
    </row>
    <row r="164" spans="1:35" ht="36">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2"/>
        <v>3.3438794481229002E-2</v>
      </c>
      <c r="AI164" s="351" t="str">
        <f t="shared" si="13"/>
        <v>OK</v>
      </c>
    </row>
    <row r="165" spans="1:35" ht="24">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2"/>
        <v>3.5863043478260873E-2</v>
      </c>
      <c r="AI165" s="351" t="str">
        <f t="shared" si="13"/>
        <v>OK</v>
      </c>
    </row>
    <row r="166" spans="1:35" ht="48">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2"/>
        <v/>
      </c>
      <c r="AI166" s="351" t="str">
        <f t="shared" si="13"/>
        <v/>
      </c>
    </row>
    <row r="167" spans="1:35" ht="36">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2"/>
        <v>3.1304347826086959E-2</v>
      </c>
      <c r="AI167" s="351" t="str">
        <f t="shared" si="13"/>
        <v>OK</v>
      </c>
    </row>
    <row r="168" spans="1:3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2"/>
        <v>7.3043478260869571E-2</v>
      </c>
      <c r="AI168" s="351" t="str">
        <f t="shared" si="13"/>
        <v>OK</v>
      </c>
    </row>
    <row r="169" spans="1:3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2"/>
        <v/>
      </c>
      <c r="AI169" s="351" t="str">
        <f t="shared" si="13"/>
        <v/>
      </c>
    </row>
    <row r="170" spans="1:3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2"/>
        <v>7.3043478260869571E-2</v>
      </c>
      <c r="AI170" s="351" t="str">
        <f t="shared" si="13"/>
        <v>OK</v>
      </c>
    </row>
    <row r="171" spans="1:35" ht="36">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2"/>
        <v/>
      </c>
      <c r="AI171" s="351" t="str">
        <f t="shared" si="13"/>
        <v/>
      </c>
    </row>
    <row r="172" spans="1:35" ht="36">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2"/>
        <v>3.1304347826086959E-2</v>
      </c>
      <c r="AI172" s="351" t="str">
        <f t="shared" si="13"/>
        <v>OK</v>
      </c>
    </row>
    <row r="173" spans="1:35" ht="36">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2"/>
        <v/>
      </c>
      <c r="AI173" s="351" t="str">
        <f t="shared" si="13"/>
        <v/>
      </c>
    </row>
    <row r="174" spans="1:3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2"/>
        <v>3.1304347826086959E-2</v>
      </c>
      <c r="AI174" s="351" t="str">
        <f t="shared" si="13"/>
        <v>OK</v>
      </c>
    </row>
    <row r="175" spans="1:35" ht="24">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2"/>
        <v>4.9565217391304345E-2</v>
      </c>
      <c r="AI175" s="351" t="str">
        <f t="shared" si="13"/>
        <v>OK</v>
      </c>
    </row>
    <row r="176" spans="1:35" ht="72">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2"/>
        <v/>
      </c>
      <c r="AI176" s="351" t="str">
        <f t="shared" si="13"/>
        <v/>
      </c>
    </row>
    <row r="177" spans="1:35" ht="48">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2"/>
        <v>3.1304347826086959E-2</v>
      </c>
      <c r="AI177" s="351" t="str">
        <f t="shared" si="13"/>
        <v>OK</v>
      </c>
    </row>
    <row r="178" spans="1:35" ht="24">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2"/>
        <v>4.9565217391304345E-2</v>
      </c>
      <c r="AI178" s="351" t="str">
        <f t="shared" si="13"/>
        <v>OK</v>
      </c>
    </row>
    <row r="179" spans="1:3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84">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4">IF(N($AF181)+N($AG181)=0,"",MAX(N($AF181)/$AE$4,N($AG181)/$AE$5))</f>
        <v/>
      </c>
      <c r="AI181" s="351" t="str">
        <f t="shared" ref="AI181:AI202" si="15">IF($AH181="","",IF($AH181&gt;$AE$6,"⚠ Yfir "&amp;TEXT($AE$6,"0%"),"OK"))</f>
        <v/>
      </c>
    </row>
    <row r="182" spans="1:35" ht="48">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4"/>
        <v>0.21985489565217387</v>
      </c>
      <c r="AI182" s="351" t="str">
        <f t="shared" si="15"/>
        <v>OK</v>
      </c>
    </row>
    <row r="183" spans="1:35" ht="36">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4"/>
        <v>1.9565217391304349E-2</v>
      </c>
      <c r="AI183" s="351" t="str">
        <f t="shared" si="15"/>
        <v>OK</v>
      </c>
    </row>
    <row r="184" spans="1:3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4"/>
        <v>1.5652173913043479E-2</v>
      </c>
      <c r="AI184" s="351" t="str">
        <f t="shared" si="15"/>
        <v>OK</v>
      </c>
    </row>
    <row r="185" spans="1:35" ht="60">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4"/>
        <v/>
      </c>
      <c r="AI185" s="351" t="str">
        <f t="shared" si="15"/>
        <v/>
      </c>
    </row>
    <row r="186" spans="1:35" ht="48">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4"/>
        <v>0.21985489565217387</v>
      </c>
      <c r="AI186" s="351" t="str">
        <f t="shared" si="15"/>
        <v>OK</v>
      </c>
    </row>
    <row r="187" spans="1:3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4"/>
        <v>1.9565217391304349E-2</v>
      </c>
      <c r="AI187" s="351" t="str">
        <f t="shared" si="15"/>
        <v>OK</v>
      </c>
    </row>
    <row r="188" spans="1:3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4"/>
        <v>0.03</v>
      </c>
      <c r="AI188" s="351" t="str">
        <f t="shared" si="15"/>
        <v>OK</v>
      </c>
    </row>
    <row r="189" spans="1:35" ht="72">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4"/>
        <v/>
      </c>
      <c r="AI189" s="351" t="str">
        <f t="shared" si="15"/>
        <v/>
      </c>
    </row>
    <row r="190" spans="1:35" ht="72">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4"/>
        <v>0.27605421892069043</v>
      </c>
      <c r="AI190" s="351" t="str">
        <f t="shared" si="15"/>
        <v>OK</v>
      </c>
    </row>
    <row r="191" spans="1:35" ht="48">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4"/>
        <v/>
      </c>
      <c r="AI191" s="351" t="str">
        <f t="shared" si="15"/>
        <v/>
      </c>
    </row>
    <row r="192" spans="1:35" ht="48">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4"/>
        <v>0.31304347826086959</v>
      </c>
      <c r="AI192" s="351" t="str">
        <f t="shared" si="15"/>
        <v>⚠ Yfir 30%</v>
      </c>
    </row>
    <row r="193" spans="1:35" ht="72">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4"/>
        <v/>
      </c>
      <c r="AI193" s="351" t="str">
        <f t="shared" si="15"/>
        <v/>
      </c>
    </row>
    <row r="194" spans="1:35" ht="72">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4"/>
        <v>0.31304347826086959</v>
      </c>
      <c r="AI194" s="351" t="str">
        <f t="shared" si="15"/>
        <v>⚠ Yfir 30%</v>
      </c>
    </row>
    <row r="195" spans="1:3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4"/>
        <v>1.9565217391304349E-2</v>
      </c>
      <c r="AI195" s="351" t="str">
        <f t="shared" si="15"/>
        <v>OK</v>
      </c>
    </row>
    <row r="196" spans="1:3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4"/>
        <v/>
      </c>
      <c r="AI196" s="351" t="str">
        <f t="shared" si="15"/>
        <v/>
      </c>
    </row>
    <row r="197" spans="1:35" ht="72">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4"/>
        <v/>
      </c>
      <c r="AI197" s="351" t="str">
        <f t="shared" si="15"/>
        <v/>
      </c>
    </row>
    <row r="198" spans="1:35" ht="48">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4"/>
        <v>3.1304347826086959E-2</v>
      </c>
      <c r="AI198" s="351" t="str">
        <f t="shared" si="15"/>
        <v>OK</v>
      </c>
    </row>
    <row r="199" spans="1:35" ht="24">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4"/>
        <v>4.9565217391304345E-2</v>
      </c>
      <c r="AI199" s="351" t="str">
        <f t="shared" si="15"/>
        <v>OK</v>
      </c>
    </row>
    <row r="200" spans="1:35" ht="72">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4"/>
        <v/>
      </c>
      <c r="AI200" s="351" t="str">
        <f t="shared" si="15"/>
        <v/>
      </c>
    </row>
    <row r="201" spans="1:35" ht="60">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4"/>
        <v>3.1304347826086959E-2</v>
      </c>
      <c r="AI201" s="351" t="str">
        <f t="shared" si="15"/>
        <v>OK</v>
      </c>
    </row>
    <row r="202" spans="1:35" ht="24">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4"/>
        <v>4.9565217391304345E-2</v>
      </c>
      <c r="AI202" s="351" t="str">
        <f t="shared" si="15"/>
        <v>OK</v>
      </c>
    </row>
    <row r="203" spans="1:3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48">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6">IF(N($AF205)+N($AG205)=0,"",MAX(N($AF205)/$AE$4,N($AG205)/$AE$5))</f>
        <v/>
      </c>
      <c r="AI205" s="351" t="str">
        <f t="shared" ref="AI205:AI224" si="17">IF($AH205="","",IF($AH205&gt;$AE$6,"⚠ Yfir "&amp;TEXT($AE$6,"0%"),"OK"))</f>
        <v/>
      </c>
    </row>
    <row r="206" spans="1:35" ht="48">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6"/>
        <v>0.29582608695652174</v>
      </c>
      <c r="AI206" s="351" t="str">
        <f t="shared" si="17"/>
        <v>OK</v>
      </c>
    </row>
    <row r="207" spans="1:3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6"/>
        <v>0.11739130434782609</v>
      </c>
      <c r="AI207" s="351" t="str">
        <f t="shared" si="17"/>
        <v>OK</v>
      </c>
    </row>
    <row r="208" spans="1:35" ht="84">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6"/>
        <v/>
      </c>
      <c r="AI208" s="351" t="str">
        <f t="shared" si="17"/>
        <v/>
      </c>
    </row>
    <row r="209" spans="1:35" ht="72">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6"/>
        <v>0.29582608695652174</v>
      </c>
      <c r="AI209" s="351" t="str">
        <f t="shared" si="17"/>
        <v>OK</v>
      </c>
    </row>
    <row r="210" spans="1:3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6"/>
        <v>0.11739130434782609</v>
      </c>
      <c r="AI210" s="351" t="str">
        <f t="shared" si="17"/>
        <v>OK</v>
      </c>
    </row>
    <row r="211" spans="1:3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6"/>
        <v>9.7826086956521743E-2</v>
      </c>
      <c r="AI211" s="351" t="str">
        <f t="shared" si="17"/>
        <v>OK</v>
      </c>
    </row>
    <row r="212" spans="1:35" ht="48">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6"/>
        <v/>
      </c>
      <c r="AI212" s="351" t="str">
        <f t="shared" si="17"/>
        <v/>
      </c>
    </row>
    <row r="213" spans="1:35" ht="48">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6"/>
        <v>0.29582608695652174</v>
      </c>
      <c r="AI213" s="351" t="str">
        <f t="shared" si="17"/>
        <v>OK</v>
      </c>
    </row>
    <row r="214" spans="1:3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6"/>
        <v>9.7826086956521743E-2</v>
      </c>
      <c r="AI214" s="351" t="str">
        <f t="shared" si="17"/>
        <v>OK</v>
      </c>
    </row>
    <row r="215" spans="1:35" ht="96">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6"/>
        <v/>
      </c>
      <c r="AI215" s="351" t="str">
        <f t="shared" si="17"/>
        <v/>
      </c>
    </row>
    <row r="216" spans="1:35" ht="84">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6"/>
        <v>0.39130434782608697</v>
      </c>
      <c r="AI216" s="351" t="str">
        <f t="shared" si="17"/>
        <v>⚠ Yfir 30%</v>
      </c>
    </row>
    <row r="217" spans="1:3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6"/>
        <v>0.11739130434782609</v>
      </c>
      <c r="AI217" s="351" t="str">
        <f t="shared" si="17"/>
        <v>OK</v>
      </c>
    </row>
    <row r="218" spans="1:3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6"/>
        <v/>
      </c>
      <c r="AI218" s="351" t="str">
        <f t="shared" si="17"/>
        <v/>
      </c>
    </row>
    <row r="219" spans="1:35" ht="48">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6"/>
        <v/>
      </c>
      <c r="AI219" s="351" t="str">
        <f t="shared" si="17"/>
        <v/>
      </c>
    </row>
    <row r="220" spans="1:35" ht="36">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6"/>
        <v>3.1304347826086959E-2</v>
      </c>
      <c r="AI220" s="351" t="str">
        <f t="shared" si="17"/>
        <v>OK</v>
      </c>
    </row>
    <row r="221" spans="1:3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6"/>
        <v>4.6956521739130432E-2</v>
      </c>
      <c r="AI221" s="351" t="str">
        <f t="shared" si="17"/>
        <v>OK</v>
      </c>
    </row>
    <row r="222" spans="1:35" ht="48">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6"/>
        <v/>
      </c>
      <c r="AI222" s="351" t="str">
        <f t="shared" si="17"/>
        <v/>
      </c>
    </row>
    <row r="223" spans="1:35" ht="48">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6"/>
        <v>3.1304347826086959E-2</v>
      </c>
      <c r="AI223" s="351" t="str">
        <f t="shared" si="17"/>
        <v>OK</v>
      </c>
    </row>
    <row r="224" spans="1:3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6"/>
        <v>4.6956521739130432E-2</v>
      </c>
      <c r="AI224" s="351" t="str">
        <f t="shared" si="17"/>
        <v>OK</v>
      </c>
    </row>
    <row r="225" spans="1:3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8">IF(N($AF227)+N($AG227)=0,"",MAX(N($AF227)/$AE$4,N($AG227)/$AE$5))</f>
        <v/>
      </c>
      <c r="AI227" s="351" t="str">
        <f t="shared" ref="AI227:AI253" si="19">IF($AH227="","",IF($AH227&gt;$AE$6,"⚠ Yfir "&amp;TEXT($AE$6,"0%"),"OK"))</f>
        <v/>
      </c>
    </row>
    <row r="228" spans="1:35" ht="118.5">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8"/>
        <v/>
      </c>
      <c r="AI228" s="351" t="str">
        <f t="shared" si="19"/>
        <v/>
      </c>
    </row>
    <row r="229" spans="1:35" ht="84">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8"/>
        <v>0.23525248385708136</v>
      </c>
      <c r="AI229" s="351" t="str">
        <f t="shared" si="19"/>
        <v>OK</v>
      </c>
    </row>
    <row r="230" spans="1:35" ht="30.75">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8"/>
        <v>3.0434782608695653E-2</v>
      </c>
      <c r="AI230" s="351" t="str">
        <f t="shared" si="19"/>
        <v>OK</v>
      </c>
    </row>
    <row r="231" spans="1:35" ht="36">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8"/>
        <v>2.5495652173913044E-2</v>
      </c>
      <c r="AI231" s="351" t="str">
        <f t="shared" si="19"/>
        <v>OK</v>
      </c>
    </row>
    <row r="232" spans="1:35" ht="30.75">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8"/>
        <v/>
      </c>
      <c r="AI232" s="351" t="str">
        <f t="shared" si="19"/>
        <v/>
      </c>
    </row>
    <row r="233" spans="1:35" ht="118.5">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8"/>
        <v/>
      </c>
      <c r="AI233" s="351" t="str">
        <f t="shared" si="19"/>
        <v/>
      </c>
    </row>
    <row r="234" spans="1:35" ht="84">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8"/>
        <v>0.38504243478260869</v>
      </c>
      <c r="AI234" s="351" t="str">
        <f t="shared" si="19"/>
        <v>⚠ Yfir 30%</v>
      </c>
    </row>
    <row r="235" spans="1:3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8"/>
        <v>3.6521739130434785E-2</v>
      </c>
      <c r="AI235" s="351" t="str">
        <f t="shared" si="19"/>
        <v>OK</v>
      </c>
    </row>
    <row r="236" spans="1:35" ht="36">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8"/>
        <v>3.8243478260869559E-2</v>
      </c>
      <c r="AI236" s="351" t="str">
        <f t="shared" si="19"/>
        <v>OK</v>
      </c>
    </row>
    <row r="237" spans="1:35" ht="84">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8"/>
        <v/>
      </c>
      <c r="AI237" s="351" t="str">
        <f t="shared" si="19"/>
        <v/>
      </c>
    </row>
    <row r="238" spans="1:35" ht="84">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8"/>
        <v>0.38504243478260869</v>
      </c>
      <c r="AI238" s="351" t="str">
        <f t="shared" si="19"/>
        <v>⚠ Yfir 30%</v>
      </c>
    </row>
    <row r="239" spans="1:3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8"/>
        <v>3.6521739130434785E-2</v>
      </c>
      <c r="AI239" s="351" t="str">
        <f t="shared" si="19"/>
        <v>OK</v>
      </c>
    </row>
    <row r="240" spans="1:35" ht="107.25">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8"/>
        <v/>
      </c>
      <c r="AI240" s="351" t="str">
        <f t="shared" si="19"/>
        <v/>
      </c>
    </row>
    <row r="241" spans="1:35" ht="72">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8"/>
        <v>0.18782608695652173</v>
      </c>
      <c r="AI241" s="351" t="str">
        <f t="shared" si="19"/>
        <v>OK</v>
      </c>
    </row>
    <row r="242" spans="1:3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8"/>
        <v>3.0434782608695653E-2</v>
      </c>
      <c r="AI242" s="351" t="str">
        <f t="shared" si="19"/>
        <v>OK</v>
      </c>
    </row>
    <row r="243" spans="1:35" ht="36">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8"/>
        <v>2.5495652173913044E-2</v>
      </c>
      <c r="AI243" s="351" t="str">
        <f t="shared" si="19"/>
        <v>OK</v>
      </c>
    </row>
    <row r="244" spans="1:3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8"/>
        <v/>
      </c>
      <c r="AI244" s="351" t="str">
        <f t="shared" si="19"/>
        <v/>
      </c>
    </row>
    <row r="245" spans="1:3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8"/>
        <v/>
      </c>
      <c r="AI245" s="351" t="str">
        <f t="shared" si="19"/>
        <v/>
      </c>
    </row>
    <row r="246" spans="1:35" ht="36">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8"/>
        <v/>
      </c>
      <c r="AI246" s="351" t="str">
        <f t="shared" si="19"/>
        <v/>
      </c>
    </row>
    <row r="247" spans="1:35" ht="36">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8"/>
        <v>3.1304347826086959E-2</v>
      </c>
      <c r="AI247" s="351" t="str">
        <f t="shared" si="19"/>
        <v>OK</v>
      </c>
    </row>
    <row r="248" spans="1:3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8"/>
        <v>7.3043478260869571E-2</v>
      </c>
      <c r="AI248" s="351" t="str">
        <f t="shared" si="19"/>
        <v>OK</v>
      </c>
    </row>
    <row r="249" spans="1:35" ht="36">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8"/>
        <v/>
      </c>
      <c r="AI249" s="351" t="str">
        <f t="shared" si="19"/>
        <v/>
      </c>
    </row>
    <row r="250" spans="1:35" ht="36">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8"/>
        <v>3.1304347826086959E-2</v>
      </c>
      <c r="AI250" s="351" t="str">
        <f t="shared" si="19"/>
        <v>OK</v>
      </c>
    </row>
    <row r="251" spans="1:35" ht="48">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8"/>
        <v/>
      </c>
      <c r="AI251" s="351" t="str">
        <f t="shared" si="19"/>
        <v/>
      </c>
    </row>
    <row r="252" spans="1:35" ht="48">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8"/>
        <v/>
      </c>
      <c r="AI252" s="351" t="str">
        <f t="shared" si="19"/>
        <v/>
      </c>
    </row>
    <row r="253" spans="1:3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8"/>
        <v/>
      </c>
      <c r="AI253" s="351" t="str">
        <f t="shared" si="19"/>
        <v/>
      </c>
    </row>
    <row r="254" spans="1:3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07.25">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0">IF(N($AF256)+N($AG256)=0,"",MAX(N($AF256)/$AE$4,N($AG256)/$AE$5))</f>
        <v/>
      </c>
      <c r="AI256" s="351" t="str">
        <f t="shared" ref="AI256:AI294" si="21">IF($AH256="","",IF($AH256&gt;$AE$6,"⚠ Yfir "&amp;TEXT($AE$6,"0%"),"OK"))</f>
        <v/>
      </c>
    </row>
    <row r="257" spans="1:35" ht="60">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0"/>
        <v>8.3478260869565224E-2</v>
      </c>
      <c r="AI257" s="351" t="str">
        <f t="shared" si="21"/>
        <v>OK</v>
      </c>
    </row>
    <row r="258" spans="1:35" ht="30.75">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0"/>
        <v>5.2173913043478258E-2</v>
      </c>
      <c r="AI258" s="351" t="str">
        <f t="shared" si="21"/>
        <v>OK</v>
      </c>
    </row>
    <row r="259" spans="1:35" ht="36">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0"/>
        <v>2.8695652173913042E-2</v>
      </c>
      <c r="AI259" s="351" t="str">
        <f t="shared" si="21"/>
        <v>OK</v>
      </c>
    </row>
    <row r="260" spans="1:35" ht="130.5">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0"/>
        <v/>
      </c>
      <c r="AI260" s="351" t="str">
        <f t="shared" si="21"/>
        <v/>
      </c>
    </row>
    <row r="261" spans="1:35" ht="84">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0"/>
        <v>0.10426179339130434</v>
      </c>
      <c r="AI261" s="351" t="str">
        <f t="shared" si="21"/>
        <v>OK</v>
      </c>
    </row>
    <row r="262" spans="1:35" ht="30.75">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0"/>
        <v>5.2173913043478258E-2</v>
      </c>
      <c r="AI262" s="351" t="str">
        <f t="shared" si="21"/>
        <v>OK</v>
      </c>
    </row>
    <row r="263" spans="1:35" ht="48">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0"/>
        <v>2.8695652173913042E-2</v>
      </c>
      <c r="AI263" s="351" t="str">
        <f t="shared" si="21"/>
        <v>OK</v>
      </c>
    </row>
    <row r="264" spans="1:35" ht="36">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0"/>
        <v/>
      </c>
      <c r="AI264" s="351" t="str">
        <f t="shared" si="21"/>
        <v/>
      </c>
    </row>
    <row r="265" spans="1:3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0"/>
        <v>0.39652173913043476</v>
      </c>
      <c r="AI265" s="351" t="str">
        <f t="shared" si="21"/>
        <v>⚠ Yfir 30%</v>
      </c>
    </row>
    <row r="266" spans="1:3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0"/>
        <v>2.0869565217391306E-2</v>
      </c>
      <c r="AI266" s="351" t="str">
        <f t="shared" si="21"/>
        <v>OK</v>
      </c>
    </row>
    <row r="267" spans="1:3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0"/>
        <v>0.03</v>
      </c>
      <c r="AI267" s="351" t="str">
        <f t="shared" si="21"/>
        <v>OK</v>
      </c>
    </row>
    <row r="268" spans="1:35" ht="36">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0"/>
        <v>1.9565217391304349E-2</v>
      </c>
      <c r="AI268" s="351" t="str">
        <f t="shared" si="21"/>
        <v>OK</v>
      </c>
    </row>
    <row r="269" spans="1:35" ht="36">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0"/>
        <v/>
      </c>
      <c r="AI269" s="351" t="str">
        <f t="shared" si="21"/>
        <v/>
      </c>
    </row>
    <row r="270" spans="1:3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0"/>
        <v>0.39652173913043476</v>
      </c>
      <c r="AI270" s="351" t="str">
        <f t="shared" si="21"/>
        <v>⚠ Yfir 30%</v>
      </c>
    </row>
    <row r="271" spans="1:3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0"/>
        <v>2.0869565217391306E-2</v>
      </c>
      <c r="AI271" s="351" t="str">
        <f t="shared" si="21"/>
        <v>OK</v>
      </c>
    </row>
    <row r="272" spans="1:35" ht="36">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0"/>
        <v>1.9565217391304349E-2</v>
      </c>
      <c r="AI272" s="351" t="str">
        <f t="shared" si="21"/>
        <v>OK</v>
      </c>
    </row>
    <row r="273" spans="1:3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0"/>
        <v/>
      </c>
      <c r="AI273" s="351" t="str">
        <f t="shared" si="21"/>
        <v/>
      </c>
    </row>
    <row r="274" spans="1:3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0"/>
        <v>0.39652173913043476</v>
      </c>
      <c r="AI274" s="351" t="str">
        <f t="shared" si="21"/>
        <v>⚠ Yfir 30%</v>
      </c>
    </row>
    <row r="275" spans="1:3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0"/>
        <v>2.0869565217391306E-2</v>
      </c>
      <c r="AI275" s="351" t="str">
        <f t="shared" si="21"/>
        <v>OK</v>
      </c>
    </row>
    <row r="276" spans="1:3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0"/>
        <v>0.03</v>
      </c>
      <c r="AI276" s="351" t="str">
        <f t="shared" si="21"/>
        <v>OK</v>
      </c>
    </row>
    <row r="277" spans="1:3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0"/>
        <v>1.9565217391304349E-2</v>
      </c>
      <c r="AI277" s="351" t="str">
        <f t="shared" si="21"/>
        <v>OK</v>
      </c>
    </row>
    <row r="278" spans="1:35" ht="96">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0"/>
        <v/>
      </c>
      <c r="AI278" s="351" t="str">
        <f t="shared" si="21"/>
        <v/>
      </c>
    </row>
    <row r="279" spans="1:35" ht="96">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0"/>
        <v>0.31752787966281482</v>
      </c>
      <c r="AI279" s="351" t="str">
        <f t="shared" si="21"/>
        <v>⚠ Yfir 30%</v>
      </c>
    </row>
    <row r="280" spans="1:3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0"/>
        <v>2.0869565217391306E-2</v>
      </c>
      <c r="AI280" s="351" t="str">
        <f t="shared" si="21"/>
        <v>OK</v>
      </c>
    </row>
    <row r="281" spans="1:35" ht="118.5">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0"/>
        <v/>
      </c>
      <c r="AI281" s="351" t="str">
        <f t="shared" si="21"/>
        <v/>
      </c>
    </row>
    <row r="282" spans="1:35" ht="60">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0"/>
        <v>0.37565217391304345</v>
      </c>
      <c r="AI282" s="351" t="str">
        <f t="shared" si="21"/>
        <v>⚠ Yfir 30%</v>
      </c>
    </row>
    <row r="283" spans="1:3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0"/>
        <v>2.0869565217391306E-2</v>
      </c>
      <c r="AI283" s="351" t="str">
        <f t="shared" si="21"/>
        <v>OK</v>
      </c>
    </row>
    <row r="284" spans="1:35" ht="60">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0"/>
        <v>1.9565217391304349E-2</v>
      </c>
      <c r="AI284" s="351" t="str">
        <f t="shared" si="21"/>
        <v>OK</v>
      </c>
    </row>
    <row r="285" spans="1:3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0"/>
        <v/>
      </c>
      <c r="AI285" s="351" t="str">
        <f t="shared" si="21"/>
        <v/>
      </c>
    </row>
    <row r="286" spans="1:3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0"/>
        <v/>
      </c>
      <c r="AI286" s="351" t="str">
        <f t="shared" si="21"/>
        <v/>
      </c>
    </row>
    <row r="287" spans="1:35" ht="48">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0"/>
        <v/>
      </c>
      <c r="AI287" s="351" t="str">
        <f t="shared" si="21"/>
        <v/>
      </c>
    </row>
    <row r="288" spans="1:35" ht="30.75">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0"/>
        <v>3.5217391304347825E-2</v>
      </c>
      <c r="AI288" s="351" t="str">
        <f t="shared" si="21"/>
        <v>OK</v>
      </c>
    </row>
    <row r="289" spans="1:35" ht="24">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0"/>
        <v>4.9565217391304345E-2</v>
      </c>
      <c r="AI289" s="351" t="str">
        <f t="shared" si="21"/>
        <v>OK</v>
      </c>
    </row>
    <row r="290" spans="1:35" ht="24">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30.75">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2">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0"/>
        <v/>
      </c>
      <c r="AI292" s="351" t="str">
        <f t="shared" si="21"/>
        <v/>
      </c>
    </row>
    <row r="293" spans="1:35" ht="48">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0"/>
        <v>3.1304347826086959E-2</v>
      </c>
      <c r="AI293" s="351" t="str">
        <f t="shared" si="21"/>
        <v>OK</v>
      </c>
    </row>
    <row r="294" spans="1:35" ht="24">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0"/>
        <v>4.9565217391304345E-2</v>
      </c>
      <c r="AI294" s="351" t="str">
        <f t="shared" si="21"/>
        <v>OK</v>
      </c>
    </row>
    <row r="295" spans="1:3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2">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2">IF(N($AF297)+N($AG297)=0,"",MAX(N($AF297)/$AE$4,N($AG297)/$AE$5))</f>
        <v/>
      </c>
      <c r="AI297" s="351" t="str">
        <f t="shared" ref="AI297:AI335" si="23">IF($AH297="","",IF($AH297&gt;$AE$6,"⚠ Yfir "&amp;TEXT($AE$6,"0%"),"OK"))</f>
        <v/>
      </c>
    </row>
    <row r="298" spans="1:35" ht="60">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2"/>
        <v>0.23538003652173919</v>
      </c>
      <c r="AI298" s="351" t="str">
        <f t="shared" si="23"/>
        <v>OK</v>
      </c>
    </row>
    <row r="299" spans="1:35" ht="30.75">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2"/>
        <v>4.3478260869565216E-2</v>
      </c>
      <c r="AI299" s="351" t="str">
        <f t="shared" si="23"/>
        <v>OK</v>
      </c>
    </row>
    <row r="300" spans="1:35" ht="72">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2"/>
        <v/>
      </c>
      <c r="AI300" s="351" t="str">
        <f t="shared" si="23"/>
        <v/>
      </c>
    </row>
    <row r="301" spans="1:35" ht="72">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2"/>
        <v>0.5561739130434783</v>
      </c>
      <c r="AI301" s="351" t="str">
        <f t="shared" si="23"/>
        <v>⚠ Yfir 30%</v>
      </c>
    </row>
    <row r="302" spans="1:35" ht="24">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2"/>
        <v/>
      </c>
      <c r="AI302" s="351" t="str">
        <f t="shared" si="23"/>
        <v/>
      </c>
    </row>
    <row r="303" spans="1:3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2"/>
        <v>0.18260869565217391</v>
      </c>
      <c r="AI303" s="351" t="str">
        <f t="shared" si="23"/>
        <v>OK</v>
      </c>
    </row>
    <row r="304" spans="1:3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2"/>
        <v>3.1304347826086959E-2</v>
      </c>
      <c r="AI304" s="351" t="str">
        <f t="shared" si="23"/>
        <v>OK</v>
      </c>
    </row>
    <row r="305" spans="1:3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2"/>
        <v>1.8260869565217393E-2</v>
      </c>
      <c r="AI305" s="351" t="str">
        <f t="shared" si="23"/>
        <v>OK</v>
      </c>
    </row>
    <row r="306" spans="1:35" ht="36">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2"/>
        <v/>
      </c>
      <c r="AI306" s="351" t="str">
        <f t="shared" si="23"/>
        <v/>
      </c>
    </row>
    <row r="307" spans="1:35" ht="36">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2"/>
        <v>0.20869565217391303</v>
      </c>
      <c r="AI307" s="351" t="str">
        <f t="shared" si="23"/>
        <v>OK</v>
      </c>
    </row>
    <row r="308" spans="1:3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2"/>
        <v>3.1304347826086959E-2</v>
      </c>
      <c r="AI308" s="351" t="str">
        <f t="shared" si="23"/>
        <v>OK</v>
      </c>
    </row>
    <row r="309" spans="1:3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2"/>
        <v>1.8260869565217393E-2</v>
      </c>
      <c r="AI309" s="351" t="str">
        <f t="shared" si="23"/>
        <v>OK</v>
      </c>
    </row>
    <row r="310" spans="1:35" ht="24">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2"/>
        <v/>
      </c>
      <c r="AI310" s="351" t="str">
        <f t="shared" si="23"/>
        <v/>
      </c>
    </row>
    <row r="311" spans="1:35" ht="24">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2"/>
        <v>0.23478260869565218</v>
      </c>
      <c r="AI311" s="351" t="str">
        <f t="shared" si="23"/>
        <v>OK</v>
      </c>
    </row>
    <row r="312" spans="1:3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2"/>
        <v>3.1304347826086959E-2</v>
      </c>
      <c r="AI312" s="351" t="str">
        <f t="shared" si="23"/>
        <v>OK</v>
      </c>
    </row>
    <row r="313" spans="1:3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2"/>
        <v>1.8260869565217393E-2</v>
      </c>
      <c r="AI313" s="351" t="str">
        <f t="shared" si="23"/>
        <v>OK</v>
      </c>
    </row>
    <row r="314" spans="1:35" ht="36">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2"/>
        <v/>
      </c>
      <c r="AI314" s="351" t="str">
        <f t="shared" si="23"/>
        <v/>
      </c>
    </row>
    <row r="315" spans="1:35" ht="36">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2"/>
        <v>0.20869565217391303</v>
      </c>
      <c r="AI315" s="351" t="str">
        <f t="shared" si="23"/>
        <v>OK</v>
      </c>
    </row>
    <row r="316" spans="1:3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2"/>
        <v>3.1304347826086959E-2</v>
      </c>
      <c r="AI316" s="351" t="str">
        <f t="shared" si="23"/>
        <v>OK</v>
      </c>
    </row>
    <row r="317" spans="1:3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2"/>
        <v>1.8260869565217393E-2</v>
      </c>
      <c r="AI317" s="351" t="str">
        <f t="shared" si="23"/>
        <v>OK</v>
      </c>
    </row>
    <row r="318" spans="1:35" ht="30.75">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2"/>
        <v/>
      </c>
      <c r="AI318" s="351" t="str">
        <f t="shared" si="23"/>
        <v/>
      </c>
    </row>
    <row r="319" spans="1:35" ht="48">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2"/>
        <v/>
      </c>
      <c r="AI319" s="351" t="str">
        <f t="shared" si="23"/>
        <v/>
      </c>
    </row>
    <row r="320" spans="1:35" ht="36">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2"/>
        <v>3.1304347826086959E-2</v>
      </c>
      <c r="AI320" s="351" t="str">
        <f t="shared" si="23"/>
        <v>OK</v>
      </c>
    </row>
    <row r="321" spans="1:3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2"/>
        <v>7.3043478260869571E-2</v>
      </c>
      <c r="AI321" s="351" t="str">
        <f t="shared" si="23"/>
        <v>OK</v>
      </c>
    </row>
    <row r="322" spans="1:35" ht="36">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2"/>
        <v/>
      </c>
      <c r="AI322" s="351" t="str">
        <f t="shared" si="23"/>
        <v/>
      </c>
    </row>
    <row r="323" spans="1:35" ht="36">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2"/>
        <v>3.1304347826086959E-2</v>
      </c>
      <c r="AI323" s="351" t="str">
        <f t="shared" si="23"/>
        <v>OK</v>
      </c>
    </row>
    <row r="324" spans="1:35" ht="48">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2"/>
        <v/>
      </c>
      <c r="AI324" s="351" t="str">
        <f t="shared" si="23"/>
        <v/>
      </c>
    </row>
    <row r="325" spans="1:35" ht="48">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2"/>
        <v>3.1304347826086959E-2</v>
      </c>
      <c r="AI325" s="351" t="str">
        <f t="shared" si="23"/>
        <v>OK</v>
      </c>
    </row>
    <row r="326" spans="1:3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2"/>
        <v>7.3043478260869571E-2</v>
      </c>
      <c r="AI326" s="351" t="str">
        <f t="shared" si="23"/>
        <v>OK</v>
      </c>
    </row>
    <row r="327" spans="1:35" ht="48">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2"/>
        <v/>
      </c>
      <c r="AI327" s="351" t="str">
        <f t="shared" si="23"/>
        <v/>
      </c>
    </row>
    <row r="328" spans="1:35" ht="24">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2"/>
        <v>4.1739130434782612E-2</v>
      </c>
      <c r="AI328" s="351" t="str">
        <f t="shared" si="23"/>
        <v>OK</v>
      </c>
    </row>
    <row r="329" spans="1:35" ht="24">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2"/>
        <v>4.9565217391304345E-2</v>
      </c>
      <c r="AI329" s="351" t="str">
        <f t="shared" si="23"/>
        <v>OK</v>
      </c>
    </row>
    <row r="330" spans="1:35" ht="24">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2"/>
        <v/>
      </c>
      <c r="AI330" s="351" t="str">
        <f t="shared" si="23"/>
        <v/>
      </c>
    </row>
    <row r="331" spans="1:35" ht="24">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2"/>
        <v>4.1739130434782612E-2</v>
      </c>
      <c r="AI331" s="351" t="str">
        <f t="shared" si="23"/>
        <v>OK</v>
      </c>
    </row>
    <row r="332" spans="1:3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2">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2"/>
        <v/>
      </c>
      <c r="AI333" s="351" t="str">
        <f t="shared" si="23"/>
        <v/>
      </c>
    </row>
    <row r="334" spans="1:35" ht="48">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2"/>
        <v>3.1304347826086959E-2</v>
      </c>
      <c r="AI334" s="351" t="str">
        <f t="shared" si="23"/>
        <v>OK</v>
      </c>
    </row>
    <row r="335" spans="1:35" ht="24">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2"/>
        <v>4.9565217391304345E-2</v>
      </c>
      <c r="AI335" s="351" t="str">
        <f t="shared" si="23"/>
        <v>OK</v>
      </c>
    </row>
    <row r="336" spans="1:3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0">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4">IF(N($AF338)+N($AG338)=0,"",MAX(N($AF338)/$AE$4,N($AG338)/$AE$5))</f>
        <v/>
      </c>
      <c r="AI338" s="351" t="str">
        <f t="shared" ref="AI338:AI361" si="25">IF($AH338="","",IF($AH338&gt;$AE$6,"⚠ Yfir "&amp;TEXT($AE$6,"0%"),"OK"))</f>
        <v/>
      </c>
    </row>
    <row r="339" spans="1:35" ht="48">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4"/>
        <v>0.19189223999999999</v>
      </c>
      <c r="AI339" s="351" t="str">
        <f t="shared" si="25"/>
        <v>OK</v>
      </c>
    </row>
    <row r="340" spans="1:35" ht="30.75">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4"/>
        <v>4.3573913043478261E-2</v>
      </c>
      <c r="AI340" s="351" t="str">
        <f t="shared" si="25"/>
        <v>OK</v>
      </c>
    </row>
    <row r="341" spans="1:35" ht="30.75">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4"/>
        <v/>
      </c>
      <c r="AI341" s="351" t="str">
        <f t="shared" si="25"/>
        <v/>
      </c>
    </row>
    <row r="342" spans="1:35" ht="30.75">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4"/>
        <v/>
      </c>
      <c r="AI342" s="351" t="str">
        <f t="shared" si="25"/>
        <v/>
      </c>
    </row>
    <row r="343" spans="1:35" ht="107.25">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4"/>
        <v/>
      </c>
      <c r="AI343" s="351" t="str">
        <f t="shared" si="25"/>
        <v/>
      </c>
    </row>
    <row r="344" spans="1:35" ht="24">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4"/>
        <v>0.37565217391304345</v>
      </c>
      <c r="AI344" s="351" t="str">
        <f t="shared" si="25"/>
        <v>⚠ Yfir 30%</v>
      </c>
    </row>
    <row r="345" spans="1:3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4"/>
        <v>3.6521739130434785E-2</v>
      </c>
      <c r="AI345" s="351" t="str">
        <f t="shared" si="25"/>
        <v>OK</v>
      </c>
    </row>
    <row r="346" spans="1:35" ht="24">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4"/>
        <v>0.37565217391304345</v>
      </c>
      <c r="AI346" s="351" t="str">
        <f t="shared" si="25"/>
        <v>⚠ Yfir 30%</v>
      </c>
    </row>
    <row r="347" spans="1:35" ht="48">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4"/>
        <v>5.8695652173913045E-2</v>
      </c>
      <c r="AI347" s="351" t="str">
        <f t="shared" si="25"/>
        <v>OK</v>
      </c>
    </row>
    <row r="348" spans="1:35" ht="24">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4"/>
        <v>0.37565217391304345</v>
      </c>
      <c r="AI348" s="351" t="str">
        <f t="shared" si="25"/>
        <v>⚠ Yfir 30%</v>
      </c>
    </row>
    <row r="349" spans="1:35" ht="72">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4"/>
        <v/>
      </c>
      <c r="AI349" s="351" t="str">
        <f t="shared" si="25"/>
        <v/>
      </c>
    </row>
    <row r="350" spans="1:35" ht="24">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4"/>
        <v>0.37565217391304345</v>
      </c>
      <c r="AI350" s="351" t="str">
        <f t="shared" si="25"/>
        <v>⚠ Yfir 30%</v>
      </c>
    </row>
    <row r="351" spans="1:35" ht="48">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4"/>
        <v>5.8695652173913045E-2</v>
      </c>
      <c r="AI351" s="351" t="str">
        <f t="shared" si="25"/>
        <v>OK</v>
      </c>
    </row>
    <row r="352" spans="1:35" ht="30.75">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4"/>
        <v/>
      </c>
      <c r="AI352" s="351" t="str">
        <f t="shared" si="25"/>
        <v/>
      </c>
    </row>
    <row r="353" spans="1:3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4"/>
        <v/>
      </c>
      <c r="AI353" s="351" t="str">
        <f t="shared" si="25"/>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4"/>
        <v/>
      </c>
      <c r="AI354" s="351" t="str">
        <f t="shared" si="25"/>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4"/>
        <v>3.1304347826086959E-2</v>
      </c>
      <c r="AI355" s="351" t="str">
        <f t="shared" si="25"/>
        <v>OK</v>
      </c>
    </row>
    <row r="356" spans="1:35" ht="36">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4"/>
        <v>4.6956521739130432E-2</v>
      </c>
      <c r="AI356" s="351" t="str">
        <f t="shared" si="25"/>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4"/>
        <v/>
      </c>
      <c r="AI357" s="351" t="str">
        <f t="shared" si="25"/>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4"/>
        <v>3.1304347826086959E-2</v>
      </c>
      <c r="AI358" s="351" t="str">
        <f t="shared" si="25"/>
        <v>OK</v>
      </c>
    </row>
    <row r="359" spans="1:35" ht="84">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4"/>
        <v/>
      </c>
      <c r="AI359" s="351" t="str">
        <f t="shared" si="25"/>
        <v/>
      </c>
    </row>
    <row r="360" spans="1:35" ht="60">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4"/>
        <v>3.1304347826086959E-2</v>
      </c>
      <c r="AI360" s="351" t="str">
        <f t="shared" si="25"/>
        <v>OK</v>
      </c>
    </row>
    <row r="361" spans="1:35" ht="36">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4"/>
        <v>4.6956521739130432E-2</v>
      </c>
      <c r="AI361" s="351" t="str">
        <f t="shared" si="25"/>
        <v>OK</v>
      </c>
    </row>
    <row r="362" spans="1:3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0">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6">IF(N($AF364)+N($AG364)=0,"",MAX(N($AF364)/$AE$4,N($AG364)/$AE$5))</f>
        <v/>
      </c>
      <c r="AI364" s="351" t="str">
        <f t="shared" ref="AI364:AI386" si="27">IF($AH364="","",IF($AH364&gt;$AE$6,"⚠ Yfir "&amp;TEXT($AE$6,"0%"),"OK"))</f>
        <v/>
      </c>
    </row>
    <row r="365" spans="1:35" ht="60">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6"/>
        <v>0.35645572173913037</v>
      </c>
      <c r="AI365" s="351" t="str">
        <f t="shared" si="27"/>
        <v>⚠ Yfir 30%</v>
      </c>
    </row>
    <row r="366" spans="1:35" ht="30.75">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6"/>
        <v>3.4782608695652174E-2</v>
      </c>
      <c r="AI366" s="351" t="str">
        <f t="shared" si="27"/>
        <v>OK</v>
      </c>
    </row>
    <row r="367" spans="1:35" ht="190.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6"/>
        <v/>
      </c>
      <c r="AI367" s="351" t="str">
        <f t="shared" si="27"/>
        <v/>
      </c>
    </row>
    <row r="368" spans="1:35" ht="72">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6"/>
        <v>0.54260869565217396</v>
      </c>
      <c r="AI368" s="351" t="str">
        <f t="shared" si="27"/>
        <v>⚠ Yfir 30%</v>
      </c>
    </row>
    <row r="369" spans="1:3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6"/>
        <v>4.1739130434782612E-2</v>
      </c>
      <c r="AI369" s="351" t="str">
        <f t="shared" si="27"/>
        <v>OK</v>
      </c>
    </row>
    <row r="370" spans="1:35" ht="60">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6"/>
        <v>1.9565217391304349E-2</v>
      </c>
      <c r="AI370" s="351" t="str">
        <f t="shared" si="27"/>
        <v>OK</v>
      </c>
    </row>
    <row r="371" spans="1:35" ht="60">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6"/>
        <v>1.9565217391304349E-2</v>
      </c>
      <c r="AI371" s="351" t="str">
        <f t="shared" si="27"/>
        <v>OK</v>
      </c>
    </row>
    <row r="372" spans="1:35" ht="96">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6"/>
        <v/>
      </c>
      <c r="AI372" s="351" t="str">
        <f t="shared" si="27"/>
        <v/>
      </c>
    </row>
    <row r="373" spans="1:35" ht="36">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6"/>
        <v>0.52173913043478259</v>
      </c>
      <c r="AI373" s="351" t="str">
        <f t="shared" si="27"/>
        <v>⚠ Yfir 30%</v>
      </c>
    </row>
    <row r="374" spans="1:3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6"/>
        <v>4.1739130434782612E-2</v>
      </c>
      <c r="AI374" s="351" t="str">
        <f t="shared" si="27"/>
        <v>OK</v>
      </c>
    </row>
    <row r="375" spans="1:35" ht="60">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6"/>
        <v>1.9565217391304349E-2</v>
      </c>
      <c r="AI375" s="351" t="str">
        <f t="shared" si="27"/>
        <v>OK</v>
      </c>
    </row>
    <row r="376" spans="1:35" ht="30.75">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6"/>
        <v/>
      </c>
      <c r="AI376" s="351" t="str">
        <f t="shared" si="27"/>
        <v/>
      </c>
    </row>
    <row r="377" spans="1:3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6"/>
        <v/>
      </c>
      <c r="AI377" s="351" t="str">
        <f t="shared" si="27"/>
        <v/>
      </c>
    </row>
    <row r="378" spans="1:3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4">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6"/>
        <v/>
      </c>
      <c r="AI379" s="351" t="str">
        <f t="shared" si="27"/>
        <v/>
      </c>
    </row>
    <row r="380" spans="1:35" ht="24">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6"/>
        <v>3.1304347826086959E-2</v>
      </c>
      <c r="AI380" s="351" t="str">
        <f t="shared" si="27"/>
        <v>OK</v>
      </c>
    </row>
    <row r="381" spans="1:3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6"/>
        <v>4.6956521739130432E-2</v>
      </c>
      <c r="AI381" s="351" t="str">
        <f t="shared" si="27"/>
        <v>OK</v>
      </c>
    </row>
    <row r="382" spans="1:35" ht="24">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6"/>
        <v/>
      </c>
      <c r="AI382" s="351" t="str">
        <f t="shared" si="27"/>
        <v/>
      </c>
    </row>
    <row r="383" spans="1:35" ht="24">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6"/>
        <v>3.1304347826086959E-2</v>
      </c>
      <c r="AI383" s="351" t="str">
        <f t="shared" si="27"/>
        <v>OK</v>
      </c>
    </row>
    <row r="384" spans="1:35" ht="48">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6"/>
        <v/>
      </c>
      <c r="AI384" s="351" t="str">
        <f t="shared" si="27"/>
        <v/>
      </c>
    </row>
    <row r="385" spans="1:35" ht="48">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6"/>
        <v>3.1304347826086959E-2</v>
      </c>
      <c r="AI385" s="351" t="str">
        <f t="shared" si="27"/>
        <v>OK</v>
      </c>
    </row>
    <row r="386" spans="1:3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6"/>
        <v>4.6956521739130432E-2</v>
      </c>
      <c r="AI386" s="351" t="str">
        <f t="shared" si="27"/>
        <v>OK</v>
      </c>
    </row>
    <row r="387" spans="1:3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84">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8">IF(N($AF389)+N($AG389)=0,"",MAX(N($AF389)/$AE$4,N($AG389)/$AE$5))</f>
        <v/>
      </c>
      <c r="AI389" s="351" t="str">
        <f t="shared" ref="AI389:AI408" si="29">IF($AH389="","",IF($AH389&gt;$AE$6,"⚠ Yfir "&amp;TEXT($AE$6,"0%"),"OK"))</f>
        <v/>
      </c>
    </row>
    <row r="390" spans="1:35" ht="72">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8"/>
        <v>0.22912015652173917</v>
      </c>
      <c r="AI390" s="351" t="str">
        <f t="shared" si="29"/>
        <v>OK</v>
      </c>
    </row>
    <row r="391" spans="1:35" ht="30.75">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8"/>
        <v>4.3478260869565216E-2</v>
      </c>
      <c r="AI391" s="351" t="str">
        <f t="shared" si="29"/>
        <v>OK</v>
      </c>
    </row>
    <row r="392" spans="1:35" ht="107.25">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8"/>
        <v/>
      </c>
      <c r="AI392" s="351" t="str">
        <f t="shared" si="29"/>
        <v/>
      </c>
    </row>
    <row r="393" spans="1:35" ht="96">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8"/>
        <v>0.21831682453434087</v>
      </c>
      <c r="AI393" s="351" t="str">
        <f t="shared" si="29"/>
        <v>OK</v>
      </c>
    </row>
    <row r="394" spans="1:3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8"/>
        <v>5.2173913043478258E-2</v>
      </c>
      <c r="AI394" s="351" t="str">
        <f t="shared" si="29"/>
        <v>OK</v>
      </c>
    </row>
    <row r="395" spans="1:3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8"/>
        <v>4.1739130434782612E-2</v>
      </c>
      <c r="AI395" s="351" t="str">
        <f t="shared" si="29"/>
        <v>OK</v>
      </c>
    </row>
    <row r="396" spans="1:35" ht="84">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8"/>
        <v/>
      </c>
      <c r="AI396" s="351" t="str">
        <f t="shared" si="29"/>
        <v/>
      </c>
    </row>
    <row r="397" spans="1:35" ht="72">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8"/>
        <v>0.4226086956521739</v>
      </c>
      <c r="AI397" s="351" t="str">
        <f t="shared" si="29"/>
        <v>⚠ Yfir 30%</v>
      </c>
    </row>
    <row r="398" spans="1:3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8"/>
        <v>5.2173913043478258E-2</v>
      </c>
      <c r="AI398" s="351" t="str">
        <f t="shared" si="29"/>
        <v>OK</v>
      </c>
    </row>
    <row r="399" spans="1:35" ht="30.75">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8"/>
        <v/>
      </c>
      <c r="AI399" s="351" t="str">
        <f t="shared" si="29"/>
        <v/>
      </c>
    </row>
    <row r="400" spans="1:3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8"/>
        <v/>
      </c>
      <c r="AI400" s="351" t="str">
        <f t="shared" si="29"/>
        <v/>
      </c>
    </row>
    <row r="401" spans="1:35" ht="48">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8"/>
        <v/>
      </c>
      <c r="AI401" s="351" t="str">
        <f t="shared" si="29"/>
        <v/>
      </c>
    </row>
    <row r="402" spans="1:35" ht="36">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8"/>
        <v>3.1304347826086959E-2</v>
      </c>
      <c r="AI402" s="351" t="str">
        <f t="shared" si="29"/>
        <v>OK</v>
      </c>
    </row>
    <row r="403" spans="1:3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8"/>
        <v>7.3043478260869571E-2</v>
      </c>
      <c r="AI403" s="351" t="str">
        <f t="shared" si="29"/>
        <v>OK</v>
      </c>
    </row>
    <row r="404" spans="1:35" ht="36">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8"/>
        <v/>
      </c>
      <c r="AI404" s="351" t="str">
        <f t="shared" si="29"/>
        <v/>
      </c>
    </row>
    <row r="405" spans="1:35" ht="36">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8"/>
        <v>3.1304347826086959E-2</v>
      </c>
      <c r="AI405" s="351" t="str">
        <f t="shared" si="29"/>
        <v>OK</v>
      </c>
    </row>
    <row r="406" spans="1:35" ht="48">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8"/>
        <v/>
      </c>
      <c r="AI406" s="351" t="str">
        <f t="shared" si="29"/>
        <v/>
      </c>
    </row>
    <row r="407" spans="1:35" ht="48">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8"/>
        <v>3.1304347826086959E-2</v>
      </c>
      <c r="AI407" s="351" t="str">
        <f t="shared" si="29"/>
        <v>OK</v>
      </c>
    </row>
    <row r="408" spans="1:3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8"/>
        <v>7.3043478260869571E-2</v>
      </c>
      <c r="AI408" s="351" t="str">
        <f t="shared" si="29"/>
        <v>OK</v>
      </c>
    </row>
    <row r="409" spans="1:3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0">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0">IF(N($AF411)+N($AG411)=0,"",MAX(N($AF411)/$AE$4,N($AG411)/$AE$5))</f>
        <v/>
      </c>
      <c r="AI411" s="351" t="str">
        <f t="shared" ref="AI411:AI429" si="31">IF($AH411="","",IF($AH411&gt;$AE$6,"⚠ Yfir "&amp;TEXT($AE$6,"0%"),"OK"))</f>
        <v/>
      </c>
    </row>
    <row r="412" spans="1:35" ht="30.75">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0"/>
        <v>0.2213621739130435</v>
      </c>
      <c r="AI412" s="351" t="str">
        <f t="shared" si="31"/>
        <v>OK</v>
      </c>
    </row>
    <row r="413" spans="1:35" ht="36">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0"/>
        <v>1.3043478260869565E-2</v>
      </c>
      <c r="AI413" s="351" t="str">
        <f t="shared" si="31"/>
        <v>OK</v>
      </c>
    </row>
    <row r="414" spans="1:35" ht="30.75">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0"/>
        <v>0.02</v>
      </c>
      <c r="AI414" s="351" t="str">
        <f t="shared" si="31"/>
        <v>OK</v>
      </c>
    </row>
    <row r="415" spans="1:35" ht="48">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0"/>
        <v/>
      </c>
      <c r="AI415" s="351" t="str">
        <f t="shared" si="31"/>
        <v/>
      </c>
    </row>
    <row r="416" spans="1:35" ht="48">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0"/>
        <v>0.2608695652173913</v>
      </c>
      <c r="AI416" s="351" t="str">
        <f t="shared" si="31"/>
        <v>OK</v>
      </c>
    </row>
    <row r="417" spans="1:35" ht="178.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0"/>
        <v/>
      </c>
      <c r="AI417" s="351" t="str">
        <f t="shared" si="31"/>
        <v/>
      </c>
    </row>
    <row r="418" spans="1:35" ht="178.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0"/>
        <v>0.21985489565217387</v>
      </c>
      <c r="AI418" s="351" t="str">
        <f t="shared" si="31"/>
        <v>OK</v>
      </c>
    </row>
    <row r="419" spans="1:35" ht="36">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0"/>
        <v>1.3043478260869565E-2</v>
      </c>
      <c r="AI419" s="351" t="str">
        <f t="shared" si="31"/>
        <v>OK</v>
      </c>
    </row>
    <row r="420" spans="1:3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0"/>
        <v>0.02</v>
      </c>
      <c r="AI420" s="351" t="str">
        <f t="shared" si="31"/>
        <v>OK</v>
      </c>
    </row>
    <row r="421" spans="1:35" ht="72">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0"/>
        <v>0.27605421892069043</v>
      </c>
      <c r="AI421" s="351" t="str">
        <f t="shared" si="31"/>
        <v>OK</v>
      </c>
    </row>
    <row r="422" spans="1:35" ht="48">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0"/>
        <v>0.31304347826086959</v>
      </c>
      <c r="AI422" s="351" t="str">
        <f t="shared" si="31"/>
        <v>⚠ Yfir 30%</v>
      </c>
    </row>
    <row r="423" spans="1:35" ht="30.75">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0"/>
        <v/>
      </c>
      <c r="AI423" s="351" t="str">
        <f t="shared" si="31"/>
        <v/>
      </c>
    </row>
    <row r="424" spans="1:3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0"/>
        <v/>
      </c>
      <c r="AI424" s="351" t="str">
        <f t="shared" si="31"/>
        <v/>
      </c>
    </row>
    <row r="425" spans="1:35" ht="84">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0"/>
        <v/>
      </c>
      <c r="AI425" s="351" t="str">
        <f t="shared" si="31"/>
        <v/>
      </c>
    </row>
    <row r="426" spans="1:35" ht="48">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0"/>
        <v>3.1304347826086959E-2</v>
      </c>
      <c r="AI426" s="351" t="str">
        <f t="shared" si="31"/>
        <v>OK</v>
      </c>
    </row>
    <row r="427" spans="1:35" ht="36">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0"/>
        <v>4.6956521739130432E-2</v>
      </c>
      <c r="AI427" s="351" t="str">
        <f t="shared" si="31"/>
        <v>OK</v>
      </c>
    </row>
    <row r="428" spans="1:35" ht="48">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0"/>
        <v/>
      </c>
      <c r="AI428" s="351" t="str">
        <f t="shared" si="31"/>
        <v/>
      </c>
    </row>
    <row r="429" spans="1:35" ht="48">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0"/>
        <v>3.1304347826086959E-2</v>
      </c>
      <c r="AI429" s="351" t="str">
        <f t="shared" si="31"/>
        <v>OK</v>
      </c>
    </row>
    <row r="430" spans="1:35" ht="72">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48">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6">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2">IF(N($AF435)+N($AG435)=0,"",MAX(N($AF435)/$AE$4,N($AG435)/$AE$5))</f>
        <v/>
      </c>
      <c r="AI435" s="351" t="str">
        <f t="shared" ref="AI435:AI461" si="33">IF($AH435="","",IF($AH435&gt;$AE$6,"⚠ Yfir "&amp;TEXT($AE$6,"0%"),"OK"))</f>
        <v/>
      </c>
    </row>
    <row r="436" spans="1:35" ht="24">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4">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0">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2"/>
        <v/>
      </c>
      <c r="AI439" s="351" t="str">
        <f t="shared" si="33"/>
        <v/>
      </c>
    </row>
    <row r="440" spans="1:35" ht="24">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2"/>
        <v>3.8872761668678035E-2</v>
      </c>
      <c r="AI440" s="351" t="str">
        <f t="shared" si="33"/>
        <v>OK</v>
      </c>
    </row>
    <row r="441" spans="1:35" ht="48">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2"/>
        <v>1.3043478260869565E-2</v>
      </c>
      <c r="AI441" s="351" t="str">
        <f t="shared" si="33"/>
        <v>OK</v>
      </c>
    </row>
    <row r="442" spans="1:35" ht="24">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2"/>
        <v>2.3908695652173913E-2</v>
      </c>
      <c r="AI442" s="351" t="str">
        <f t="shared" si="33"/>
        <v>OK</v>
      </c>
    </row>
    <row r="443" spans="1:35" ht="24">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2"/>
        <v/>
      </c>
      <c r="AI443" s="351" t="str">
        <f t="shared" si="33"/>
        <v/>
      </c>
    </row>
    <row r="444" spans="1:35" ht="24">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2"/>
        <v>3.8872761668678035E-2</v>
      </c>
      <c r="AI444" s="351" t="str">
        <f t="shared" si="33"/>
        <v>OK</v>
      </c>
    </row>
    <row r="445" spans="1:35" ht="36">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2"/>
        <v/>
      </c>
      <c r="AI445" s="351" t="str">
        <f t="shared" si="33"/>
        <v/>
      </c>
    </row>
    <row r="446" spans="1:35" ht="36">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2"/>
        <v>2.2292529654152668E-2</v>
      </c>
      <c r="AI446" s="351" t="str">
        <f t="shared" si="33"/>
        <v>OK</v>
      </c>
    </row>
    <row r="447" spans="1:35" ht="36">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2"/>
        <v/>
      </c>
      <c r="AI447" s="351" t="str">
        <f t="shared" si="33"/>
        <v/>
      </c>
    </row>
    <row r="448" spans="1:35" ht="36">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2"/>
        <v>2.2292529654152668E-2</v>
      </c>
      <c r="AI448" s="351" t="str">
        <f t="shared" si="33"/>
        <v>OK</v>
      </c>
    </row>
    <row r="449" spans="1:35" ht="24">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2"/>
        <v>2.3908695652173913E-2</v>
      </c>
      <c r="AI449" s="351" t="str">
        <f t="shared" si="33"/>
        <v>OK</v>
      </c>
    </row>
    <row r="450" spans="1:35" ht="48">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2"/>
        <v/>
      </c>
      <c r="AI450" s="351" t="str">
        <f t="shared" si="33"/>
        <v/>
      </c>
    </row>
    <row r="451" spans="1:35" ht="36">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2"/>
        <v>2.0869565217391306E-2</v>
      </c>
      <c r="AI451" s="351" t="str">
        <f t="shared" si="33"/>
        <v>OK</v>
      </c>
    </row>
    <row r="452" spans="1:3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2"/>
        <v>4.8695652173913043E-2</v>
      </c>
      <c r="AI452" s="351" t="str">
        <f t="shared" si="33"/>
        <v>OK</v>
      </c>
    </row>
    <row r="453" spans="1:3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2"/>
        <v/>
      </c>
      <c r="AI453" s="351" t="str">
        <f t="shared" si="33"/>
        <v/>
      </c>
    </row>
    <row r="454" spans="1:3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2"/>
        <v>4.8695652173913043E-2</v>
      </c>
      <c r="AI454" s="351" t="str">
        <f t="shared" si="33"/>
        <v>OK</v>
      </c>
    </row>
    <row r="455" spans="1:35" ht="36">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2"/>
        <v/>
      </c>
      <c r="AI455" s="351" t="str">
        <f t="shared" si="33"/>
        <v/>
      </c>
    </row>
    <row r="456" spans="1:35" ht="36">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2"/>
        <v>2.0869565217391306E-2</v>
      </c>
      <c r="AI456" s="351" t="str">
        <f t="shared" si="33"/>
        <v>OK</v>
      </c>
    </row>
    <row r="457" spans="1:35" ht="36">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2"/>
        <v/>
      </c>
      <c r="AI457" s="351" t="str">
        <f t="shared" si="33"/>
        <v/>
      </c>
    </row>
    <row r="458" spans="1:3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2"/>
        <v>3.1304347826086959E-2</v>
      </c>
      <c r="AI458" s="351" t="str">
        <f t="shared" si="33"/>
        <v>OK</v>
      </c>
    </row>
    <row r="459" spans="1:35" ht="30.75">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2"/>
        <v/>
      </c>
      <c r="AI460" s="351" t="str">
        <f t="shared" si="33"/>
        <v/>
      </c>
    </row>
    <row r="461" spans="1:3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2"/>
        <v>3.1304347826086959E-2</v>
      </c>
      <c r="AI461" s="351" t="str">
        <f t="shared" si="33"/>
        <v>OK</v>
      </c>
    </row>
    <row r="462" spans="1:35" ht="91.5">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IF(N($AF462)+N($AG462)=0,"",MAX(N($AF462)/$AE$4,N($AG462)/$AE$5))</f>
        <v/>
      </c>
      <c r="AI462" t="str">
        <f>IF($AH462="","",IF($AH462&gt;$AE$6,"⚠ Yfir "&amp;TEXT($AE$6,"0%"),"OK"))</f>
        <v/>
      </c>
    </row>
    <row r="463" spans="1:35" ht="60.7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IF(N($AF463)+N($AG463)=0,"",MAX(N($AF463)/$AE$4,N($AG463)/$AE$5))</f>
        <v>3.1304347826086959E-2</v>
      </c>
      <c r="AI463" t="str">
        <f>IF($AH463="","",IF($AH463&gt;$AE$6,"⚠ Yfir "&amp;TEXT($AE$6,"0%"),"OK"))</f>
        <v>OK</v>
      </c>
    </row>
    <row r="464" spans="1:35" ht="30.75">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IF(N($AF465)+N($AG465)=0,"",MAX(N($AF465)/$AE$4,N($AG465)/$AE$5))</f>
        <v/>
      </c>
      <c r="AI465" t="str">
        <f>IF($AH465="","",IF($AH465&gt;$AE$6,"⚠ Yfir "&amp;TEXT($AE$6,"0%"),"OK"))</f>
        <v/>
      </c>
    </row>
    <row r="466" spans="1:35" ht="45.75">
      <c r="A466" s="397"/>
      <c r="B466" s="367" t="s">
        <v>2083</v>
      </c>
      <c r="C466" s="367">
        <v>35</v>
      </c>
      <c r="D466" s="367" t="s">
        <v>1961</v>
      </c>
      <c r="E466" s="367" t="s">
        <v>1993</v>
      </c>
      <c r="F466" s="367" t="s">
        <v>550</v>
      </c>
      <c r="G466" s="367"/>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IF(N($AF466)+N($AG466)=0,"",MAX(N($AF466)/$AE$4,N($AG466)/$AE$5))</f>
        <v>0.2817391304347826</v>
      </c>
      <c r="AI466" t="str">
        <f>IF($AH466="","",IF($AH466&gt;$AE$6,"⚠ Yfir "&amp;TEXT($AE$6,"0%"),"OK"))</f>
        <v>OK</v>
      </c>
    </row>
    <row r="467" spans="1:35">
      <c r="A467" s="397"/>
      <c r="B467" s="367" t="s">
        <v>2083</v>
      </c>
      <c r="C467" s="367">
        <v>35</v>
      </c>
      <c r="D467" s="367" t="s">
        <v>1961</v>
      </c>
      <c r="E467" s="367" t="s">
        <v>1993</v>
      </c>
      <c r="F467" s="367" t="s">
        <v>309</v>
      </c>
      <c r="G467" s="367"/>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IF(N($AF467)+N($AG467)=0,"",MAX(N($AF467)/$AE$4,N($AG467)/$AE$5))</f>
        <v>3.0434782608695653E-2</v>
      </c>
      <c r="AI467" t="str">
        <f>IF($AH467="","",IF($AH467&gt;$AE$6,"⚠ Yfir "&amp;TEXT($AE$6,"0%"),"OK"))</f>
        <v>OK</v>
      </c>
    </row>
    <row r="468" spans="1:35" ht="60.75">
      <c r="A468" s="397"/>
      <c r="B468" s="367" t="s">
        <v>2083</v>
      </c>
      <c r="C468" s="367">
        <v>35</v>
      </c>
      <c r="D468" s="367" t="s">
        <v>1961</v>
      </c>
      <c r="E468" s="367" t="s">
        <v>1993</v>
      </c>
      <c r="F468" s="367" t="s">
        <v>669</v>
      </c>
      <c r="G468" s="367"/>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IF(N($AF468)+N($AG468)=0,"",MAX(N($AF468)/$AE$4,N($AG468)/$AE$5))</f>
        <v>3.9130434782608699E-2</v>
      </c>
      <c r="AI468" t="str">
        <f>IF($AH468="","",IF($AH468&gt;$AE$6,"⚠ Yfir "&amp;TEXT($AE$6,"0%"),"OK"))</f>
        <v>OK</v>
      </c>
    </row>
    <row r="469" spans="1:35" ht="60.7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IF(N($AF469)+N($AG469)=0,"",MAX(N($AF469)/$AE$4,N($AG469)/$AE$5))</f>
        <v/>
      </c>
      <c r="AI469" t="str">
        <f>IF($AH469="","",IF($AH469&gt;$AE$6,"⚠ Yfir "&amp;TEXT($AE$6,"0%"),"OK"))</f>
        <v/>
      </c>
    </row>
    <row r="470" spans="1:35" ht="60.75">
      <c r="A470" s="397"/>
      <c r="B470" s="367" t="s">
        <v>2083</v>
      </c>
      <c r="C470" s="367">
        <v>35</v>
      </c>
      <c r="D470" s="367" t="s">
        <v>1961</v>
      </c>
      <c r="E470" s="367" t="s">
        <v>960</v>
      </c>
      <c r="F470" s="367" t="s">
        <v>1457</v>
      </c>
      <c r="G470" s="367"/>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IF(N($AF470)+N($AG470)=0,"",MAX(N($AF470)/$AE$4,N($AG470)/$AE$5))</f>
        <v>0.2817391304347826</v>
      </c>
      <c r="AI470" t="str">
        <f>IF($AH470="","",IF($AH470&gt;$AE$6,"⚠ Yfir "&amp;TEXT($AE$6,"0%"),"OK"))</f>
        <v>OK</v>
      </c>
    </row>
    <row r="471" spans="1:35" ht="121.5">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IF(N($AF471)+N($AG471)=0,"",MAX(N($AF471)/$AE$4,N($AG471)/$AE$5))</f>
        <v/>
      </c>
      <c r="AI471" t="str">
        <f>IF($AH471="","",IF($AH471&gt;$AE$6,"⚠ Yfir "&amp;TEXT($AE$6,"0%"),"OK"))</f>
        <v/>
      </c>
    </row>
    <row r="472" spans="1:35" ht="76.5">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IF(N($AF472)+N($AG472)=0,"",MAX(N($AF472)/$AE$4,N($AG472)/$AE$5))</f>
        <v>5.4782608695652171E-2</v>
      </c>
      <c r="AI472" t="str">
        <f>IF($AH472="","",IF($AH472&gt;$AE$6,"⚠ Yfir "&amp;TEXT($AE$6,"0%"),"OK"))</f>
        <v>OK</v>
      </c>
    </row>
    <row r="473" spans="1:3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IF(N($AF473)+N($AG473)=0,"",MAX(N($AF473)/$AE$4,N($AG473)/$AE$5))</f>
        <v>3.0434782608695653E-2</v>
      </c>
      <c r="AI473" t="str">
        <f>IF($AH473="","",IF($AH473&gt;$AE$6,"⚠ Yfir "&amp;TEXT($AE$6,"0%"),"OK"))</f>
        <v>OK</v>
      </c>
    </row>
    <row r="474" spans="1:35" ht="60.7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IF(N($AF474)+N($AG474)=0,"",MAX(N($AF474)/$AE$4,N($AG474)/$AE$5))</f>
        <v>3.9130434782608699E-2</v>
      </c>
      <c r="AI474" t="str">
        <f>IF($AH474="","",IF($AH474&gt;$AE$6,"⚠ Yfir "&amp;TEXT($AE$6,"0%"),"OK"))</f>
        <v>OK</v>
      </c>
    </row>
    <row r="475" spans="1:3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IF(N($AF475)+N($AG475)=0,"",MAX(N($AF475)/$AE$4,N($AG475)/$AE$5))</f>
        <v/>
      </c>
      <c r="AI475" t="str">
        <f>IF($AH475="","",IF($AH475&gt;$AE$6,"⚠ Yfir "&amp;TEXT($AE$6,"0%"),"OK"))</f>
        <v/>
      </c>
    </row>
    <row r="476" spans="1:35" ht="106.5">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IF(N($AF476)+N($AG476)=0,"",MAX(N($AF476)/$AE$4,N($AG476)/$AE$5))</f>
        <v/>
      </c>
      <c r="AI476" t="str">
        <f>IF($AH476="","",IF($AH476&gt;$AE$6,"⚠ Yfir "&amp;TEXT($AE$6,"0%"),"OK"))</f>
        <v/>
      </c>
    </row>
    <row r="477" spans="1:35" ht="76.5">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IF(N($AF477)+N($AG477)=0,"",MAX(N($AF477)/$AE$4,N($AG477)/$AE$5))</f>
        <v>3.1304347826086959E-2</v>
      </c>
      <c r="AI477" t="str">
        <f>IF($AH477="","",IF($AH477&gt;$AE$6,"⚠ Yfir "&amp;TEXT($AE$6,"0%"),"OK"))</f>
        <v>OK</v>
      </c>
    </row>
    <row r="478" spans="1:35" ht="30.75">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IF(N($AF478)+N($AG478)=0,"",MAX(N($AF478)/$AE$4,N($AG478)/$AE$5))</f>
        <v>4.9565217391304345E-2</v>
      </c>
      <c r="AI478" t="str">
        <f>IF($AH478="","",IF($AH478&gt;$AE$6,"⚠ Yfir "&amp;TEXT($AE$6,"0%"),"OK"))</f>
        <v>OK</v>
      </c>
    </row>
    <row r="479" spans="1:35" ht="76.5">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IF(N($AF479)+N($AG479)=0,"",MAX(N($AF479)/$AE$4,N($AG479)/$AE$5))</f>
        <v/>
      </c>
      <c r="AI479" t="str">
        <f>IF($AH479="","",IF($AH479&gt;$AE$6,"⚠ Yfir "&amp;TEXT($AE$6,"0%"),"OK"))</f>
        <v/>
      </c>
    </row>
    <row r="480" spans="1:35" ht="76.5">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IF(N($AF480)+N($AG480)=0,"",MAX(N($AF480)/$AE$4,N($AG480)/$AE$5))</f>
        <v>3.1304347826086959E-2</v>
      </c>
      <c r="AI480" t="str">
        <f>IF($AH480="","",IF($AH480&gt;$AE$6,"⚠ Yfir "&amp;TEXT($AE$6,"0%"),"OK"))</f>
        <v>OK</v>
      </c>
    </row>
    <row r="481" spans="1:35" ht="91.5">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IF(N($AF481)+N($AG481)=0,"",MAX(N($AF481)/$AE$4,N($AG481)/$AE$5))</f>
        <v/>
      </c>
      <c r="AI481" t="str">
        <f>IF($AH481="","",IF($AH481&gt;$AE$6,"⚠ Yfir "&amp;TEXT($AE$6,"0%"),"OK"))</f>
        <v/>
      </c>
    </row>
    <row r="482" spans="1:35" ht="60.7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IF(N($AF482)+N($AG482)=0,"",MAX(N($AF482)/$AE$4,N($AG482)/$AE$5))</f>
        <v>3.1304347826086959E-2</v>
      </c>
      <c r="AI482" t="str">
        <f>IF($AH482="","",IF($AH482&gt;$AE$6,"⚠ Yfir "&amp;TEXT($AE$6,"0%"),"OK"))</f>
        <v>OK</v>
      </c>
    </row>
    <row r="483" spans="1:35" ht="30.75">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IF(N($AF483)+N($AG483)=0,"",MAX(N($AF483)/$AE$4,N($AG483)/$AE$5))</f>
        <v>4.9565217391304345E-2</v>
      </c>
      <c r="AI483" t="str">
        <f>IF($AH483="","",IF($AH483&gt;$AE$6,"⚠ Yfir "&amp;TEXT($AE$6,"0%"),"OK"))</f>
        <v>OK</v>
      </c>
    </row>
    <row r="484" spans="1:35" ht="106.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IF(N($AF484)+N($AG484)=0,"",MAX(N($AF484)/$AE$4,N($AG484)/$AE$5))</f>
        <v/>
      </c>
      <c r="AI484" t="str">
        <f>IF($AH484="","",IF($AH484&gt;$AE$6,"⚠ Yfir "&amp;TEXT($AE$6,"0%"),"OK"))</f>
        <v/>
      </c>
    </row>
    <row r="485" spans="1:35" ht="30.75">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IF(N($AF485)+N($AG485)=0,"",MAX(N($AF485)/$AE$4,N($AG485)/$AE$5))</f>
        <v/>
      </c>
      <c r="AI485" t="str">
        <f>IF($AH485="","",IF($AH485&gt;$AE$6,"⚠ Yfir "&amp;TEXT($AE$6,"0%"),"OK"))</f>
        <v/>
      </c>
    </row>
    <row r="486" spans="1:3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IF(N($AF486)+N($AG486)=0,"",MAX(N($AF486)/$AE$4,N($AG486)/$AE$5))</f>
        <v/>
      </c>
      <c r="AI486" t="str">
        <f>IF($AH486="","",IF($AH486&gt;$AE$6,"⚠ Yfir "&amp;TEXT($AE$6,"0%"),"OK"))</f>
        <v/>
      </c>
    </row>
    <row r="487" spans="1:35" ht="60.7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IF(N($AF487)+N($AG487)=0,"",MAX(N($AF487)/$AE$4,N($AG487)/$AE$5))</f>
        <v/>
      </c>
      <c r="AI487" t="str">
        <f>IF($AH487="","",IF($AH487&gt;$AE$6,"⚠ Yfir "&amp;TEXT($AE$6,"0%"),"OK"))</f>
        <v/>
      </c>
    </row>
    <row r="488" spans="1:3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IF(N($AF488)+N($AG488)=0,"",MAX(N($AF488)/$AE$4,N($AG488)/$AE$5))</f>
        <v/>
      </c>
      <c r="AI488" t="str">
        <f>IF($AH488="","",IF($AH488&gt;$AE$6,"⚠ Yfir "&amp;TEXT($AE$6,"0%"),"OK"))</f>
        <v/>
      </c>
    </row>
    <row r="489" spans="1:3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IF(N($AF489)+N($AG489)=0,"",MAX(N($AF489)/$AE$4,N($AG489)/$AE$5))</f>
        <v/>
      </c>
      <c r="AI489" t="str">
        <f>IF($AH489="","",IF($AH489&gt;$AE$6,"⚠ Yfir "&amp;TEXT($AE$6,"0%"),"OK"))</f>
        <v/>
      </c>
    </row>
    <row r="490" spans="1:3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IF(N($AF490)+N($AG490)=0,"",MAX(N($AF490)/$AE$4,N($AG490)/$AE$5))</f>
        <v/>
      </c>
      <c r="AI490" t="str">
        <f>IF($AH490="","",IF($AH490&gt;$AE$6,"⚠ Yfir "&amp;TEXT($AE$6,"0%"),"OK"))</f>
        <v/>
      </c>
    </row>
    <row r="491" spans="1:3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IF(N($AF491)+N($AG491)=0,"",MAX(N($AF491)/$AE$4,N($AG491)/$AE$5))</f>
        <v/>
      </c>
      <c r="AI491" t="str">
        <f>IF($AH491="","",IF($AH491&gt;$AE$6,"⚠ Yfir "&amp;TEXT($AE$6,"0%"),"OK"))</f>
        <v/>
      </c>
    </row>
    <row r="492" spans="1:35" ht="76.5">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IF(N($AF492)+N($AG492)=0,"",MAX(N($AF492)/$AE$4,N($AG492)/$AE$5))</f>
        <v/>
      </c>
      <c r="AI492" t="str">
        <f>IF($AH492="","",IF($AH492&gt;$AE$6,"⚠ Yfir "&amp;TEXT($AE$6,"0%"),"OK"))</f>
        <v/>
      </c>
    </row>
    <row r="493" spans="1:3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IF(N($AF493)+N($AG493)=0,"",MAX(N($AF493)/$AE$4,N($AG493)/$AE$5))</f>
        <v/>
      </c>
      <c r="AI493" t="str">
        <f>IF($AH493="","",IF($AH493&gt;$AE$6,"⚠ Yfir "&amp;TEXT($AE$6,"0%"),"OK"))</f>
        <v/>
      </c>
    </row>
    <row r="494" spans="1:35" ht="60.7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IF(N($AF494)+N($AG494)=0,"",MAX(N($AF494)/$AE$4,N($AG494)/$AE$5))</f>
        <v/>
      </c>
      <c r="AI494" t="str">
        <f>IF($AH494="","",IF($AH494&gt;$AE$6,"⚠ Yfir "&amp;TEXT($AE$6,"0%"),"OK"))</f>
        <v/>
      </c>
    </row>
    <row r="495" spans="1:3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IF(N($AF495)+N($AG495)=0,"",MAX(N($AF495)/$AE$4,N($AG495)/$AE$5))</f>
        <v/>
      </c>
      <c r="AI495" t="str">
        <f>IF($AH495="","",IF($AH495&gt;$AE$6,"⚠ Yfir "&amp;TEXT($AE$6,"0%"),"OK"))</f>
        <v/>
      </c>
    </row>
    <row r="496" spans="1:3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IF(N($AF496)+N($AG496)=0,"",MAX(N($AF496)/$AE$4,N($AG496)/$AE$5))</f>
        <v/>
      </c>
      <c r="AI496" t="str">
        <f>IF($AH496="","",IF($AH496&gt;$AE$6,"⚠ Yfir "&amp;TEXT($AE$6,"0%"),"OK"))</f>
        <v/>
      </c>
    </row>
    <row r="497" spans="1:35" ht="60.7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IF(N($AF497)+N($AG497)=0,"",MAX(N($AF497)/$AE$4,N($AG497)/$AE$5))</f>
        <v/>
      </c>
      <c r="AI497" t="str">
        <f>IF($AH497="","",IF($AH497&gt;$AE$6,"⚠ Yfir "&amp;TEXT($AE$6,"0%"),"OK"))</f>
        <v/>
      </c>
    </row>
    <row r="498" spans="1:35" ht="45.7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IF(N($AF498)+N($AG498)=0,"",MAX(N($AF498)/$AE$4,N($AG498)/$AE$5))</f>
        <v/>
      </c>
      <c r="AI498" t="str">
        <f>IF($AH498="","",IF($AH498&gt;$AE$6,"⚠ Yfir "&amp;TEXT($AE$6,"0%"),"OK"))</f>
        <v/>
      </c>
    </row>
    <row r="499" spans="1:3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IF(N($AF499)+N($AG499)=0,"",MAX(N($AF499)/$AE$4,N($AG499)/$AE$5))</f>
        <v/>
      </c>
      <c r="AI499" t="str">
        <f>IF($AH499="","",IF($AH499&gt;$AE$6,"⚠ Yfir "&amp;TEXT($AE$6,"0%"),"OK"))</f>
        <v/>
      </c>
    </row>
    <row r="500" spans="1:35" ht="45.7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IF(N($AF500)+N($AG500)=0,"",MAX(N($AF500)/$AE$4,N($AG500)/$AE$5))</f>
        <v/>
      </c>
      <c r="AI500" t="str">
        <f>IF($AH500="","",IF($AH500&gt;$AE$6,"⚠ Yfir "&amp;TEXT($AE$6,"0%"),"OK"))</f>
        <v/>
      </c>
    </row>
    <row r="501" spans="1:35" ht="45.7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IF(N($AF501)+N($AG501)=0,"",MAX(N($AF501)/$AE$4,N($AG501)/$AE$5))</f>
        <v/>
      </c>
      <c r="AI501" t="str">
        <f>IF($AH501="","",IF($AH501&gt;$AE$6,"⚠ Yfir "&amp;TEXT($AE$6,"0%"),"OK"))</f>
        <v/>
      </c>
    </row>
    <row r="502" spans="1:35" ht="76.5">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IF(N($AF502)+N($AG502)=0,"",MAX(N($AF502)/$AE$4,N($AG502)/$AE$5))</f>
        <v/>
      </c>
      <c r="AI502" t="str">
        <f>IF($AH502="","",IF($AH502&gt;$AE$6,"⚠ Yfir "&amp;TEXT($AE$6,"0%"),"OK"))</f>
        <v/>
      </c>
    </row>
    <row r="503" spans="1:35" ht="76.5">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IF(N($AF503)+N($AG503)=0,"",MAX(N($AF503)/$AE$4,N($AG503)/$AE$5))</f>
        <v/>
      </c>
      <c r="AI503" t="str">
        <f>IF($AH503="","",IF($AH503&gt;$AE$6,"⚠ Yfir "&amp;TEXT($AE$6,"0%"),"OK"))</f>
        <v/>
      </c>
    </row>
    <row r="504" spans="1:3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IF(N($AF504)+N($AG504)=0,"",MAX(N($AF504)/$AE$4,N($AG504)/$AE$5))</f>
        <v/>
      </c>
      <c r="AI504" t="str">
        <f>IF($AH504="","",IF($AH504&gt;$AE$6,"⚠ Yfir "&amp;TEXT($AE$6,"0%"),"OK"))</f>
        <v/>
      </c>
    </row>
    <row r="505" spans="1:35">
      <c r="A505" s="397"/>
      <c r="B505" s="367"/>
      <c r="C505" s="367"/>
      <c r="D505" s="367"/>
      <c r="E505" s="367"/>
      <c r="F505" s="367"/>
      <c r="G505" s="367"/>
      <c r="H505" s="367"/>
      <c r="I505" s="367"/>
      <c r="J505" s="367"/>
      <c r="K505" s="367"/>
      <c r="L505" s="367"/>
      <c r="M505" s="367"/>
      <c r="N505" s="367"/>
      <c r="O505" s="367"/>
      <c r="P505" s="367"/>
      <c r="Q505" s="367"/>
      <c r="R505" s="367"/>
      <c r="S505" s="367"/>
    </row>
    <row r="506" spans="1:35">
      <c r="A506" s="397"/>
      <c r="B506" s="367"/>
      <c r="C506" s="367"/>
      <c r="D506" s="367"/>
      <c r="E506" s="367"/>
      <c r="F506" s="367"/>
      <c r="G506" s="367"/>
      <c r="H506" s="367"/>
      <c r="I506" s="367"/>
      <c r="J506" s="367"/>
      <c r="K506" s="367"/>
      <c r="L506" s="367"/>
      <c r="M506" s="367"/>
      <c r="N506" s="367"/>
      <c r="O506" s="367"/>
      <c r="P506" s="367"/>
      <c r="Q506" s="367"/>
      <c r="R506" s="367"/>
      <c r="S506" s="367"/>
    </row>
    <row r="507" spans="1:35">
      <c r="A507" s="397"/>
      <c r="B507" s="367"/>
      <c r="C507" s="367"/>
      <c r="D507" s="367"/>
      <c r="E507" s="367"/>
      <c r="F507" s="367"/>
      <c r="G507" s="367"/>
      <c r="H507" s="367"/>
      <c r="I507" s="367"/>
      <c r="J507" s="367"/>
      <c r="K507" s="367"/>
      <c r="L507" s="367"/>
      <c r="M507" s="367"/>
      <c r="N507" s="367"/>
      <c r="O507" s="367"/>
      <c r="P507" s="367"/>
      <c r="Q507" s="367"/>
      <c r="R507" s="367"/>
      <c r="S507" s="367"/>
    </row>
    <row r="508" spans="1:35">
      <c r="A508" s="397"/>
      <c r="B508" s="367"/>
      <c r="C508" s="367"/>
      <c r="D508" s="367"/>
      <c r="E508" s="367"/>
      <c r="F508" s="367"/>
      <c r="G508" s="367"/>
      <c r="H508" s="367"/>
      <c r="I508" s="367"/>
      <c r="J508" s="367"/>
      <c r="K508" s="367"/>
      <c r="L508" s="367"/>
      <c r="M508" s="367"/>
      <c r="N508" s="367"/>
      <c r="O508" s="367"/>
      <c r="P508" s="367"/>
      <c r="Q508" s="367"/>
      <c r="R508" s="367"/>
      <c r="S508" s="367"/>
    </row>
    <row r="509" spans="1:35">
      <c r="A509" s="397"/>
      <c r="B509" s="367"/>
      <c r="C509" s="367"/>
      <c r="D509" s="367"/>
      <c r="E509" s="367"/>
      <c r="F509" s="367"/>
      <c r="G509" s="367"/>
      <c r="H509" s="367"/>
      <c r="I509" s="367"/>
      <c r="J509" s="367"/>
      <c r="K509" s="367"/>
      <c r="L509" s="367"/>
      <c r="M509" s="367"/>
      <c r="N509" s="367"/>
      <c r="O509" s="367"/>
      <c r="P509" s="367"/>
      <c r="Q509" s="367"/>
      <c r="R509" s="367"/>
      <c r="S509" s="367"/>
    </row>
    <row r="510" spans="1:35">
      <c r="A510" s="397"/>
      <c r="B510" s="367"/>
      <c r="C510" s="367"/>
      <c r="D510" s="367"/>
      <c r="E510" s="367"/>
      <c r="F510" s="367"/>
      <c r="G510" s="367"/>
      <c r="H510" s="367"/>
      <c r="I510" s="367"/>
      <c r="J510" s="367"/>
      <c r="K510" s="367"/>
      <c r="L510" s="367"/>
      <c r="M510" s="367"/>
      <c r="N510" s="367"/>
      <c r="O510" s="367"/>
      <c r="P510" s="367"/>
      <c r="Q510" s="367"/>
      <c r="R510" s="367"/>
      <c r="S510" s="367"/>
    </row>
    <row r="511" spans="1:35">
      <c r="A511" s="397"/>
      <c r="B511" s="367"/>
      <c r="C511" s="367"/>
      <c r="D511" s="367"/>
      <c r="E511" s="367"/>
      <c r="F511" s="367"/>
      <c r="G511" s="367"/>
      <c r="H511" s="367"/>
      <c r="I511" s="367"/>
      <c r="J511" s="367"/>
      <c r="K511" s="367"/>
      <c r="L511" s="367"/>
      <c r="M511" s="367"/>
      <c r="N511" s="367"/>
      <c r="O511" s="367"/>
      <c r="P511" s="367"/>
      <c r="Q511" s="367"/>
      <c r="R511" s="367"/>
      <c r="S511" s="367"/>
    </row>
    <row r="512" spans="1:35">
      <c r="A512" s="397"/>
      <c r="B512" s="367"/>
      <c r="C512" s="367"/>
      <c r="D512" s="367"/>
      <c r="E512" s="367"/>
      <c r="F512" s="367"/>
      <c r="G512" s="367"/>
      <c r="H512" s="367"/>
      <c r="I512" s="367"/>
      <c r="J512" s="367"/>
      <c r="K512" s="367"/>
      <c r="L512" s="367"/>
      <c r="M512" s="367"/>
      <c r="N512" s="367"/>
      <c r="O512" s="367"/>
      <c r="P512" s="367"/>
      <c r="Q512" s="367"/>
      <c r="R512" s="367"/>
      <c r="S512" s="367"/>
    </row>
    <row r="513" spans="1:19">
      <c r="A513" s="397"/>
      <c r="B513" s="367"/>
      <c r="C513" s="367"/>
      <c r="D513" s="367"/>
      <c r="E513" s="367"/>
      <c r="F513" s="367"/>
      <c r="G513" s="367"/>
      <c r="H513" s="367"/>
      <c r="I513" s="367"/>
      <c r="J513" s="367"/>
      <c r="K513" s="367"/>
      <c r="L513" s="367"/>
      <c r="M513" s="367"/>
      <c r="N513" s="367"/>
      <c r="O513" s="367"/>
      <c r="P513" s="367"/>
      <c r="Q513" s="367"/>
      <c r="R513" s="367"/>
      <c r="S513" s="367"/>
    </row>
    <row r="514" spans="1:19">
      <c r="A514" s="397"/>
      <c r="B514" s="367"/>
      <c r="C514" s="367"/>
      <c r="D514" s="367"/>
      <c r="E514" s="367"/>
      <c r="F514" s="367"/>
      <c r="G514" s="367"/>
      <c r="H514" s="367"/>
      <c r="I514" s="367"/>
      <c r="J514" s="367"/>
      <c r="K514" s="367"/>
      <c r="L514" s="367"/>
      <c r="M514" s="367"/>
      <c r="N514" s="367"/>
      <c r="O514" s="367"/>
      <c r="P514" s="367"/>
      <c r="Q514" s="367"/>
      <c r="R514" s="367"/>
      <c r="S514" s="367"/>
    </row>
    <row r="515" spans="1:19">
      <c r="A515" s="397"/>
      <c r="B515" s="367"/>
      <c r="C515" s="367"/>
      <c r="D515" s="367"/>
      <c r="E515" s="367"/>
      <c r="F515" s="367"/>
      <c r="G515" s="367"/>
      <c r="H515" s="367"/>
      <c r="I515" s="367"/>
      <c r="J515" s="367"/>
      <c r="K515" s="367"/>
      <c r="L515" s="367"/>
      <c r="M515" s="367"/>
      <c r="N515" s="367"/>
      <c r="O515" s="367"/>
      <c r="P515" s="367"/>
      <c r="Q515" s="367"/>
      <c r="R515" s="367"/>
      <c r="S515" s="367"/>
    </row>
    <row r="516" spans="1:19">
      <c r="A516" s="397"/>
      <c r="B516" s="367"/>
      <c r="C516" s="367"/>
      <c r="D516" s="367"/>
      <c r="E516" s="367"/>
      <c r="F516" s="367"/>
      <c r="G516" s="367"/>
      <c r="H516" s="367"/>
      <c r="I516" s="367"/>
      <c r="J516" s="367"/>
      <c r="K516" s="367"/>
      <c r="L516" s="367"/>
      <c r="M516" s="367"/>
      <c r="N516" s="367"/>
      <c r="O516" s="367"/>
      <c r="P516" s="367"/>
      <c r="Q516" s="367"/>
      <c r="R516" s="367"/>
      <c r="S516" s="367"/>
    </row>
    <row r="517" spans="1:19">
      <c r="A517" s="397"/>
      <c r="B517" s="367"/>
      <c r="C517" s="367"/>
      <c r="D517" s="367"/>
      <c r="E517" s="367"/>
      <c r="F517" s="367"/>
      <c r="G517" s="367"/>
      <c r="H517" s="367"/>
      <c r="I517" s="367"/>
      <c r="J517" s="367"/>
      <c r="K517" s="367"/>
      <c r="L517" s="367"/>
      <c r="M517" s="367"/>
      <c r="N517" s="367"/>
      <c r="O517" s="367"/>
      <c r="P517" s="367"/>
      <c r="Q517" s="367"/>
      <c r="R517" s="367"/>
      <c r="S517" s="367"/>
    </row>
    <row r="518" spans="1:19">
      <c r="A518" s="397"/>
      <c r="B518" s="367"/>
      <c r="C518" s="367"/>
      <c r="D518" s="367"/>
      <c r="E518" s="367"/>
      <c r="F518" s="367"/>
      <c r="G518" s="367"/>
      <c r="H518" s="367"/>
      <c r="I518" s="367"/>
      <c r="J518" s="367"/>
      <c r="K518" s="367"/>
      <c r="L518" s="367"/>
      <c r="M518" s="367"/>
      <c r="N518" s="367"/>
      <c r="O518" s="367"/>
      <c r="P518" s="367"/>
      <c r="Q518" s="367"/>
      <c r="R518" s="367"/>
      <c r="S518" s="367"/>
    </row>
    <row r="519" spans="1:19">
      <c r="A519" s="397"/>
      <c r="B519" s="367"/>
      <c r="C519" s="367"/>
      <c r="D519" s="367"/>
      <c r="E519" s="367"/>
      <c r="F519" s="367"/>
      <c r="G519" s="367"/>
      <c r="H519" s="367"/>
      <c r="I519" s="367"/>
      <c r="J519" s="367"/>
      <c r="K519" s="367"/>
      <c r="L519" s="367"/>
      <c r="M519" s="367"/>
      <c r="N519" s="367"/>
      <c r="O519" s="367"/>
      <c r="P519" s="367"/>
      <c r="Q519" s="367"/>
      <c r="R519" s="367"/>
      <c r="S519" s="367"/>
    </row>
    <row r="520" spans="1:19">
      <c r="A520" s="397"/>
      <c r="B520" s="367"/>
      <c r="C520" s="367"/>
      <c r="D520" s="367"/>
      <c r="E520" s="367"/>
      <c r="F520" s="367"/>
      <c r="G520" s="367"/>
      <c r="H520" s="367"/>
      <c r="I520" s="367"/>
      <c r="J520" s="367"/>
      <c r="K520" s="367"/>
      <c r="L520" s="367"/>
      <c r="M520" s="367"/>
      <c r="N520" s="367"/>
      <c r="O520" s="367"/>
      <c r="P520" s="367"/>
      <c r="Q520" s="367"/>
      <c r="R520" s="367"/>
      <c r="S520" s="367"/>
    </row>
    <row r="521" spans="1:19">
      <c r="A521" s="397"/>
      <c r="B521" s="367"/>
      <c r="C521" s="367"/>
      <c r="D521" s="367"/>
      <c r="E521" s="367"/>
      <c r="F521" s="367"/>
      <c r="G521" s="367"/>
      <c r="H521" s="367"/>
      <c r="I521" s="367"/>
      <c r="J521" s="367"/>
      <c r="K521" s="367"/>
      <c r="L521" s="367"/>
      <c r="M521" s="367"/>
      <c r="N521" s="367"/>
      <c r="O521" s="367"/>
      <c r="P521" s="367"/>
      <c r="Q521" s="367"/>
      <c r="R521" s="367"/>
      <c r="S521" s="367"/>
    </row>
    <row r="522" spans="1:19">
      <c r="A522" s="397"/>
      <c r="B522" s="367"/>
      <c r="C522" s="367"/>
      <c r="D522" s="367"/>
      <c r="E522" s="367"/>
      <c r="F522" s="367"/>
      <c r="G522" s="367"/>
      <c r="H522" s="367"/>
      <c r="I522" s="367"/>
      <c r="J522" s="367"/>
      <c r="K522" s="367"/>
      <c r="L522" s="367"/>
      <c r="M522" s="367"/>
      <c r="N522" s="367"/>
      <c r="O522" s="367"/>
      <c r="P522" s="367"/>
      <c r="Q522" s="367"/>
      <c r="R522" s="367"/>
      <c r="S522" s="367"/>
    </row>
    <row r="523" spans="1:19">
      <c r="A523" s="397"/>
      <c r="B523" s="367"/>
      <c r="C523" s="367"/>
      <c r="D523" s="367"/>
      <c r="E523" s="367"/>
      <c r="F523" s="367"/>
      <c r="G523" s="367"/>
      <c r="H523" s="367"/>
      <c r="I523" s="367"/>
      <c r="J523" s="367"/>
      <c r="K523" s="367"/>
      <c r="L523" s="367"/>
      <c r="M523" s="367"/>
      <c r="N523" s="367"/>
      <c r="O523" s="367"/>
      <c r="P523" s="367"/>
      <c r="Q523" s="367"/>
      <c r="R523" s="367"/>
      <c r="S523" s="367"/>
    </row>
    <row r="524" spans="1:19">
      <c r="A524" s="397"/>
      <c r="B524" s="367"/>
      <c r="C524" s="367"/>
      <c r="D524" s="367"/>
      <c r="E524" s="367"/>
      <c r="F524" s="367"/>
      <c r="G524" s="367"/>
      <c r="H524" s="367"/>
      <c r="I524" s="367"/>
      <c r="J524" s="367"/>
      <c r="K524" s="367"/>
      <c r="L524" s="367"/>
      <c r="M524" s="367"/>
      <c r="N524" s="367"/>
      <c r="O524" s="367"/>
      <c r="P524" s="367"/>
      <c r="Q524" s="367"/>
      <c r="R524" s="367"/>
      <c r="S524" s="367"/>
    </row>
    <row r="525" spans="1:19">
      <c r="A525" s="397"/>
      <c r="B525" s="367"/>
      <c r="C525" s="367"/>
      <c r="D525" s="367"/>
      <c r="E525" s="367"/>
      <c r="F525" s="367"/>
      <c r="G525" s="367"/>
      <c r="H525" s="367"/>
      <c r="I525" s="367"/>
      <c r="J525" s="367"/>
      <c r="K525" s="367"/>
      <c r="L525" s="367"/>
      <c r="M525" s="367"/>
      <c r="N525" s="367"/>
      <c r="O525" s="367"/>
      <c r="P525" s="367"/>
      <c r="Q525" s="367"/>
      <c r="R525" s="367"/>
      <c r="S525" s="367"/>
    </row>
    <row r="526" spans="1:19">
      <c r="A526" s="397"/>
      <c r="B526" s="367"/>
      <c r="C526" s="367"/>
      <c r="D526" s="367"/>
      <c r="E526" s="367"/>
      <c r="F526" s="367"/>
      <c r="G526" s="367"/>
      <c r="H526" s="367"/>
      <c r="I526" s="367"/>
      <c r="J526" s="367"/>
      <c r="K526" s="367"/>
      <c r="L526" s="367"/>
      <c r="M526" s="367"/>
      <c r="N526" s="367"/>
      <c r="O526" s="367"/>
      <c r="P526" s="367"/>
      <c r="Q526" s="367"/>
      <c r="R526" s="367"/>
      <c r="S526" s="367"/>
    </row>
    <row r="527" spans="1:19">
      <c r="A527" s="397"/>
      <c r="B527" s="367"/>
      <c r="C527" s="367"/>
      <c r="D527" s="367"/>
      <c r="E527" s="367"/>
      <c r="F527" s="367"/>
      <c r="G527" s="367"/>
      <c r="H527" s="367"/>
      <c r="I527" s="367"/>
      <c r="J527" s="367"/>
      <c r="K527" s="367"/>
      <c r="L527" s="367"/>
      <c r="M527" s="367"/>
      <c r="N527" s="367"/>
      <c r="O527" s="367"/>
      <c r="P527" s="367"/>
      <c r="Q527" s="367"/>
      <c r="R527" s="367"/>
      <c r="S527" s="367"/>
    </row>
    <row r="528" spans="1:19">
      <c r="A528" s="397"/>
      <c r="B528" s="367"/>
      <c r="C528" s="367"/>
      <c r="D528" s="367"/>
      <c r="E528" s="367"/>
      <c r="F528" s="367"/>
      <c r="G528" s="367"/>
      <c r="H528" s="367"/>
      <c r="I528" s="367"/>
      <c r="J528" s="367"/>
      <c r="K528" s="367"/>
      <c r="L528" s="367"/>
      <c r="M528" s="367"/>
      <c r="N528" s="367"/>
      <c r="O528" s="367"/>
      <c r="P528" s="367"/>
      <c r="Q528" s="367"/>
      <c r="R528" s="367"/>
      <c r="S528" s="367"/>
    </row>
    <row r="529" spans="1:19">
      <c r="A529" s="397"/>
      <c r="B529" s="367"/>
      <c r="C529" s="367"/>
      <c r="D529" s="367"/>
      <c r="E529" s="367"/>
      <c r="F529" s="367"/>
      <c r="G529" s="367"/>
      <c r="H529" s="367"/>
      <c r="I529" s="367"/>
      <c r="J529" s="367"/>
      <c r="K529" s="367"/>
      <c r="L529" s="367"/>
      <c r="M529" s="367"/>
      <c r="N529" s="367"/>
      <c r="O529" s="367"/>
      <c r="P529" s="367"/>
      <c r="Q529" s="367"/>
      <c r="R529" s="367"/>
      <c r="S529" s="367"/>
    </row>
    <row r="530" spans="1:19">
      <c r="A530" s="397"/>
      <c r="B530" s="367"/>
      <c r="C530" s="367"/>
      <c r="D530" s="367"/>
      <c r="E530" s="367"/>
      <c r="F530" s="367"/>
      <c r="G530" s="367"/>
      <c r="H530" s="367"/>
      <c r="I530" s="367"/>
      <c r="J530" s="367"/>
      <c r="K530" s="367"/>
      <c r="L530" s="367"/>
      <c r="M530" s="367"/>
      <c r="N530" s="367"/>
      <c r="O530" s="367"/>
      <c r="P530" s="367"/>
      <c r="Q530" s="367"/>
      <c r="R530" s="367"/>
      <c r="S530" s="367"/>
    </row>
    <row r="531" spans="1:19">
      <c r="A531" s="397"/>
      <c r="B531" s="367"/>
      <c r="C531" s="367"/>
      <c r="D531" s="367"/>
      <c r="E531" s="367"/>
      <c r="F531" s="367"/>
      <c r="G531" s="367"/>
      <c r="H531" s="367"/>
      <c r="I531" s="367"/>
      <c r="J531" s="367"/>
      <c r="K531" s="367"/>
      <c r="L531" s="367"/>
      <c r="M531" s="367"/>
      <c r="N531" s="367"/>
      <c r="O531" s="367"/>
      <c r="P531" s="367"/>
      <c r="Q531" s="367"/>
      <c r="R531" s="367"/>
      <c r="S531" s="367"/>
    </row>
    <row r="532" spans="1:19">
      <c r="A532" s="397"/>
      <c r="B532" s="367"/>
      <c r="C532" s="367"/>
      <c r="D532" s="367"/>
      <c r="E532" s="367"/>
      <c r="F532" s="367"/>
      <c r="G532" s="367"/>
      <c r="H532" s="367"/>
      <c r="I532" s="367"/>
      <c r="J532" s="367"/>
      <c r="K532" s="367"/>
      <c r="L532" s="367"/>
      <c r="M532" s="367"/>
      <c r="N532" s="367"/>
      <c r="O532" s="367"/>
      <c r="P532" s="367"/>
      <c r="Q532" s="367"/>
      <c r="R532" s="367"/>
      <c r="S532" s="367"/>
    </row>
    <row r="533" spans="1:19">
      <c r="A533" s="397"/>
      <c r="B533" s="367"/>
      <c r="C533" s="367"/>
      <c r="D533" s="367"/>
      <c r="E533" s="367"/>
      <c r="F533" s="367"/>
      <c r="G533" s="367"/>
      <c r="H533" s="367"/>
      <c r="I533" s="367"/>
      <c r="J533" s="367"/>
      <c r="K533" s="367"/>
      <c r="L533" s="367"/>
      <c r="M533" s="367"/>
      <c r="N533" s="367"/>
      <c r="O533" s="367"/>
      <c r="P533" s="367"/>
      <c r="Q533" s="367"/>
      <c r="R533" s="367"/>
      <c r="S533" s="367"/>
    </row>
    <row r="534" spans="1:19">
      <c r="A534" s="397"/>
      <c r="B534" s="367"/>
      <c r="C534" s="367"/>
      <c r="D534" s="367"/>
      <c r="E534" s="367"/>
      <c r="F534" s="367"/>
      <c r="G534" s="367"/>
      <c r="H534" s="367"/>
      <c r="I534" s="367"/>
      <c r="J534" s="367"/>
      <c r="K534" s="367"/>
      <c r="L534" s="367"/>
      <c r="M534" s="367"/>
      <c r="N534" s="367"/>
      <c r="O534" s="367"/>
      <c r="P534" s="367"/>
      <c r="Q534" s="367"/>
      <c r="R534" s="367"/>
      <c r="S534" s="367"/>
    </row>
    <row r="535" spans="1:19">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69"/>
  <sheetViews>
    <sheetView workbookViewId="0">
      <pane xSplit="1" ySplit="3" topLeftCell="B4" activePane="bottomRight" state="frozen"/>
      <selection pane="bottomRight" activeCell="E843" sqref="E8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25">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25">
      <c r="A18" s="75" t="s">
        <v>2433</v>
      </c>
      <c r="B18" s="75"/>
      <c r="C18" s="75"/>
      <c r="D18" s="75"/>
      <c r="E18" s="76"/>
      <c r="F18" s="75"/>
      <c r="G18" s="75"/>
    </row>
    <row r="19" spans="1:7">
      <c r="A19" s="56" t="s">
        <v>2434</v>
      </c>
      <c r="B19" s="56" t="s">
        <v>2415</v>
      </c>
      <c r="C19" s="56"/>
      <c r="D19" s="56" t="s">
        <v>2416</v>
      </c>
      <c r="E19" s="74"/>
      <c r="F19" s="56" t="s">
        <v>2417</v>
      </c>
      <c r="G19" s="56" t="s">
        <v>2418</v>
      </c>
    </row>
    <row r="20" spans="1:7" ht="17.25">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25">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25">
      <c r="A32" s="75" t="s">
        <v>2449</v>
      </c>
      <c r="B32" s="75"/>
      <c r="C32" s="75"/>
      <c r="D32" s="75"/>
      <c r="E32" s="76"/>
      <c r="F32" s="75"/>
      <c r="G32" s="75"/>
    </row>
    <row r="33" spans="1:7" ht="15">
      <c r="A33" s="56" t="s">
        <v>2450</v>
      </c>
      <c r="B33" s="56" t="s">
        <v>2451</v>
      </c>
      <c r="C33" s="56" t="s">
        <v>2452</v>
      </c>
      <c r="D33" s="56" t="s">
        <v>2453</v>
      </c>
      <c r="E33" s="74" t="s">
        <v>2454</v>
      </c>
      <c r="F33" s="56" t="s">
        <v>2156</v>
      </c>
      <c r="G33" s="56" t="s">
        <v>2455</v>
      </c>
    </row>
    <row r="34" spans="1:7" ht="17.25">
      <c r="A34" s="75" t="s">
        <v>2456</v>
      </c>
      <c r="B34" s="75"/>
      <c r="C34" s="75"/>
      <c r="D34" s="75"/>
      <c r="E34" s="76"/>
      <c r="F34" s="75"/>
      <c r="G34" s="75"/>
    </row>
    <row r="35" spans="1:7" ht="15">
      <c r="A35" s="56" t="s">
        <v>2457</v>
      </c>
      <c r="B35" s="56" t="s">
        <v>2458</v>
      </c>
      <c r="C35" s="56" t="s">
        <v>2459</v>
      </c>
      <c r="D35" s="56" t="s">
        <v>2453</v>
      </c>
      <c r="E35" s="74" t="s">
        <v>2460</v>
      </c>
      <c r="F35" s="56" t="s">
        <v>2156</v>
      </c>
      <c r="G35" s="56" t="s">
        <v>2418</v>
      </c>
    </row>
    <row r="36" spans="1:7" ht="17.25">
      <c r="A36" s="75" t="s">
        <v>2461</v>
      </c>
      <c r="B36" s="75"/>
      <c r="C36" s="75"/>
      <c r="D36" s="75"/>
      <c r="E36" s="76"/>
      <c r="F36" s="75"/>
      <c r="G36" s="75"/>
    </row>
    <row r="37" spans="1:7" ht="17.25">
      <c r="A37" s="271" t="s">
        <v>2462</v>
      </c>
      <c r="B37" s="271" t="s">
        <v>2463</v>
      </c>
      <c r="C37" s="271" t="s">
        <v>2459</v>
      </c>
      <c r="D37" s="271" t="s">
        <v>2453</v>
      </c>
      <c r="E37" s="272" t="s">
        <v>2460</v>
      </c>
      <c r="F37" s="271" t="s">
        <v>2156</v>
      </c>
      <c r="G37" s="271" t="s">
        <v>2418</v>
      </c>
    </row>
    <row r="38" spans="1:7" ht="17.25">
      <c r="A38" s="271" t="s">
        <v>2464</v>
      </c>
      <c r="B38" s="271" t="s">
        <v>2463</v>
      </c>
      <c r="C38" s="271" t="s">
        <v>2459</v>
      </c>
      <c r="D38" s="271" t="s">
        <v>2453</v>
      </c>
      <c r="E38" s="272" t="s">
        <v>2460</v>
      </c>
      <c r="F38" s="271" t="s">
        <v>2156</v>
      </c>
      <c r="G38" s="271" t="s">
        <v>2418</v>
      </c>
    </row>
    <row r="39" spans="1:7" ht="15">
      <c r="A39" s="56" t="s">
        <v>2465</v>
      </c>
      <c r="B39" s="56" t="s">
        <v>2463</v>
      </c>
      <c r="C39" s="56" t="s">
        <v>2459</v>
      </c>
      <c r="D39" s="56" t="s">
        <v>2453</v>
      </c>
      <c r="E39" s="74" t="s">
        <v>2460</v>
      </c>
      <c r="F39" s="56" t="s">
        <v>2156</v>
      </c>
      <c r="G39" s="56" t="s">
        <v>2418</v>
      </c>
    </row>
    <row r="40" spans="1:7" ht="15">
      <c r="A40" s="56" t="s">
        <v>2466</v>
      </c>
      <c r="B40" s="56" t="s">
        <v>2463</v>
      </c>
      <c r="C40" s="56" t="s">
        <v>2459</v>
      </c>
      <c r="D40" s="56" t="s">
        <v>2453</v>
      </c>
      <c r="E40" s="74" t="s">
        <v>2460</v>
      </c>
      <c r="F40" s="56" t="s">
        <v>2156</v>
      </c>
      <c r="G40" s="56" t="s">
        <v>2418</v>
      </c>
    </row>
    <row r="41" spans="1:7" ht="17.25">
      <c r="A41" s="75" t="s">
        <v>2467</v>
      </c>
      <c r="B41" s="75"/>
      <c r="C41" s="75"/>
      <c r="D41" s="75"/>
      <c r="E41" s="76"/>
      <c r="F41" s="75"/>
      <c r="G41" s="75"/>
    </row>
    <row r="42" spans="1:7" ht="17.25">
      <c r="A42" s="269" t="s">
        <v>2468</v>
      </c>
      <c r="B42" s="269" t="s">
        <v>2458</v>
      </c>
      <c r="C42" s="269" t="s">
        <v>2469</v>
      </c>
      <c r="D42" s="269" t="s">
        <v>2453</v>
      </c>
      <c r="E42" s="270" t="s">
        <v>2470</v>
      </c>
      <c r="F42" s="270" t="s">
        <v>2471</v>
      </c>
      <c r="G42" s="269" t="s">
        <v>2418</v>
      </c>
    </row>
    <row r="43" spans="1:7" ht="17.25">
      <c r="A43" s="271" t="s">
        <v>2472</v>
      </c>
      <c r="B43" s="271" t="s">
        <v>2458</v>
      </c>
      <c r="C43" s="271" t="s">
        <v>2459</v>
      </c>
      <c r="D43" s="271" t="s">
        <v>2453</v>
      </c>
      <c r="E43" s="272" t="s">
        <v>2460</v>
      </c>
      <c r="F43" s="271" t="s">
        <v>2156</v>
      </c>
      <c r="G43" s="271" t="s">
        <v>2418</v>
      </c>
    </row>
    <row r="44" spans="1:7" ht="17.25">
      <c r="A44" s="271" t="s">
        <v>2473</v>
      </c>
      <c r="B44" s="271" t="s">
        <v>2458</v>
      </c>
      <c r="C44" s="271" t="s">
        <v>2459</v>
      </c>
      <c r="D44" s="271" t="s">
        <v>2453</v>
      </c>
      <c r="E44" s="272" t="s">
        <v>2460</v>
      </c>
      <c r="F44" s="271" t="s">
        <v>2156</v>
      </c>
      <c r="G44" s="271" t="s">
        <v>2418</v>
      </c>
    </row>
    <row r="45" spans="1:7" ht="17.25">
      <c r="A45" s="271" t="s">
        <v>2474</v>
      </c>
      <c r="B45" s="271" t="s">
        <v>2458</v>
      </c>
      <c r="C45" s="271" t="s">
        <v>2459</v>
      </c>
      <c r="D45" s="271" t="s">
        <v>2453</v>
      </c>
      <c r="E45" s="272" t="s">
        <v>2460</v>
      </c>
      <c r="F45" s="272" t="s">
        <v>2156</v>
      </c>
      <c r="G45" s="271" t="s">
        <v>2418</v>
      </c>
    </row>
    <row r="46" spans="1:7" ht="17.25">
      <c r="A46" s="75" t="s">
        <v>2475</v>
      </c>
      <c r="B46" s="75"/>
      <c r="C46" s="75"/>
      <c r="D46" s="75"/>
      <c r="E46" s="76"/>
      <c r="F46" s="75"/>
      <c r="G46" s="75"/>
    </row>
    <row r="47" spans="1:7" ht="15">
      <c r="A47" s="56" t="s">
        <v>2476</v>
      </c>
      <c r="B47" s="56" t="s">
        <v>2458</v>
      </c>
      <c r="C47" s="56" t="s">
        <v>2459</v>
      </c>
      <c r="D47" s="56" t="s">
        <v>2453</v>
      </c>
      <c r="E47" s="74" t="s">
        <v>2460</v>
      </c>
      <c r="F47" s="56" t="s">
        <v>2156</v>
      </c>
      <c r="G47" s="56" t="s">
        <v>2418</v>
      </c>
    </row>
    <row r="48" spans="1:7" ht="17.25">
      <c r="A48" s="75" t="s">
        <v>2477</v>
      </c>
      <c r="B48" s="75"/>
      <c r="C48" s="75"/>
      <c r="D48" s="75"/>
      <c r="E48" s="76"/>
      <c r="F48" s="75"/>
      <c r="G48" s="75"/>
    </row>
    <row r="49" spans="1:7" ht="17.25">
      <c r="A49" s="271" t="s">
        <v>2478</v>
      </c>
      <c r="B49" s="271" t="s">
        <v>2479</v>
      </c>
      <c r="C49" s="271" t="s">
        <v>2452</v>
      </c>
      <c r="D49" s="271" t="s">
        <v>2453</v>
      </c>
      <c r="E49" s="272" t="s">
        <v>2454</v>
      </c>
      <c r="F49" s="271" t="s">
        <v>2156</v>
      </c>
      <c r="G49" s="271" t="s">
        <v>2480</v>
      </c>
    </row>
    <row r="50" spans="1:7" ht="15">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25">
      <c r="A54" s="75" t="s">
        <v>2492</v>
      </c>
      <c r="B54" s="75"/>
      <c r="C54" s="75"/>
      <c r="D54" s="75"/>
      <c r="E54" s="76"/>
      <c r="F54" s="75"/>
      <c r="G54" s="75"/>
    </row>
    <row r="55" spans="1:7" ht="17.25">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25">
      <c r="A57" s="75" t="s">
        <v>2496</v>
      </c>
      <c r="B57" s="75"/>
      <c r="C57" s="75"/>
      <c r="D57" s="75"/>
      <c r="E57" s="76"/>
      <c r="F57" s="75"/>
      <c r="G57" s="75"/>
    </row>
    <row r="58" spans="1:7" ht="15">
      <c r="A58" s="56" t="s">
        <v>2497</v>
      </c>
      <c r="B58" s="56"/>
      <c r="C58" s="56" t="s">
        <v>551</v>
      </c>
      <c r="D58" s="56" t="s">
        <v>2416</v>
      </c>
      <c r="E58" s="74"/>
      <c r="F58" s="56" t="s">
        <v>2498</v>
      </c>
      <c r="G58" s="56" t="s">
        <v>2418</v>
      </c>
    </row>
    <row r="59" spans="1:7" ht="17.25">
      <c r="A59" s="271" t="s">
        <v>2499</v>
      </c>
      <c r="B59" s="271"/>
      <c r="C59" s="271" t="s">
        <v>2500</v>
      </c>
      <c r="D59" s="271" t="s">
        <v>2416</v>
      </c>
      <c r="E59" s="272"/>
      <c r="F59" s="271" t="s">
        <v>2501</v>
      </c>
      <c r="G59" s="271" t="s">
        <v>2418</v>
      </c>
    </row>
    <row r="60" spans="1:7" ht="17.25">
      <c r="A60" s="75" t="s">
        <v>2502</v>
      </c>
      <c r="B60" s="75"/>
      <c r="C60" s="75"/>
      <c r="D60" s="75"/>
      <c r="E60" s="76"/>
      <c r="F60" s="75"/>
      <c r="G60" s="75"/>
    </row>
    <row r="61" spans="1:7" ht="15">
      <c r="A61" s="56" t="s">
        <v>2503</v>
      </c>
      <c r="B61" s="56" t="s">
        <v>2458</v>
      </c>
      <c r="C61" s="56" t="s">
        <v>2452</v>
      </c>
      <c r="D61" s="56" t="s">
        <v>2453</v>
      </c>
      <c r="E61" s="74" t="s">
        <v>2454</v>
      </c>
      <c r="F61" s="56" t="s">
        <v>2156</v>
      </c>
      <c r="G61" s="56" t="s">
        <v>2504</v>
      </c>
    </row>
    <row r="62" spans="1:7" ht="17.25">
      <c r="A62" s="271" t="s">
        <v>2505</v>
      </c>
      <c r="B62" s="271" t="s">
        <v>2506</v>
      </c>
      <c r="C62" s="271" t="s">
        <v>2507</v>
      </c>
      <c r="D62" s="271" t="s">
        <v>2416</v>
      </c>
      <c r="E62" s="272"/>
      <c r="F62" s="271" t="s">
        <v>2417</v>
      </c>
      <c r="G62" s="271" t="s">
        <v>2508</v>
      </c>
    </row>
    <row r="63" spans="1:7" ht="15">
      <c r="A63" s="56" t="s">
        <v>2509</v>
      </c>
      <c r="B63" s="56" t="s">
        <v>2510</v>
      </c>
      <c r="C63" s="56" t="s">
        <v>2452</v>
      </c>
      <c r="D63" s="56" t="s">
        <v>2453</v>
      </c>
      <c r="E63" s="74" t="s">
        <v>2454</v>
      </c>
      <c r="F63" s="56" t="s">
        <v>2156</v>
      </c>
      <c r="G63" s="56" t="s">
        <v>2511</v>
      </c>
    </row>
    <row r="64" spans="1:7" ht="17.25">
      <c r="A64" s="271" t="s">
        <v>2512</v>
      </c>
      <c r="B64" s="271" t="s">
        <v>2458</v>
      </c>
      <c r="C64" s="271" t="s">
        <v>2459</v>
      </c>
      <c r="D64" s="271" t="s">
        <v>2453</v>
      </c>
      <c r="E64" s="272" t="s">
        <v>2460</v>
      </c>
      <c r="F64" s="271" t="s">
        <v>2156</v>
      </c>
      <c r="G64" s="271" t="s">
        <v>2418</v>
      </c>
    </row>
    <row r="65" spans="1:7" ht="17.25">
      <c r="A65" s="75" t="s">
        <v>2513</v>
      </c>
      <c r="B65" s="75"/>
      <c r="C65" s="75"/>
      <c r="D65" s="75"/>
      <c r="E65" s="76"/>
      <c r="F65" s="75"/>
      <c r="G65" s="75"/>
    </row>
    <row r="66" spans="1:7" ht="17.100000000000001">
      <c r="A66" s="271" t="s">
        <v>2414</v>
      </c>
      <c r="B66" s="271" t="s">
        <v>2415</v>
      </c>
      <c r="C66" s="271"/>
      <c r="D66" s="271" t="s">
        <v>2416</v>
      </c>
      <c r="E66" s="272"/>
      <c r="F66" s="271" t="s">
        <v>2417</v>
      </c>
      <c r="G66" s="271" t="s">
        <v>2418</v>
      </c>
    </row>
    <row r="67" spans="1:7" ht="17.25">
      <c r="A67" s="271" t="s">
        <v>2419</v>
      </c>
      <c r="B67" s="271" t="s">
        <v>2415</v>
      </c>
      <c r="C67" s="271"/>
      <c r="D67" s="271" t="s">
        <v>2416</v>
      </c>
      <c r="E67" s="272"/>
      <c r="F67" s="271" t="s">
        <v>2417</v>
      </c>
      <c r="G67" s="271" t="s">
        <v>2418</v>
      </c>
    </row>
    <row r="68" spans="1:7" ht="17.25">
      <c r="A68" s="75" t="s">
        <v>2514</v>
      </c>
      <c r="B68" s="75"/>
      <c r="C68" s="75"/>
      <c r="D68" s="75"/>
      <c r="E68" s="76"/>
      <c r="F68" s="75"/>
      <c r="G68" s="75"/>
    </row>
    <row r="69" spans="1:7">
      <c r="A69" s="56" t="s">
        <v>2421</v>
      </c>
      <c r="B69" s="56" t="s">
        <v>2415</v>
      </c>
      <c r="C69" s="56"/>
      <c r="D69" s="56" t="s">
        <v>2416</v>
      </c>
      <c r="E69" s="74"/>
      <c r="F69" s="56" t="s">
        <v>2422</v>
      </c>
      <c r="G69" s="56" t="s">
        <v>2418</v>
      </c>
    </row>
    <row r="70" spans="1:7" ht="17.100000000000001">
      <c r="A70" s="271" t="s">
        <v>2423</v>
      </c>
      <c r="B70" s="271" t="s">
        <v>2424</v>
      </c>
      <c r="C70" s="271"/>
      <c r="D70" s="271" t="s">
        <v>2416</v>
      </c>
      <c r="E70" s="272"/>
      <c r="F70" s="271" t="s">
        <v>2417</v>
      </c>
      <c r="G70" s="271" t="s">
        <v>2418</v>
      </c>
    </row>
    <row r="71" spans="1:7" ht="17.100000000000001">
      <c r="A71" s="271" t="s">
        <v>2425</v>
      </c>
      <c r="B71" s="271" t="s">
        <v>2424</v>
      </c>
      <c r="C71" s="271"/>
      <c r="D71" s="271" t="s">
        <v>2416</v>
      </c>
      <c r="E71" s="272"/>
      <c r="F71" s="271" t="s">
        <v>2417</v>
      </c>
      <c r="G71" s="271" t="s">
        <v>2418</v>
      </c>
    </row>
    <row r="72" spans="1:7" ht="17.100000000000001">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25">
      <c r="A76" s="271" t="s">
        <v>2430</v>
      </c>
      <c r="B76" s="271" t="s">
        <v>2415</v>
      </c>
      <c r="C76" s="271"/>
      <c r="D76" s="271" t="s">
        <v>2416</v>
      </c>
      <c r="E76" s="272"/>
      <c r="F76" s="271" t="s">
        <v>2422</v>
      </c>
      <c r="G76" s="271" t="s">
        <v>2418</v>
      </c>
    </row>
    <row r="77" spans="1:7" ht="17.100000000000001">
      <c r="A77" s="271" t="s">
        <v>2431</v>
      </c>
      <c r="B77" s="271" t="s">
        <v>2415</v>
      </c>
      <c r="C77" s="271"/>
      <c r="D77" s="271" t="s">
        <v>2416</v>
      </c>
      <c r="E77" s="272"/>
      <c r="F77" s="271" t="s">
        <v>2422</v>
      </c>
      <c r="G77" s="271" t="s">
        <v>2418</v>
      </c>
    </row>
    <row r="78" spans="1:7" ht="17.25">
      <c r="A78" s="271" t="s">
        <v>2432</v>
      </c>
      <c r="B78" s="271" t="s">
        <v>2424</v>
      </c>
      <c r="C78" s="271"/>
      <c r="D78" s="271" t="s">
        <v>2416</v>
      </c>
      <c r="E78" s="272"/>
      <c r="F78" s="271" t="s">
        <v>2422</v>
      </c>
      <c r="G78" s="271" t="s">
        <v>2418</v>
      </c>
    </row>
    <row r="79" spans="1:7" ht="17.25">
      <c r="A79" s="75" t="s">
        <v>2515</v>
      </c>
      <c r="B79" s="75"/>
      <c r="C79" s="75"/>
      <c r="D79" s="75"/>
      <c r="E79" s="76"/>
      <c r="F79" s="75"/>
      <c r="G79" s="75"/>
    </row>
    <row r="80" spans="1:7" ht="17.25">
      <c r="A80" s="271" t="s">
        <v>2434</v>
      </c>
      <c r="B80" s="271" t="s">
        <v>2415</v>
      </c>
      <c r="C80" s="271"/>
      <c r="D80" s="271" t="s">
        <v>2416</v>
      </c>
      <c r="E80" s="272"/>
      <c r="F80" s="271" t="s">
        <v>2417</v>
      </c>
      <c r="G80" s="271" t="s">
        <v>2418</v>
      </c>
    </row>
    <row r="81" spans="1:7" ht="17.25">
      <c r="A81" s="75" t="s">
        <v>2516</v>
      </c>
      <c r="B81" s="75"/>
      <c r="C81" s="75"/>
      <c r="D81" s="75"/>
      <c r="E81" s="76"/>
      <c r="F81" s="75"/>
      <c r="G81" s="75"/>
    </row>
    <row r="82" spans="1:7" ht="17.100000000000001">
      <c r="A82" s="271" t="s">
        <v>2436</v>
      </c>
      <c r="B82" s="271" t="s">
        <v>2415</v>
      </c>
      <c r="C82" s="271"/>
      <c r="D82" s="271" t="s">
        <v>2416</v>
      </c>
      <c r="E82" s="272"/>
      <c r="F82" s="271" t="s">
        <v>2417</v>
      </c>
      <c r="G82" s="271" t="s">
        <v>2418</v>
      </c>
    </row>
    <row r="83" spans="1:7" ht="17.100000000000001">
      <c r="A83" s="271" t="s">
        <v>2437</v>
      </c>
      <c r="B83" s="271" t="s">
        <v>2415</v>
      </c>
      <c r="C83" s="271"/>
      <c r="D83" s="271" t="s">
        <v>2416</v>
      </c>
      <c r="E83" s="272"/>
      <c r="F83" s="271" t="s">
        <v>2417</v>
      </c>
      <c r="G83" s="271" t="s">
        <v>2418</v>
      </c>
    </row>
    <row r="84" spans="1:7" ht="17.100000000000001">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100000000000001">
      <c r="A86" s="271" t="s">
        <v>2440</v>
      </c>
      <c r="B86" s="271" t="s">
        <v>2415</v>
      </c>
      <c r="C86" s="271"/>
      <c r="D86" s="271" t="s">
        <v>2416</v>
      </c>
      <c r="E86" s="272"/>
      <c r="F86" s="271" t="s">
        <v>2417</v>
      </c>
      <c r="G86" s="271" t="s">
        <v>2418</v>
      </c>
    </row>
    <row r="87" spans="1:7" ht="17.25">
      <c r="A87" s="271" t="s">
        <v>2441</v>
      </c>
      <c r="B87" s="271" t="s">
        <v>2415</v>
      </c>
      <c r="C87" s="271"/>
      <c r="D87" s="271" t="s">
        <v>2416</v>
      </c>
      <c r="E87" s="272"/>
      <c r="F87" s="271" t="s">
        <v>2417</v>
      </c>
      <c r="G87" s="271" t="s">
        <v>2418</v>
      </c>
    </row>
    <row r="88" spans="1:7" ht="17.100000000000001">
      <c r="A88" s="271" t="s">
        <v>2442</v>
      </c>
      <c r="B88" s="271" t="s">
        <v>2415</v>
      </c>
      <c r="C88" s="271"/>
      <c r="D88" s="271" t="s">
        <v>2416</v>
      </c>
      <c r="E88" s="272"/>
      <c r="F88" s="271" t="s">
        <v>2417</v>
      </c>
      <c r="G88" s="271" t="s">
        <v>2418</v>
      </c>
    </row>
    <row r="89" spans="1:7" ht="17.25">
      <c r="A89" s="271" t="s">
        <v>2443</v>
      </c>
      <c r="B89" s="271" t="s">
        <v>2415</v>
      </c>
      <c r="C89" s="271"/>
      <c r="D89" s="271" t="s">
        <v>2416</v>
      </c>
      <c r="E89" s="272"/>
      <c r="F89" s="271" t="s">
        <v>2417</v>
      </c>
      <c r="G89" s="271" t="s">
        <v>2418</v>
      </c>
    </row>
    <row r="90" spans="1:7" ht="17.25">
      <c r="A90" s="75" t="s">
        <v>2517</v>
      </c>
      <c r="B90" s="75"/>
      <c r="C90" s="75"/>
      <c r="D90" s="75"/>
      <c r="E90" s="76"/>
      <c r="F90" s="75"/>
      <c r="G90" s="75"/>
    </row>
    <row r="91" spans="1:7" ht="17.25">
      <c r="A91" s="271" t="s">
        <v>2445</v>
      </c>
      <c r="B91" s="271" t="s">
        <v>2446</v>
      </c>
      <c r="C91" s="271"/>
      <c r="D91" s="271" t="s">
        <v>2416</v>
      </c>
      <c r="E91" s="272"/>
      <c r="F91" s="271" t="s">
        <v>2447</v>
      </c>
      <c r="G91" s="271" t="s">
        <v>2418</v>
      </c>
    </row>
    <row r="92" spans="1:7" ht="17.25">
      <c r="A92" s="271" t="s">
        <v>2448</v>
      </c>
      <c r="B92" s="271" t="s">
        <v>2415</v>
      </c>
      <c r="C92" s="271"/>
      <c r="D92" s="271" t="s">
        <v>2416</v>
      </c>
      <c r="E92" s="272"/>
      <c r="F92" s="271" t="s">
        <v>2417</v>
      </c>
      <c r="G92" s="271" t="s">
        <v>2418</v>
      </c>
    </row>
    <row r="93" spans="1:7" ht="17.25">
      <c r="A93" s="75" t="s">
        <v>2518</v>
      </c>
      <c r="B93" s="75"/>
      <c r="C93" s="75"/>
      <c r="D93" s="75"/>
      <c r="E93" s="76"/>
      <c r="F93" s="75"/>
      <c r="G93" s="75"/>
    </row>
    <row r="94" spans="1:7" ht="17.25">
      <c r="A94" s="271" t="s">
        <v>2519</v>
      </c>
      <c r="B94" s="271" t="s">
        <v>2520</v>
      </c>
      <c r="C94" s="271" t="s">
        <v>551</v>
      </c>
      <c r="D94" s="271" t="s">
        <v>2521</v>
      </c>
      <c r="E94" s="272" t="s">
        <v>551</v>
      </c>
      <c r="F94" s="271" t="s">
        <v>2174</v>
      </c>
      <c r="G94" s="271" t="s">
        <v>2522</v>
      </c>
    </row>
    <row r="95" spans="1:7" ht="17.25">
      <c r="A95" s="75" t="s">
        <v>2523</v>
      </c>
      <c r="B95" s="75"/>
      <c r="C95" s="75"/>
      <c r="D95" s="75"/>
      <c r="E95" s="76"/>
      <c r="F95" s="75"/>
      <c r="G95" s="75"/>
    </row>
    <row r="96" spans="1:7" ht="17.25">
      <c r="A96" s="271" t="s">
        <v>2457</v>
      </c>
      <c r="B96" s="271" t="s">
        <v>2458</v>
      </c>
      <c r="C96" s="271" t="s">
        <v>2459</v>
      </c>
      <c r="D96" s="271" t="s">
        <v>2521</v>
      </c>
      <c r="E96" s="272" t="s">
        <v>2524</v>
      </c>
      <c r="F96" s="271" t="s">
        <v>2182</v>
      </c>
      <c r="G96" s="271" t="s">
        <v>2418</v>
      </c>
    </row>
    <row r="97" spans="1:7" ht="17.25">
      <c r="A97" s="75" t="s">
        <v>2525</v>
      </c>
      <c r="B97" s="75"/>
      <c r="C97" s="75"/>
      <c r="D97" s="75"/>
      <c r="E97" s="76"/>
      <c r="F97" s="75"/>
      <c r="G97" s="75"/>
    </row>
    <row r="98" spans="1:7" ht="17.25">
      <c r="A98" s="271" t="s">
        <v>2526</v>
      </c>
      <c r="B98" s="271" t="s">
        <v>2527</v>
      </c>
      <c r="C98" s="271" t="s">
        <v>2528</v>
      </c>
      <c r="D98" s="271" t="s">
        <v>2521</v>
      </c>
      <c r="E98" s="272" t="s">
        <v>2529</v>
      </c>
      <c r="F98" s="271" t="s">
        <v>2178</v>
      </c>
      <c r="G98" s="271" t="s">
        <v>2418</v>
      </c>
    </row>
    <row r="99" spans="1:7" ht="17.25">
      <c r="A99" s="75" t="s">
        <v>2530</v>
      </c>
      <c r="B99" s="75"/>
      <c r="C99" s="75"/>
      <c r="D99" s="75"/>
      <c r="E99" s="76"/>
      <c r="F99" s="75"/>
      <c r="G99" s="75"/>
    </row>
    <row r="100" spans="1:7" ht="17.25">
      <c r="A100" s="271" t="s">
        <v>2531</v>
      </c>
      <c r="B100" s="271" t="s">
        <v>2532</v>
      </c>
      <c r="C100" s="271" t="s">
        <v>2533</v>
      </c>
      <c r="D100" s="271" t="s">
        <v>2521</v>
      </c>
      <c r="E100" s="272" t="s">
        <v>2529</v>
      </c>
      <c r="F100" s="271" t="s">
        <v>2178</v>
      </c>
      <c r="G100" s="271" t="s">
        <v>2418</v>
      </c>
    </row>
    <row r="101" spans="1:7" ht="17.25">
      <c r="A101" s="271" t="s">
        <v>2534</v>
      </c>
      <c r="B101" s="271" t="s">
        <v>2458</v>
      </c>
      <c r="C101" s="271" t="s">
        <v>551</v>
      </c>
      <c r="D101" s="271" t="s">
        <v>2521</v>
      </c>
      <c r="E101" s="272" t="s">
        <v>551</v>
      </c>
      <c r="F101" s="271" t="s">
        <v>2174</v>
      </c>
      <c r="G101" s="271" t="s">
        <v>2535</v>
      </c>
    </row>
    <row r="102" spans="1:7" ht="17.25">
      <c r="A102" s="75" t="s">
        <v>2536</v>
      </c>
      <c r="B102" s="75"/>
      <c r="C102" s="75"/>
      <c r="D102" s="75"/>
      <c r="E102" s="76"/>
      <c r="F102" s="75"/>
      <c r="G102" s="75"/>
    </row>
    <row r="103" spans="1:7" ht="17.25">
      <c r="A103" s="271" t="s">
        <v>2462</v>
      </c>
      <c r="B103" s="271" t="s">
        <v>2463</v>
      </c>
      <c r="C103" s="271" t="s">
        <v>2459</v>
      </c>
      <c r="D103" s="271" t="s">
        <v>2521</v>
      </c>
      <c r="E103" s="272" t="s">
        <v>2524</v>
      </c>
      <c r="F103" s="271" t="s">
        <v>2182</v>
      </c>
      <c r="G103" s="271" t="s">
        <v>2418</v>
      </c>
    </row>
    <row r="104" spans="1:7" ht="17.25">
      <c r="A104" s="271" t="s">
        <v>2464</v>
      </c>
      <c r="B104" s="271" t="s">
        <v>2463</v>
      </c>
      <c r="C104" s="271" t="s">
        <v>2459</v>
      </c>
      <c r="D104" s="271" t="s">
        <v>2521</v>
      </c>
      <c r="E104" s="272" t="s">
        <v>2524</v>
      </c>
      <c r="F104" s="271" t="s">
        <v>2182</v>
      </c>
      <c r="G104" s="271" t="s">
        <v>2418</v>
      </c>
    </row>
    <row r="105" spans="1:7" ht="15">
      <c r="A105" s="56" t="s">
        <v>2465</v>
      </c>
      <c r="B105" s="56" t="s">
        <v>2463</v>
      </c>
      <c r="C105" s="56" t="s">
        <v>2459</v>
      </c>
      <c r="D105" s="56" t="s">
        <v>2521</v>
      </c>
      <c r="E105" s="74" t="s">
        <v>2524</v>
      </c>
      <c r="F105" s="56" t="s">
        <v>2182</v>
      </c>
      <c r="G105" s="56" t="s">
        <v>2418</v>
      </c>
    </row>
    <row r="106" spans="1:7" ht="17.25">
      <c r="A106" s="271" t="s">
        <v>2466</v>
      </c>
      <c r="B106" s="271" t="s">
        <v>2463</v>
      </c>
      <c r="C106" s="271" t="s">
        <v>2459</v>
      </c>
      <c r="D106" s="271" t="s">
        <v>2521</v>
      </c>
      <c r="E106" s="272" t="s">
        <v>2524</v>
      </c>
      <c r="F106" s="271" t="s">
        <v>2182</v>
      </c>
      <c r="G106" s="271" t="s">
        <v>2418</v>
      </c>
    </row>
    <row r="107" spans="1:7" ht="17.25">
      <c r="A107" s="75" t="s">
        <v>2537</v>
      </c>
      <c r="B107" s="75"/>
      <c r="C107" s="75"/>
      <c r="D107" s="75"/>
      <c r="E107" s="76"/>
      <c r="F107" s="75"/>
      <c r="G107" s="75"/>
    </row>
    <row r="108" spans="1:7" ht="17.25">
      <c r="A108" s="271" t="s">
        <v>2472</v>
      </c>
      <c r="B108" s="271" t="s">
        <v>2458</v>
      </c>
      <c r="C108" s="271" t="s">
        <v>2459</v>
      </c>
      <c r="D108" s="271" t="s">
        <v>2521</v>
      </c>
      <c r="E108" s="272" t="s">
        <v>2524</v>
      </c>
      <c r="F108" s="271" t="s">
        <v>2182</v>
      </c>
      <c r="G108" s="271" t="s">
        <v>2418</v>
      </c>
    </row>
    <row r="109" spans="1:7" ht="17.25">
      <c r="A109" s="271" t="s">
        <v>2473</v>
      </c>
      <c r="B109" s="271" t="s">
        <v>2458</v>
      </c>
      <c r="C109" s="271" t="s">
        <v>2459</v>
      </c>
      <c r="D109" s="271" t="s">
        <v>2521</v>
      </c>
      <c r="E109" s="272" t="s">
        <v>2524</v>
      </c>
      <c r="F109" s="271" t="s">
        <v>2182</v>
      </c>
      <c r="G109" s="271" t="s">
        <v>2418</v>
      </c>
    </row>
    <row r="110" spans="1:7" ht="17.25">
      <c r="A110" s="271" t="s">
        <v>2474</v>
      </c>
      <c r="B110" s="271" t="s">
        <v>2458</v>
      </c>
      <c r="C110" s="271" t="s">
        <v>2459</v>
      </c>
      <c r="D110" s="271" t="s">
        <v>2521</v>
      </c>
      <c r="E110" s="272" t="s">
        <v>2524</v>
      </c>
      <c r="F110" s="271" t="s">
        <v>2182</v>
      </c>
      <c r="G110" s="271" t="s">
        <v>2418</v>
      </c>
    </row>
    <row r="111" spans="1:7" ht="17.25">
      <c r="A111" s="75" t="s">
        <v>2538</v>
      </c>
      <c r="B111" s="75"/>
      <c r="C111" s="75"/>
      <c r="D111" s="75"/>
      <c r="E111" s="76"/>
      <c r="F111" s="75"/>
      <c r="G111" s="75"/>
    </row>
    <row r="112" spans="1:7" ht="17.25">
      <c r="A112" s="271" t="s">
        <v>2539</v>
      </c>
      <c r="B112" s="271"/>
      <c r="C112" s="271" t="s">
        <v>2540</v>
      </c>
      <c r="D112" s="271" t="s">
        <v>2521</v>
      </c>
      <c r="E112" s="272" t="s">
        <v>551</v>
      </c>
      <c r="F112" s="271" t="s">
        <v>2174</v>
      </c>
      <c r="G112" s="271" t="s">
        <v>2418</v>
      </c>
    </row>
    <row r="113" spans="1:7" ht="17.25">
      <c r="A113" s="271" t="s">
        <v>2476</v>
      </c>
      <c r="B113" s="271" t="s">
        <v>2458</v>
      </c>
      <c r="C113" s="271" t="s">
        <v>2459</v>
      </c>
      <c r="D113" s="271" t="s">
        <v>2521</v>
      </c>
      <c r="E113" s="272" t="s">
        <v>2524</v>
      </c>
      <c r="F113" s="271" t="s">
        <v>2182</v>
      </c>
      <c r="G113" s="271" t="s">
        <v>2418</v>
      </c>
    </row>
    <row r="114" spans="1:7" ht="17.25">
      <c r="A114" s="75" t="s">
        <v>2541</v>
      </c>
      <c r="B114" s="75"/>
      <c r="C114" s="75"/>
      <c r="D114" s="75"/>
      <c r="E114" s="76"/>
      <c r="F114" s="75"/>
      <c r="G114" s="75"/>
    </row>
    <row r="115" spans="1:7" ht="17.25">
      <c r="A115" s="271" t="s">
        <v>2542</v>
      </c>
      <c r="B115" s="271" t="s">
        <v>2543</v>
      </c>
      <c r="C115" s="271" t="s">
        <v>551</v>
      </c>
      <c r="D115" s="271" t="s">
        <v>2521</v>
      </c>
      <c r="E115" s="272" t="s">
        <v>551</v>
      </c>
      <c r="F115" s="271" t="s">
        <v>2174</v>
      </c>
      <c r="G115" s="271" t="s">
        <v>2544</v>
      </c>
    </row>
    <row r="116" spans="1:7" ht="17.25">
      <c r="A116" s="271" t="s">
        <v>2545</v>
      </c>
      <c r="B116" s="271" t="s">
        <v>2546</v>
      </c>
      <c r="C116" s="271" t="s">
        <v>2547</v>
      </c>
      <c r="D116" s="271" t="s">
        <v>2521</v>
      </c>
      <c r="E116" s="272" t="s">
        <v>551</v>
      </c>
      <c r="F116" s="271" t="s">
        <v>2174</v>
      </c>
      <c r="G116" s="271" t="s">
        <v>2548</v>
      </c>
    </row>
    <row r="117" spans="1:7" ht="17.25">
      <c r="A117" s="271" t="s">
        <v>2484</v>
      </c>
      <c r="B117" s="271" t="s">
        <v>2485</v>
      </c>
      <c r="C117" s="271"/>
      <c r="D117" s="271" t="s">
        <v>2416</v>
      </c>
      <c r="E117" s="272"/>
      <c r="F117" s="271" t="s">
        <v>2486</v>
      </c>
      <c r="G117" s="271" t="s">
        <v>2418</v>
      </c>
    </row>
    <row r="118" spans="1:7" ht="17.100000000000001">
      <c r="A118" s="271" t="s">
        <v>2487</v>
      </c>
      <c r="B118" s="271" t="s">
        <v>2485</v>
      </c>
      <c r="C118" s="271"/>
      <c r="D118" s="271" t="s">
        <v>2416</v>
      </c>
      <c r="E118" s="272"/>
      <c r="F118" s="271" t="s">
        <v>2486</v>
      </c>
      <c r="G118" s="271" t="s">
        <v>2418</v>
      </c>
    </row>
    <row r="119" spans="1:7" ht="17.25">
      <c r="A119" s="271" t="s">
        <v>2488</v>
      </c>
      <c r="B119" s="271" t="s">
        <v>2485</v>
      </c>
      <c r="C119" s="271" t="s">
        <v>2489</v>
      </c>
      <c r="D119" s="271" t="s">
        <v>2416</v>
      </c>
      <c r="E119" s="272"/>
      <c r="F119" s="271" t="s">
        <v>2490</v>
      </c>
      <c r="G119" s="271" t="s">
        <v>2491</v>
      </c>
    </row>
    <row r="120" spans="1:7" ht="17.25">
      <c r="A120" s="75" t="s">
        <v>2549</v>
      </c>
      <c r="B120" s="75"/>
      <c r="C120" s="75"/>
      <c r="D120" s="75"/>
      <c r="E120" s="76"/>
      <c r="F120" s="75"/>
      <c r="G120" s="75"/>
    </row>
    <row r="121" spans="1:7" ht="17.25">
      <c r="A121" s="271" t="s">
        <v>2494</v>
      </c>
      <c r="B121" s="271" t="s">
        <v>2458</v>
      </c>
      <c r="C121" s="271" t="s">
        <v>551</v>
      </c>
      <c r="D121" s="271" t="s">
        <v>2416</v>
      </c>
      <c r="E121" s="272"/>
      <c r="F121" s="271" t="s">
        <v>2495</v>
      </c>
      <c r="G121" s="271" t="s">
        <v>2495</v>
      </c>
    </row>
    <row r="122" spans="1:7" ht="17.25">
      <c r="A122" s="271" t="s">
        <v>2494</v>
      </c>
      <c r="B122" s="271" t="s">
        <v>2458</v>
      </c>
      <c r="C122" s="271" t="s">
        <v>551</v>
      </c>
      <c r="D122" s="271" t="s">
        <v>2521</v>
      </c>
      <c r="E122" s="272" t="s">
        <v>551</v>
      </c>
      <c r="F122" s="271" t="s">
        <v>2174</v>
      </c>
      <c r="G122" s="271" t="s">
        <v>2495</v>
      </c>
    </row>
    <row r="123" spans="1:7" ht="17.25">
      <c r="A123" s="271" t="s">
        <v>2550</v>
      </c>
      <c r="B123" s="271" t="s">
        <v>2458</v>
      </c>
      <c r="C123" s="271" t="s">
        <v>551</v>
      </c>
      <c r="D123" s="271" t="s">
        <v>2521</v>
      </c>
      <c r="E123" s="272" t="s">
        <v>551</v>
      </c>
      <c r="F123" s="271" t="s">
        <v>2174</v>
      </c>
      <c r="G123" s="271" t="s">
        <v>2551</v>
      </c>
    </row>
    <row r="124" spans="1:7" ht="17.25">
      <c r="A124" s="75" t="s">
        <v>2552</v>
      </c>
      <c r="B124" s="75"/>
      <c r="C124" s="75"/>
      <c r="D124" s="75"/>
      <c r="E124" s="76"/>
      <c r="F124" s="75"/>
      <c r="G124" s="75"/>
    </row>
    <row r="125" spans="1:7" ht="17.25">
      <c r="A125" s="271" t="s">
        <v>2497</v>
      </c>
      <c r="B125" s="271"/>
      <c r="C125" s="271" t="s">
        <v>551</v>
      </c>
      <c r="D125" s="271" t="s">
        <v>2416</v>
      </c>
      <c r="E125" s="272"/>
      <c r="F125" s="271" t="s">
        <v>2498</v>
      </c>
      <c r="G125" s="271" t="s">
        <v>2418</v>
      </c>
    </row>
    <row r="126" spans="1:7" ht="17.25">
      <c r="A126" s="271" t="s">
        <v>2497</v>
      </c>
      <c r="B126" s="271"/>
      <c r="C126" s="271" t="s">
        <v>551</v>
      </c>
      <c r="D126" s="271" t="s">
        <v>2521</v>
      </c>
      <c r="E126" s="272" t="s">
        <v>551</v>
      </c>
      <c r="F126" s="271" t="s">
        <v>2174</v>
      </c>
      <c r="G126" s="271" t="s">
        <v>2418</v>
      </c>
    </row>
    <row r="127" spans="1:7" ht="17.25">
      <c r="A127" s="271" t="s">
        <v>2499</v>
      </c>
      <c r="B127" s="271"/>
      <c r="C127" s="271" t="s">
        <v>2500</v>
      </c>
      <c r="D127" s="271" t="s">
        <v>2416</v>
      </c>
      <c r="E127" s="272"/>
      <c r="F127" s="271" t="s">
        <v>2501</v>
      </c>
      <c r="G127" s="271" t="s">
        <v>2418</v>
      </c>
    </row>
    <row r="128" spans="1:7" ht="17.25">
      <c r="A128" s="75" t="s">
        <v>2553</v>
      </c>
      <c r="B128" s="75"/>
      <c r="C128" s="75"/>
      <c r="D128" s="75"/>
      <c r="E128" s="76"/>
      <c r="F128" s="75"/>
      <c r="G128" s="75"/>
    </row>
    <row r="129" spans="1:7" ht="17.25">
      <c r="A129" s="271" t="s">
        <v>2505</v>
      </c>
      <c r="B129" s="271" t="s">
        <v>2506</v>
      </c>
      <c r="C129" s="271" t="s">
        <v>2507</v>
      </c>
      <c r="D129" s="271" t="s">
        <v>2416</v>
      </c>
      <c r="E129" s="272"/>
      <c r="F129" s="271" t="s">
        <v>2417</v>
      </c>
      <c r="G129" s="271" t="s">
        <v>2508</v>
      </c>
    </row>
    <row r="130" spans="1:7" ht="17.25">
      <c r="A130" s="271" t="s">
        <v>2512</v>
      </c>
      <c r="B130" s="271" t="s">
        <v>2458</v>
      </c>
      <c r="C130" s="271" t="s">
        <v>2459</v>
      </c>
      <c r="D130" s="271" t="s">
        <v>2521</v>
      </c>
      <c r="E130" s="272" t="s">
        <v>2524</v>
      </c>
      <c r="F130" s="271" t="s">
        <v>2182</v>
      </c>
      <c r="G130" s="271" t="s">
        <v>2418</v>
      </c>
    </row>
    <row r="131" spans="1:7" ht="17.25">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25">
      <c r="A133" s="271" t="s">
        <v>2419</v>
      </c>
      <c r="B133" s="271" t="s">
        <v>2415</v>
      </c>
      <c r="C133" s="271"/>
      <c r="D133" s="271" t="s">
        <v>2416</v>
      </c>
      <c r="E133" s="272"/>
      <c r="F133" s="271" t="s">
        <v>2417</v>
      </c>
      <c r="G133" s="271" t="s">
        <v>2418</v>
      </c>
    </row>
    <row r="134" spans="1:7" ht="17.25">
      <c r="A134" s="75" t="s">
        <v>2555</v>
      </c>
      <c r="B134" s="75"/>
      <c r="C134" s="75"/>
      <c r="D134" s="75"/>
      <c r="E134" s="76"/>
      <c r="F134" s="75"/>
      <c r="G134" s="75"/>
    </row>
    <row r="135" spans="1:7" ht="17.100000000000001">
      <c r="A135" s="271" t="s">
        <v>2421</v>
      </c>
      <c r="B135" s="271" t="s">
        <v>2415</v>
      </c>
      <c r="C135" s="271"/>
      <c r="D135" s="271" t="s">
        <v>2416</v>
      </c>
      <c r="E135" s="272"/>
      <c r="F135" s="271" t="s">
        <v>2422</v>
      </c>
      <c r="G135" s="271" t="s">
        <v>2418</v>
      </c>
    </row>
    <row r="136" spans="1:7" ht="17.100000000000001">
      <c r="A136" s="271" t="s">
        <v>2423</v>
      </c>
      <c r="B136" s="271" t="s">
        <v>2424</v>
      </c>
      <c r="C136" s="271"/>
      <c r="D136" s="271" t="s">
        <v>2416</v>
      </c>
      <c r="E136" s="272"/>
      <c r="F136" s="271" t="s">
        <v>2417</v>
      </c>
      <c r="G136" s="271" t="s">
        <v>2418</v>
      </c>
    </row>
    <row r="137" spans="1:7" ht="17.100000000000001">
      <c r="A137" s="271" t="s">
        <v>2425</v>
      </c>
      <c r="B137" s="271" t="s">
        <v>2424</v>
      </c>
      <c r="C137" s="271"/>
      <c r="D137" s="271" t="s">
        <v>2416</v>
      </c>
      <c r="E137" s="272"/>
      <c r="F137" s="271" t="s">
        <v>2417</v>
      </c>
      <c r="G137" s="271" t="s">
        <v>2418</v>
      </c>
    </row>
    <row r="138" spans="1:7" ht="17.100000000000001">
      <c r="A138" s="271" t="s">
        <v>2426</v>
      </c>
      <c r="B138" s="271" t="s">
        <v>2415</v>
      </c>
      <c r="C138" s="271"/>
      <c r="D138" s="271" t="s">
        <v>2416</v>
      </c>
      <c r="E138" s="272"/>
      <c r="F138" s="271" t="s">
        <v>2422</v>
      </c>
      <c r="G138" s="271" t="s">
        <v>2418</v>
      </c>
    </row>
    <row r="139" spans="1:7" ht="17.100000000000001">
      <c r="A139" s="271" t="s">
        <v>2427</v>
      </c>
      <c r="B139" s="271" t="s">
        <v>2424</v>
      </c>
      <c r="C139" s="271"/>
      <c r="D139" s="271" t="s">
        <v>2416</v>
      </c>
      <c r="E139" s="272"/>
      <c r="F139" s="271" t="s">
        <v>2417</v>
      </c>
      <c r="G139" s="271" t="s">
        <v>2418</v>
      </c>
    </row>
    <row r="140" spans="1:7" ht="17.25">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25">
      <c r="A142" s="271" t="s">
        <v>2430</v>
      </c>
      <c r="B142" s="271" t="s">
        <v>2415</v>
      </c>
      <c r="C142" s="271"/>
      <c r="D142" s="271" t="s">
        <v>2416</v>
      </c>
      <c r="E142" s="272"/>
      <c r="F142" s="271" t="s">
        <v>2422</v>
      </c>
      <c r="G142" s="271" t="s">
        <v>2418</v>
      </c>
    </row>
    <row r="143" spans="1:7" ht="17.100000000000001">
      <c r="A143" s="271" t="s">
        <v>2431</v>
      </c>
      <c r="B143" s="271" t="s">
        <v>2415</v>
      </c>
      <c r="C143" s="271"/>
      <c r="D143" s="271" t="s">
        <v>2416</v>
      </c>
      <c r="E143" s="272"/>
      <c r="F143" s="271" t="s">
        <v>2422</v>
      </c>
      <c r="G143" s="271" t="s">
        <v>2418</v>
      </c>
    </row>
    <row r="144" spans="1:7" ht="17.25">
      <c r="A144" s="271" t="s">
        <v>2432</v>
      </c>
      <c r="B144" s="271" t="s">
        <v>2424</v>
      </c>
      <c r="C144" s="271"/>
      <c r="D144" s="271" t="s">
        <v>2416</v>
      </c>
      <c r="E144" s="272"/>
      <c r="F144" s="271" t="s">
        <v>2422</v>
      </c>
      <c r="G144" s="271" t="s">
        <v>2418</v>
      </c>
    </row>
    <row r="145" spans="1:7" ht="17.25">
      <c r="A145" s="75" t="s">
        <v>2556</v>
      </c>
      <c r="B145" s="75"/>
      <c r="C145" s="75"/>
      <c r="D145" s="75"/>
      <c r="E145" s="76"/>
      <c r="F145" s="75"/>
      <c r="G145" s="75"/>
    </row>
    <row r="146" spans="1:7" ht="17.25">
      <c r="A146" s="271" t="s">
        <v>2434</v>
      </c>
      <c r="B146" s="271" t="s">
        <v>2415</v>
      </c>
      <c r="C146" s="271"/>
      <c r="D146" s="271" t="s">
        <v>2416</v>
      </c>
      <c r="E146" s="272"/>
      <c r="F146" s="271" t="s">
        <v>2417</v>
      </c>
      <c r="G146" s="271" t="s">
        <v>2418</v>
      </c>
    </row>
    <row r="147" spans="1:7" ht="17.25">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100000000000001">
      <c r="A149" s="271" t="s">
        <v>2437</v>
      </c>
      <c r="B149" s="271" t="s">
        <v>2415</v>
      </c>
      <c r="C149" s="271"/>
      <c r="D149" s="271" t="s">
        <v>2416</v>
      </c>
      <c r="E149" s="272"/>
      <c r="F149" s="271" t="s">
        <v>2417</v>
      </c>
      <c r="G149" s="271" t="s">
        <v>2418</v>
      </c>
    </row>
    <row r="150" spans="1:7" ht="17.100000000000001">
      <c r="A150" s="271" t="s">
        <v>2438</v>
      </c>
      <c r="B150" s="271" t="s">
        <v>2415</v>
      </c>
      <c r="C150" s="271"/>
      <c r="D150" s="271" t="s">
        <v>2416</v>
      </c>
      <c r="E150" s="272"/>
      <c r="F150" s="271" t="s">
        <v>2417</v>
      </c>
      <c r="G150" s="271" t="s">
        <v>2418</v>
      </c>
    </row>
    <row r="151" spans="1:7" ht="17.25">
      <c r="A151" s="271" t="s">
        <v>2439</v>
      </c>
      <c r="B151" s="271" t="s">
        <v>2415</v>
      </c>
      <c r="C151" s="271"/>
      <c r="D151" s="271" t="s">
        <v>2416</v>
      </c>
      <c r="E151" s="272"/>
      <c r="F151" s="271" t="s">
        <v>2417</v>
      </c>
      <c r="G151" s="271" t="s">
        <v>2418</v>
      </c>
    </row>
    <row r="152" spans="1:7" ht="17.100000000000001">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25">
      <c r="A154" s="271" t="s">
        <v>2442</v>
      </c>
      <c r="B154" s="271" t="s">
        <v>2415</v>
      </c>
      <c r="C154" s="271"/>
      <c r="D154" s="271" t="s">
        <v>2416</v>
      </c>
      <c r="E154" s="272"/>
      <c r="F154" s="271" t="s">
        <v>2417</v>
      </c>
      <c r="G154" s="271" t="s">
        <v>2418</v>
      </c>
    </row>
    <row r="155" spans="1:7" ht="17.25">
      <c r="A155" s="271" t="s">
        <v>2443</v>
      </c>
      <c r="B155" s="271" t="s">
        <v>2415</v>
      </c>
      <c r="C155" s="271"/>
      <c r="D155" s="271" t="s">
        <v>2416</v>
      </c>
      <c r="E155" s="272"/>
      <c r="F155" s="271" t="s">
        <v>2417</v>
      </c>
      <c r="G155" s="271" t="s">
        <v>2418</v>
      </c>
    </row>
    <row r="156" spans="1:7" ht="17.25">
      <c r="A156" s="75" t="s">
        <v>2558</v>
      </c>
      <c r="B156" s="75"/>
      <c r="C156" s="75"/>
      <c r="D156" s="75"/>
      <c r="E156" s="76"/>
      <c r="F156" s="75"/>
      <c r="G156" s="75"/>
    </row>
    <row r="157" spans="1:7" ht="17.25">
      <c r="A157" s="271" t="s">
        <v>2445</v>
      </c>
      <c r="B157" s="271" t="s">
        <v>2446</v>
      </c>
      <c r="C157" s="271"/>
      <c r="D157" s="271" t="s">
        <v>2416</v>
      </c>
      <c r="E157" s="272"/>
      <c r="F157" s="271" t="s">
        <v>2447</v>
      </c>
      <c r="G157" s="271" t="s">
        <v>2418</v>
      </c>
    </row>
    <row r="158" spans="1:7" ht="17.25">
      <c r="A158" s="271" t="s">
        <v>2448</v>
      </c>
      <c r="B158" s="271" t="s">
        <v>2415</v>
      </c>
      <c r="C158" s="271"/>
      <c r="D158" s="271" t="s">
        <v>2416</v>
      </c>
      <c r="E158" s="272"/>
      <c r="F158" s="271" t="s">
        <v>2417</v>
      </c>
      <c r="G158" s="271" t="s">
        <v>2418</v>
      </c>
    </row>
    <row r="159" spans="1:7" ht="17.25">
      <c r="A159" s="75" t="s">
        <v>2559</v>
      </c>
      <c r="B159" s="75"/>
      <c r="C159" s="75"/>
      <c r="D159" s="75"/>
      <c r="E159" s="76"/>
      <c r="F159" s="75"/>
      <c r="G159" s="75"/>
    </row>
    <row r="160" spans="1:7" ht="17.25">
      <c r="A160" s="271" t="s">
        <v>2450</v>
      </c>
      <c r="B160" s="271" t="s">
        <v>2451</v>
      </c>
      <c r="C160" s="271" t="s">
        <v>2452</v>
      </c>
      <c r="D160" s="271" t="s">
        <v>2560</v>
      </c>
      <c r="E160" s="272" t="s">
        <v>2454</v>
      </c>
      <c r="F160" s="271" t="s">
        <v>2206</v>
      </c>
      <c r="G160" s="271" t="s">
        <v>2455</v>
      </c>
    </row>
    <row r="161" spans="1:7" ht="17.25">
      <c r="A161" s="271" t="s">
        <v>2561</v>
      </c>
      <c r="B161" s="271" t="s">
        <v>2458</v>
      </c>
      <c r="C161" s="271" t="s">
        <v>1213</v>
      </c>
      <c r="D161" s="271" t="s">
        <v>2560</v>
      </c>
      <c r="E161" s="272" t="s">
        <v>1213</v>
      </c>
      <c r="F161" s="271" t="s">
        <v>2202</v>
      </c>
      <c r="G161" s="271" t="s">
        <v>2418</v>
      </c>
    </row>
    <row r="162" spans="1:7" ht="17.25">
      <c r="A162" s="271" t="s">
        <v>2562</v>
      </c>
      <c r="B162" s="271"/>
      <c r="C162" s="271" t="s">
        <v>2563</v>
      </c>
      <c r="D162" s="271" t="s">
        <v>2560</v>
      </c>
      <c r="E162" s="272" t="s">
        <v>2564</v>
      </c>
      <c r="F162" s="271" t="s">
        <v>2205</v>
      </c>
      <c r="G162" s="271" t="s">
        <v>2418</v>
      </c>
    </row>
    <row r="163" spans="1:7" ht="15">
      <c r="A163" s="56" t="s">
        <v>2565</v>
      </c>
      <c r="B163" s="56" t="s">
        <v>2451</v>
      </c>
      <c r="C163" s="56" t="s">
        <v>108</v>
      </c>
      <c r="D163" s="56" t="s">
        <v>2560</v>
      </c>
      <c r="E163" s="74" t="s">
        <v>108</v>
      </c>
      <c r="F163" s="56" t="s">
        <v>2205</v>
      </c>
      <c r="G163" s="56" t="s">
        <v>2418</v>
      </c>
    </row>
    <row r="164" spans="1:7" ht="17.25">
      <c r="A164" s="271" t="s">
        <v>2566</v>
      </c>
      <c r="B164" s="271" t="s">
        <v>2567</v>
      </c>
      <c r="C164" s="271" t="s">
        <v>2568</v>
      </c>
      <c r="D164" s="271" t="s">
        <v>2560</v>
      </c>
      <c r="E164" s="272" t="s">
        <v>2568</v>
      </c>
      <c r="F164" s="271" t="s">
        <v>2205</v>
      </c>
      <c r="G164" s="271" t="s">
        <v>2569</v>
      </c>
    </row>
    <row r="165" spans="1:7" ht="17.25">
      <c r="A165" s="271" t="s">
        <v>2570</v>
      </c>
      <c r="B165" s="271"/>
      <c r="C165" s="271" t="s">
        <v>108</v>
      </c>
      <c r="D165" s="271" t="s">
        <v>2560</v>
      </c>
      <c r="E165" s="272" t="s">
        <v>108</v>
      </c>
      <c r="F165" s="271" t="s">
        <v>2205</v>
      </c>
      <c r="G165" s="271" t="s">
        <v>2418</v>
      </c>
    </row>
    <row r="166" spans="1:7" ht="17.25">
      <c r="A166" s="75" t="s">
        <v>2571</v>
      </c>
      <c r="B166" s="75"/>
      <c r="C166" s="75"/>
      <c r="D166" s="75"/>
      <c r="E166" s="76"/>
      <c r="F166" s="75"/>
      <c r="G166" s="75"/>
    </row>
    <row r="167" spans="1:7" ht="17.25">
      <c r="A167" s="271" t="s">
        <v>2572</v>
      </c>
      <c r="B167" s="271" t="s">
        <v>2463</v>
      </c>
      <c r="C167" s="271" t="s">
        <v>108</v>
      </c>
      <c r="D167" s="271" t="s">
        <v>2560</v>
      </c>
      <c r="E167" s="272" t="s">
        <v>108</v>
      </c>
      <c r="F167" s="271" t="s">
        <v>2205</v>
      </c>
      <c r="G167" s="271" t="s">
        <v>2418</v>
      </c>
    </row>
    <row r="168" spans="1:7" ht="17.25">
      <c r="A168" s="271" t="s">
        <v>2573</v>
      </c>
      <c r="B168" s="271" t="s">
        <v>2574</v>
      </c>
      <c r="C168" s="271" t="s">
        <v>108</v>
      </c>
      <c r="D168" s="271" t="s">
        <v>2560</v>
      </c>
      <c r="E168" s="272" t="s">
        <v>108</v>
      </c>
      <c r="F168" s="271" t="s">
        <v>2205</v>
      </c>
      <c r="G168" s="271" t="s">
        <v>2575</v>
      </c>
    </row>
    <row r="169" spans="1:7" ht="17.25">
      <c r="A169" s="271" t="s">
        <v>2576</v>
      </c>
      <c r="B169" s="271" t="s">
        <v>2574</v>
      </c>
      <c r="C169" s="271" t="s">
        <v>108</v>
      </c>
      <c r="D169" s="271" t="s">
        <v>2560</v>
      </c>
      <c r="E169" s="272" t="s">
        <v>108</v>
      </c>
      <c r="F169" s="271" t="s">
        <v>2205</v>
      </c>
      <c r="G169" s="271" t="s">
        <v>2418</v>
      </c>
    </row>
    <row r="170" spans="1:7" ht="17.25">
      <c r="A170" s="271" t="s">
        <v>2457</v>
      </c>
      <c r="B170" s="271" t="s">
        <v>2458</v>
      </c>
      <c r="C170" s="271" t="s">
        <v>2459</v>
      </c>
      <c r="D170" s="271" t="s">
        <v>2560</v>
      </c>
      <c r="E170" s="272" t="s">
        <v>2577</v>
      </c>
      <c r="F170" s="271" t="s">
        <v>2206</v>
      </c>
      <c r="G170" s="271" t="s">
        <v>2418</v>
      </c>
    </row>
    <row r="171" spans="1:7" ht="17.25">
      <c r="A171" s="271" t="s">
        <v>2578</v>
      </c>
      <c r="B171" s="271" t="s">
        <v>2579</v>
      </c>
      <c r="C171" s="271" t="s">
        <v>108</v>
      </c>
      <c r="D171" s="271" t="s">
        <v>2560</v>
      </c>
      <c r="E171" s="272" t="s">
        <v>108</v>
      </c>
      <c r="F171" s="271" t="s">
        <v>2205</v>
      </c>
      <c r="G171" s="271" t="s">
        <v>2580</v>
      </c>
    </row>
    <row r="172" spans="1:7" ht="17.25">
      <c r="A172" s="75" t="s">
        <v>2581</v>
      </c>
      <c r="B172" s="75"/>
      <c r="C172" s="75"/>
      <c r="D172" s="75"/>
      <c r="E172" s="76"/>
      <c r="F172" s="75"/>
      <c r="G172" s="75"/>
    </row>
    <row r="173" spans="1:7" ht="17.25">
      <c r="A173" s="271" t="s">
        <v>2582</v>
      </c>
      <c r="B173" s="271" t="s">
        <v>2527</v>
      </c>
      <c r="C173" s="271" t="s">
        <v>108</v>
      </c>
      <c r="D173" s="271" t="s">
        <v>2560</v>
      </c>
      <c r="E173" s="272" t="s">
        <v>108</v>
      </c>
      <c r="F173" s="271" t="s">
        <v>2205</v>
      </c>
      <c r="G173" s="271" t="s">
        <v>2418</v>
      </c>
    </row>
    <row r="174" spans="1:7" ht="17.25">
      <c r="A174" s="271" t="s">
        <v>2526</v>
      </c>
      <c r="B174" s="271" t="s">
        <v>2527</v>
      </c>
      <c r="C174" s="271" t="s">
        <v>2528</v>
      </c>
      <c r="D174" s="271" t="s">
        <v>2560</v>
      </c>
      <c r="E174" s="272" t="s">
        <v>2583</v>
      </c>
      <c r="F174" s="271" t="s">
        <v>2205</v>
      </c>
      <c r="G174" s="271" t="s">
        <v>2418</v>
      </c>
    </row>
    <row r="175" spans="1:7" ht="15">
      <c r="A175" s="56" t="s">
        <v>2584</v>
      </c>
      <c r="B175" s="56" t="s">
        <v>2527</v>
      </c>
      <c r="C175" s="56" t="s">
        <v>2585</v>
      </c>
      <c r="D175" s="56" t="s">
        <v>2560</v>
      </c>
      <c r="E175" s="74" t="s">
        <v>108</v>
      </c>
      <c r="F175" s="56" t="s">
        <v>2205</v>
      </c>
      <c r="G175" s="56" t="s">
        <v>2586</v>
      </c>
    </row>
    <row r="176" spans="1:7" ht="17.25">
      <c r="A176" s="271" t="s">
        <v>2587</v>
      </c>
      <c r="B176" s="271" t="s">
        <v>2527</v>
      </c>
      <c r="C176" s="271" t="s">
        <v>108</v>
      </c>
      <c r="D176" s="271" t="s">
        <v>2560</v>
      </c>
      <c r="E176" s="272" t="s">
        <v>108</v>
      </c>
      <c r="F176" s="271" t="s">
        <v>2205</v>
      </c>
      <c r="G176" s="271" t="s">
        <v>2418</v>
      </c>
    </row>
    <row r="177" spans="1:7" ht="17.25">
      <c r="A177" s="75" t="s">
        <v>2588</v>
      </c>
      <c r="B177" s="75"/>
      <c r="C177" s="75"/>
      <c r="D177" s="75"/>
      <c r="E177" s="76"/>
      <c r="F177" s="75"/>
      <c r="G177" s="75"/>
    </row>
    <row r="178" spans="1:7" ht="17.25">
      <c r="A178" s="271" t="s">
        <v>2589</v>
      </c>
      <c r="B178" s="271" t="s">
        <v>2590</v>
      </c>
      <c r="C178" s="271" t="s">
        <v>2591</v>
      </c>
      <c r="D178" s="271" t="s">
        <v>2560</v>
      </c>
      <c r="E178" s="272" t="s">
        <v>108</v>
      </c>
      <c r="F178" s="271" t="s">
        <v>2205</v>
      </c>
      <c r="G178" s="271" t="s">
        <v>2418</v>
      </c>
    </row>
    <row r="179" spans="1:7" ht="17.25">
      <c r="A179" s="271" t="s">
        <v>2592</v>
      </c>
      <c r="B179" s="271" t="s">
        <v>2532</v>
      </c>
      <c r="C179" s="271" t="s">
        <v>2593</v>
      </c>
      <c r="D179" s="271" t="s">
        <v>2560</v>
      </c>
      <c r="E179" s="272" t="s">
        <v>108</v>
      </c>
      <c r="F179" s="271" t="s">
        <v>2205</v>
      </c>
      <c r="G179" s="271" t="s">
        <v>2418</v>
      </c>
    </row>
    <row r="180" spans="1:7" ht="17.25">
      <c r="A180" s="271" t="s">
        <v>2594</v>
      </c>
      <c r="B180" s="271" t="s">
        <v>2595</v>
      </c>
      <c r="C180" s="271" t="s">
        <v>108</v>
      </c>
      <c r="D180" s="271" t="s">
        <v>2560</v>
      </c>
      <c r="E180" s="272" t="s">
        <v>108</v>
      </c>
      <c r="F180" s="271" t="s">
        <v>2205</v>
      </c>
      <c r="G180" s="271" t="s">
        <v>2596</v>
      </c>
    </row>
    <row r="181" spans="1:7" ht="17.25">
      <c r="A181" s="271" t="s">
        <v>2597</v>
      </c>
      <c r="B181" s="271" t="s">
        <v>2595</v>
      </c>
      <c r="C181" s="271" t="s">
        <v>108</v>
      </c>
      <c r="D181" s="271" t="s">
        <v>2560</v>
      </c>
      <c r="E181" s="272" t="s">
        <v>108</v>
      </c>
      <c r="F181" s="271" t="s">
        <v>2205</v>
      </c>
      <c r="G181" s="271" t="s">
        <v>2418</v>
      </c>
    </row>
    <row r="182" spans="1:7" ht="17.25">
      <c r="A182" s="75" t="s">
        <v>2598</v>
      </c>
      <c r="B182" s="75"/>
      <c r="C182" s="75"/>
      <c r="D182" s="75"/>
      <c r="E182" s="76"/>
      <c r="F182" s="75"/>
      <c r="G182" s="75"/>
    </row>
    <row r="183" spans="1:7" ht="17.25">
      <c r="A183" s="271" t="s">
        <v>2599</v>
      </c>
      <c r="B183" s="271" t="s">
        <v>2463</v>
      </c>
      <c r="C183" s="271" t="s">
        <v>108</v>
      </c>
      <c r="D183" s="271" t="s">
        <v>2560</v>
      </c>
      <c r="E183" s="272" t="s">
        <v>108</v>
      </c>
      <c r="F183" s="271" t="s">
        <v>2205</v>
      </c>
      <c r="G183" s="271" t="s">
        <v>2418</v>
      </c>
    </row>
    <row r="184" spans="1:7" ht="15">
      <c r="A184" s="56" t="s">
        <v>2462</v>
      </c>
      <c r="B184" s="56" t="s">
        <v>2463</v>
      </c>
      <c r="C184" s="56" t="s">
        <v>2459</v>
      </c>
      <c r="D184" s="56" t="s">
        <v>2560</v>
      </c>
      <c r="E184" s="74" t="s">
        <v>2577</v>
      </c>
      <c r="F184" s="56" t="s">
        <v>2206</v>
      </c>
      <c r="G184" s="56" t="s">
        <v>2418</v>
      </c>
    </row>
    <row r="185" spans="1:7" ht="17.25">
      <c r="A185" s="271" t="s">
        <v>2464</v>
      </c>
      <c r="B185" s="271" t="s">
        <v>2463</v>
      </c>
      <c r="C185" s="271" t="s">
        <v>2459</v>
      </c>
      <c r="D185" s="271" t="s">
        <v>2560</v>
      </c>
      <c r="E185" s="272" t="s">
        <v>2577</v>
      </c>
      <c r="F185" s="271" t="s">
        <v>2206</v>
      </c>
      <c r="G185" s="271" t="s">
        <v>2418</v>
      </c>
    </row>
    <row r="186" spans="1:7" ht="17.25">
      <c r="A186" s="271" t="s">
        <v>2465</v>
      </c>
      <c r="B186" s="271" t="s">
        <v>2463</v>
      </c>
      <c r="C186" s="271" t="s">
        <v>2459</v>
      </c>
      <c r="D186" s="271" t="s">
        <v>2560</v>
      </c>
      <c r="E186" s="272" t="s">
        <v>2577</v>
      </c>
      <c r="F186" s="271" t="s">
        <v>2206</v>
      </c>
      <c r="G186" s="271" t="s">
        <v>2418</v>
      </c>
    </row>
    <row r="187" spans="1:7" ht="17.25">
      <c r="A187" s="271" t="s">
        <v>2466</v>
      </c>
      <c r="B187" s="271" t="s">
        <v>2463</v>
      </c>
      <c r="C187" s="271" t="s">
        <v>2459</v>
      </c>
      <c r="D187" s="271" t="s">
        <v>2560</v>
      </c>
      <c r="E187" s="272" t="s">
        <v>2577</v>
      </c>
      <c r="F187" s="271" t="s">
        <v>2206</v>
      </c>
      <c r="G187" s="271" t="s">
        <v>2418</v>
      </c>
    </row>
    <row r="188" spans="1:7" ht="17.25">
      <c r="A188" s="271" t="s">
        <v>2600</v>
      </c>
      <c r="B188" s="271" t="s">
        <v>2601</v>
      </c>
      <c r="C188" s="271" t="s">
        <v>108</v>
      </c>
      <c r="D188" s="271" t="s">
        <v>2560</v>
      </c>
      <c r="E188" s="272" t="s">
        <v>108</v>
      </c>
      <c r="F188" s="271" t="s">
        <v>2205</v>
      </c>
      <c r="G188" s="271" t="s">
        <v>2602</v>
      </c>
    </row>
    <row r="189" spans="1:7" ht="17.25">
      <c r="A189" s="271" t="s">
        <v>2603</v>
      </c>
      <c r="B189" s="271" t="s">
        <v>2601</v>
      </c>
      <c r="C189" s="271" t="s">
        <v>108</v>
      </c>
      <c r="D189" s="271" t="s">
        <v>2560</v>
      </c>
      <c r="E189" s="272" t="s">
        <v>108</v>
      </c>
      <c r="F189" s="272" t="s">
        <v>2205</v>
      </c>
      <c r="G189" s="271" t="s">
        <v>2418</v>
      </c>
    </row>
    <row r="190" spans="1:7" ht="17.25">
      <c r="A190" s="75" t="s">
        <v>2604</v>
      </c>
      <c r="B190" s="75"/>
      <c r="C190" s="75"/>
      <c r="D190" s="75"/>
      <c r="E190" s="76"/>
      <c r="F190" s="75"/>
      <c r="G190" s="75"/>
    </row>
    <row r="191" spans="1:7" ht="17.25">
      <c r="A191" s="271" t="s">
        <v>2605</v>
      </c>
      <c r="B191" s="271" t="s">
        <v>2606</v>
      </c>
      <c r="C191" s="271" t="s">
        <v>108</v>
      </c>
      <c r="D191" s="271" t="s">
        <v>2560</v>
      </c>
      <c r="E191" s="272" t="s">
        <v>108</v>
      </c>
      <c r="F191" s="271" t="s">
        <v>2205</v>
      </c>
      <c r="G191" s="271" t="s">
        <v>2418</v>
      </c>
    </row>
    <row r="192" spans="1:7" ht="17.25">
      <c r="A192" s="271" t="s">
        <v>2607</v>
      </c>
      <c r="B192" s="271" t="s">
        <v>2608</v>
      </c>
      <c r="C192" s="271" t="s">
        <v>2591</v>
      </c>
      <c r="D192" s="271" t="s">
        <v>2560</v>
      </c>
      <c r="E192" s="272" t="s">
        <v>108</v>
      </c>
      <c r="F192" s="271" t="s">
        <v>2205</v>
      </c>
      <c r="G192" s="271" t="s">
        <v>2418</v>
      </c>
    </row>
    <row r="193" spans="1:7" ht="17.25">
      <c r="A193" s="271" t="s">
        <v>2609</v>
      </c>
      <c r="B193" s="271" t="s">
        <v>2606</v>
      </c>
      <c r="C193" s="271" t="s">
        <v>2610</v>
      </c>
      <c r="D193" s="271" t="s">
        <v>2560</v>
      </c>
      <c r="E193" s="272" t="s">
        <v>108</v>
      </c>
      <c r="F193" s="272" t="s">
        <v>2205</v>
      </c>
      <c r="G193" s="271" t="s">
        <v>2611</v>
      </c>
    </row>
    <row r="194" spans="1:7" ht="15">
      <c r="A194" s="57" t="s">
        <v>2468</v>
      </c>
      <c r="B194" s="57" t="s">
        <v>2458</v>
      </c>
      <c r="C194" s="57" t="s">
        <v>2469</v>
      </c>
      <c r="D194" s="57" t="s">
        <v>2560</v>
      </c>
      <c r="E194" s="58" t="s">
        <v>108</v>
      </c>
      <c r="F194" s="58" t="s">
        <v>2471</v>
      </c>
      <c r="G194" s="57" t="s">
        <v>2418</v>
      </c>
    </row>
    <row r="195" spans="1:7" ht="17.25">
      <c r="A195" s="271" t="s">
        <v>2472</v>
      </c>
      <c r="B195" s="271" t="s">
        <v>2458</v>
      </c>
      <c r="C195" s="271" t="s">
        <v>2459</v>
      </c>
      <c r="D195" s="271" t="s">
        <v>2560</v>
      </c>
      <c r="E195" s="272" t="s">
        <v>2577</v>
      </c>
      <c r="F195" s="271" t="s">
        <v>2206</v>
      </c>
      <c r="G195" s="271" t="s">
        <v>2418</v>
      </c>
    </row>
    <row r="196" spans="1:7" ht="17.25">
      <c r="A196" s="271" t="s">
        <v>2473</v>
      </c>
      <c r="B196" s="271" t="s">
        <v>2458</v>
      </c>
      <c r="C196" s="271" t="s">
        <v>2459</v>
      </c>
      <c r="D196" s="271" t="s">
        <v>2560</v>
      </c>
      <c r="E196" s="272" t="s">
        <v>2577</v>
      </c>
      <c r="F196" s="271" t="s">
        <v>2206</v>
      </c>
      <c r="G196" s="271" t="s">
        <v>2418</v>
      </c>
    </row>
    <row r="197" spans="1:7" ht="17.25">
      <c r="A197" s="271" t="s">
        <v>2474</v>
      </c>
      <c r="B197" s="271" t="s">
        <v>2458</v>
      </c>
      <c r="C197" s="271" t="s">
        <v>2459</v>
      </c>
      <c r="D197" s="271" t="s">
        <v>2560</v>
      </c>
      <c r="E197" s="272" t="s">
        <v>2577</v>
      </c>
      <c r="F197" s="271" t="s">
        <v>2206</v>
      </c>
      <c r="G197" s="271" t="s">
        <v>2418</v>
      </c>
    </row>
    <row r="198" spans="1:7" ht="17.25">
      <c r="A198" s="271" t="s">
        <v>2612</v>
      </c>
      <c r="B198" s="271" t="s">
        <v>2606</v>
      </c>
      <c r="C198" s="271" t="s">
        <v>2568</v>
      </c>
      <c r="D198" s="271" t="s">
        <v>2560</v>
      </c>
      <c r="E198" s="272" t="s">
        <v>2568</v>
      </c>
      <c r="F198" s="271" t="s">
        <v>2205</v>
      </c>
      <c r="G198" s="271" t="s">
        <v>2418</v>
      </c>
    </row>
    <row r="199" spans="1:7" ht="17.25">
      <c r="A199" s="271" t="s">
        <v>2613</v>
      </c>
      <c r="B199" s="271" t="s">
        <v>2614</v>
      </c>
      <c r="C199" s="271" t="s">
        <v>108</v>
      </c>
      <c r="D199" s="271" t="s">
        <v>2560</v>
      </c>
      <c r="E199" s="272" t="s">
        <v>108</v>
      </c>
      <c r="F199" s="271" t="s">
        <v>2205</v>
      </c>
      <c r="G199" s="271" t="s">
        <v>2418</v>
      </c>
    </row>
    <row r="200" spans="1:7" ht="17.25">
      <c r="A200" s="75" t="s">
        <v>2615</v>
      </c>
      <c r="B200" s="75"/>
      <c r="C200" s="75"/>
      <c r="D200" s="75"/>
      <c r="E200" s="76"/>
      <c r="F200" s="75"/>
      <c r="G200" s="75"/>
    </row>
    <row r="201" spans="1:7" ht="17.25">
      <c r="A201" s="271" t="s">
        <v>2616</v>
      </c>
      <c r="B201" s="271" t="s">
        <v>2606</v>
      </c>
      <c r="C201" s="271" t="s">
        <v>2617</v>
      </c>
      <c r="D201" s="271" t="s">
        <v>2560</v>
      </c>
      <c r="E201" s="272" t="s">
        <v>2201</v>
      </c>
      <c r="F201" s="272" t="s">
        <v>2204</v>
      </c>
      <c r="G201" s="271" t="s">
        <v>2418</v>
      </c>
    </row>
    <row r="202" spans="1:7" ht="15">
      <c r="A202" s="56" t="s">
        <v>2618</v>
      </c>
      <c r="B202" s="56" t="s">
        <v>2601</v>
      </c>
      <c r="C202" s="56" t="s">
        <v>2617</v>
      </c>
      <c r="D202" s="56" t="s">
        <v>2560</v>
      </c>
      <c r="E202" s="74" t="s">
        <v>2201</v>
      </c>
      <c r="F202" s="56" t="s">
        <v>2204</v>
      </c>
      <c r="G202" s="56" t="s">
        <v>2418</v>
      </c>
    </row>
    <row r="203" spans="1:7" ht="15">
      <c r="A203" s="56" t="s">
        <v>2619</v>
      </c>
      <c r="B203" s="56"/>
      <c r="C203" s="56" t="s">
        <v>2568</v>
      </c>
      <c r="D203" s="56" t="s">
        <v>2560</v>
      </c>
      <c r="E203" s="74" t="s">
        <v>2568</v>
      </c>
      <c r="F203" s="74" t="s">
        <v>2205</v>
      </c>
      <c r="G203" s="56" t="s">
        <v>2418</v>
      </c>
    </row>
    <row r="204" spans="1:7" ht="17.25">
      <c r="A204" s="271" t="s">
        <v>2539</v>
      </c>
      <c r="B204" s="271"/>
      <c r="C204" s="271" t="s">
        <v>2540</v>
      </c>
      <c r="D204" s="271" t="s">
        <v>2560</v>
      </c>
      <c r="E204" s="272" t="s">
        <v>2568</v>
      </c>
      <c r="F204" s="271" t="s">
        <v>2205</v>
      </c>
      <c r="G204" s="271" t="s">
        <v>2418</v>
      </c>
    </row>
    <row r="205" spans="1:7" ht="17.25">
      <c r="A205" s="271" t="s">
        <v>2620</v>
      </c>
      <c r="B205" s="271" t="s">
        <v>2606</v>
      </c>
      <c r="C205" s="271" t="s">
        <v>108</v>
      </c>
      <c r="D205" s="271" t="s">
        <v>2560</v>
      </c>
      <c r="E205" s="272" t="s">
        <v>108</v>
      </c>
      <c r="F205" s="271" t="s">
        <v>2205</v>
      </c>
      <c r="G205" s="271" t="s">
        <v>2418</v>
      </c>
    </row>
    <row r="206" spans="1:7" ht="15">
      <c r="A206" s="56" t="s">
        <v>2621</v>
      </c>
      <c r="B206" s="56" t="s">
        <v>2606</v>
      </c>
      <c r="C206" s="56" t="s">
        <v>108</v>
      </c>
      <c r="D206" s="56" t="s">
        <v>2560</v>
      </c>
      <c r="E206" s="74" t="s">
        <v>108</v>
      </c>
      <c r="F206" s="56" t="s">
        <v>2205</v>
      </c>
      <c r="G206" s="56" t="s">
        <v>2418</v>
      </c>
    </row>
    <row r="207" spans="1:7" ht="17.25">
      <c r="A207" s="271" t="s">
        <v>2622</v>
      </c>
      <c r="B207" s="271" t="s">
        <v>2601</v>
      </c>
      <c r="C207" s="271" t="s">
        <v>108</v>
      </c>
      <c r="D207" s="271" t="s">
        <v>2560</v>
      </c>
      <c r="E207" s="272" t="s">
        <v>108</v>
      </c>
      <c r="F207" s="271" t="s">
        <v>2205</v>
      </c>
      <c r="G207" s="271" t="s">
        <v>2418</v>
      </c>
    </row>
    <row r="208" spans="1:7" ht="17.25">
      <c r="A208" s="271" t="s">
        <v>2623</v>
      </c>
      <c r="B208" s="271" t="s">
        <v>2624</v>
      </c>
      <c r="C208" s="271" t="s">
        <v>2568</v>
      </c>
      <c r="D208" s="271" t="s">
        <v>2560</v>
      </c>
      <c r="E208" s="272" t="s">
        <v>2568</v>
      </c>
      <c r="F208" s="271" t="s">
        <v>2205</v>
      </c>
      <c r="G208" s="271" t="s">
        <v>2418</v>
      </c>
    </row>
    <row r="209" spans="1:7" ht="17.25">
      <c r="A209" s="271" t="s">
        <v>2625</v>
      </c>
      <c r="B209" s="271" t="s">
        <v>2624</v>
      </c>
      <c r="C209" s="271" t="s">
        <v>2568</v>
      </c>
      <c r="D209" s="271" t="s">
        <v>2560</v>
      </c>
      <c r="E209" s="272" t="s">
        <v>2568</v>
      </c>
      <c r="F209" s="271" t="s">
        <v>2205</v>
      </c>
      <c r="G209" s="271" t="s">
        <v>2418</v>
      </c>
    </row>
    <row r="210" spans="1:7" ht="17.25">
      <c r="A210" s="271" t="s">
        <v>2476</v>
      </c>
      <c r="B210" s="271" t="s">
        <v>2458</v>
      </c>
      <c r="C210" s="271" t="s">
        <v>2459</v>
      </c>
      <c r="D210" s="271" t="s">
        <v>2560</v>
      </c>
      <c r="E210" s="272" t="s">
        <v>2577</v>
      </c>
      <c r="F210" s="271" t="s">
        <v>2206</v>
      </c>
      <c r="G210" s="271" t="s">
        <v>2418</v>
      </c>
    </row>
    <row r="211" spans="1:7" ht="17.25">
      <c r="A211" s="271" t="s">
        <v>2626</v>
      </c>
      <c r="B211" s="271" t="s">
        <v>2624</v>
      </c>
      <c r="C211" s="271" t="s">
        <v>108</v>
      </c>
      <c r="D211" s="271" t="s">
        <v>2560</v>
      </c>
      <c r="E211" s="272" t="s">
        <v>108</v>
      </c>
      <c r="F211" s="271" t="s">
        <v>2205</v>
      </c>
      <c r="G211" s="271" t="s">
        <v>2627</v>
      </c>
    </row>
    <row r="212" spans="1:7" ht="17.25">
      <c r="A212" s="75" t="s">
        <v>2628</v>
      </c>
      <c r="B212" s="75"/>
      <c r="C212" s="75"/>
      <c r="D212" s="75"/>
      <c r="E212" s="76"/>
      <c r="F212" s="75"/>
      <c r="G212" s="75"/>
    </row>
    <row r="213" spans="1:7" ht="17.25">
      <c r="A213" s="271" t="s">
        <v>2629</v>
      </c>
      <c r="B213" s="271" t="s">
        <v>2630</v>
      </c>
      <c r="C213" s="271" t="s">
        <v>108</v>
      </c>
      <c r="D213" s="271" t="s">
        <v>2560</v>
      </c>
      <c r="E213" s="272" t="s">
        <v>108</v>
      </c>
      <c r="F213" s="271" t="s">
        <v>2205</v>
      </c>
      <c r="G213" s="271" t="s">
        <v>2418</v>
      </c>
    </row>
    <row r="214" spans="1:7" ht="17.25">
      <c r="A214" s="271" t="s">
        <v>2631</v>
      </c>
      <c r="B214" s="271" t="s">
        <v>2632</v>
      </c>
      <c r="C214" s="271" t="s">
        <v>108</v>
      </c>
      <c r="D214" s="271" t="s">
        <v>2560</v>
      </c>
      <c r="E214" s="272" t="s">
        <v>108</v>
      </c>
      <c r="F214" s="271" t="s">
        <v>2205</v>
      </c>
      <c r="G214" s="271" t="s">
        <v>2418</v>
      </c>
    </row>
    <row r="215" spans="1:7" ht="17.25">
      <c r="A215" s="271" t="s">
        <v>2633</v>
      </c>
      <c r="B215" s="271" t="s">
        <v>2632</v>
      </c>
      <c r="C215" s="271" t="s">
        <v>108</v>
      </c>
      <c r="D215" s="271" t="s">
        <v>2560</v>
      </c>
      <c r="E215" s="272" t="s">
        <v>108</v>
      </c>
      <c r="F215" s="271" t="s">
        <v>2205</v>
      </c>
      <c r="G215" s="271" t="s">
        <v>2418</v>
      </c>
    </row>
    <row r="216" spans="1:7" ht="17.25">
      <c r="A216" s="75" t="s">
        <v>2634</v>
      </c>
      <c r="B216" s="75"/>
      <c r="C216" s="75"/>
      <c r="D216" s="75"/>
      <c r="E216" s="76"/>
      <c r="F216" s="75"/>
      <c r="G216" s="75"/>
    </row>
    <row r="217" spans="1:7" ht="17.25">
      <c r="A217" s="271" t="s">
        <v>2478</v>
      </c>
      <c r="B217" s="271" t="s">
        <v>2479</v>
      </c>
      <c r="C217" s="271" t="s">
        <v>2452</v>
      </c>
      <c r="D217" s="271" t="s">
        <v>2560</v>
      </c>
      <c r="E217" s="272" t="s">
        <v>2454</v>
      </c>
      <c r="F217" s="271" t="s">
        <v>2206</v>
      </c>
      <c r="G217" s="271" t="s">
        <v>2480</v>
      </c>
    </row>
    <row r="218" spans="1:7" ht="17.25">
      <c r="A218" s="271" t="s">
        <v>2481</v>
      </c>
      <c r="B218" s="271" t="s">
        <v>2482</v>
      </c>
      <c r="C218" s="271" t="s">
        <v>2452</v>
      </c>
      <c r="D218" s="271" t="s">
        <v>2560</v>
      </c>
      <c r="E218" s="272" t="s">
        <v>2454</v>
      </c>
      <c r="F218" s="271" t="s">
        <v>2206</v>
      </c>
      <c r="G218" s="271" t="s">
        <v>2483</v>
      </c>
    </row>
    <row r="219" spans="1:7" ht="17.25">
      <c r="A219" s="271" t="s">
        <v>2635</v>
      </c>
      <c r="B219" s="271" t="s">
        <v>2479</v>
      </c>
      <c r="C219" s="271" t="s">
        <v>2568</v>
      </c>
      <c r="D219" s="271" t="s">
        <v>2560</v>
      </c>
      <c r="E219" s="272" t="s">
        <v>2568</v>
      </c>
      <c r="F219" s="271" t="s">
        <v>2205</v>
      </c>
      <c r="G219" s="271" t="s">
        <v>2636</v>
      </c>
    </row>
    <row r="220" spans="1:7" ht="17.25">
      <c r="A220" s="271" t="s">
        <v>2637</v>
      </c>
      <c r="B220" s="271" t="s">
        <v>2546</v>
      </c>
      <c r="C220" s="271" t="s">
        <v>108</v>
      </c>
      <c r="D220" s="271" t="s">
        <v>2560</v>
      </c>
      <c r="E220" s="272" t="s">
        <v>108</v>
      </c>
      <c r="F220" s="271" t="s">
        <v>2205</v>
      </c>
      <c r="G220" s="271" t="s">
        <v>2638</v>
      </c>
    </row>
    <row r="221" spans="1:7" ht="15">
      <c r="A221" s="56" t="s">
        <v>2639</v>
      </c>
      <c r="B221" s="56" t="s">
        <v>2640</v>
      </c>
      <c r="C221" s="56" t="s">
        <v>108</v>
      </c>
      <c r="D221" s="56" t="s">
        <v>2560</v>
      </c>
      <c r="E221" s="74" t="s">
        <v>108</v>
      </c>
      <c r="F221" s="74" t="s">
        <v>2205</v>
      </c>
      <c r="G221" s="56" t="s">
        <v>2641</v>
      </c>
    </row>
    <row r="222" spans="1:7" ht="17.25">
      <c r="A222" s="271" t="s">
        <v>2484</v>
      </c>
      <c r="B222" s="271" t="s">
        <v>2485</v>
      </c>
      <c r="C222" s="271"/>
      <c r="D222" s="271" t="s">
        <v>2416</v>
      </c>
      <c r="E222" s="272"/>
      <c r="F222" s="271" t="s">
        <v>2486</v>
      </c>
      <c r="G222" s="271" t="s">
        <v>2418</v>
      </c>
    </row>
    <row r="223" spans="1:7" ht="17.100000000000001">
      <c r="A223" s="271" t="s">
        <v>2487</v>
      </c>
      <c r="B223" s="271" t="s">
        <v>2485</v>
      </c>
      <c r="C223" s="271"/>
      <c r="D223" s="271" t="s">
        <v>2416</v>
      </c>
      <c r="E223" s="272"/>
      <c r="F223" s="271" t="s">
        <v>2486</v>
      </c>
      <c r="G223" s="271" t="s">
        <v>2418</v>
      </c>
    </row>
    <row r="224" spans="1:7" ht="17.25">
      <c r="A224" s="271" t="s">
        <v>2488</v>
      </c>
      <c r="B224" s="271" t="s">
        <v>2485</v>
      </c>
      <c r="C224" s="271" t="s">
        <v>2489</v>
      </c>
      <c r="D224" s="271" t="s">
        <v>2416</v>
      </c>
      <c r="E224" s="272"/>
      <c r="F224" s="271" t="s">
        <v>2490</v>
      </c>
      <c r="G224" s="271" t="s">
        <v>2491</v>
      </c>
    </row>
    <row r="225" spans="1:7" ht="17.25">
      <c r="A225" s="75" t="s">
        <v>2642</v>
      </c>
      <c r="B225" s="75"/>
      <c r="C225" s="75"/>
      <c r="D225" s="75"/>
      <c r="E225" s="76"/>
      <c r="F225" s="75"/>
      <c r="G225" s="75"/>
    </row>
    <row r="226" spans="1:7" ht="17.25">
      <c r="A226" s="271" t="s">
        <v>2643</v>
      </c>
      <c r="B226" s="271" t="s">
        <v>2546</v>
      </c>
      <c r="C226" s="271" t="s">
        <v>108</v>
      </c>
      <c r="D226" s="271" t="s">
        <v>2560</v>
      </c>
      <c r="E226" s="272" t="s">
        <v>108</v>
      </c>
      <c r="F226" s="271" t="s">
        <v>2205</v>
      </c>
      <c r="G226" s="271" t="s">
        <v>2644</v>
      </c>
    </row>
    <row r="227" spans="1:7" ht="15">
      <c r="A227" s="56" t="s">
        <v>2493</v>
      </c>
      <c r="B227" s="56" t="s">
        <v>2458</v>
      </c>
      <c r="C227" s="56" t="s">
        <v>2452</v>
      </c>
      <c r="D227" s="56" t="s">
        <v>2560</v>
      </c>
      <c r="E227" s="74" t="s">
        <v>2454</v>
      </c>
      <c r="F227" s="74" t="s">
        <v>2206</v>
      </c>
      <c r="G227" s="56" t="s">
        <v>2418</v>
      </c>
    </row>
    <row r="228" spans="1:7" ht="17.25">
      <c r="A228" s="271" t="s">
        <v>2494</v>
      </c>
      <c r="B228" s="271" t="s">
        <v>2458</v>
      </c>
      <c r="C228" s="271" t="s">
        <v>551</v>
      </c>
      <c r="D228" s="271" t="s">
        <v>2416</v>
      </c>
      <c r="E228" s="272"/>
      <c r="F228" s="271" t="s">
        <v>2495</v>
      </c>
      <c r="G228" s="271" t="s">
        <v>2495</v>
      </c>
    </row>
    <row r="229" spans="1:7" ht="17.25">
      <c r="A229" s="271" t="s">
        <v>2645</v>
      </c>
      <c r="B229" s="271" t="s">
        <v>2646</v>
      </c>
      <c r="C229" s="271" t="s">
        <v>108</v>
      </c>
      <c r="D229" s="271" t="s">
        <v>2560</v>
      </c>
      <c r="E229" s="272" t="s">
        <v>108</v>
      </c>
      <c r="F229" s="271" t="s">
        <v>2205</v>
      </c>
      <c r="G229" s="271" t="s">
        <v>2647</v>
      </c>
    </row>
    <row r="230" spans="1:7" ht="17.25">
      <c r="A230" s="271" t="s">
        <v>2648</v>
      </c>
      <c r="B230" s="271" t="s">
        <v>2646</v>
      </c>
      <c r="C230" s="271" t="s">
        <v>108</v>
      </c>
      <c r="D230" s="271" t="s">
        <v>2560</v>
      </c>
      <c r="E230" s="272" t="s">
        <v>108</v>
      </c>
      <c r="F230" s="272" t="s">
        <v>2205</v>
      </c>
      <c r="G230" s="271" t="s">
        <v>2649</v>
      </c>
    </row>
    <row r="231" spans="1:7" ht="17.25">
      <c r="A231" s="271" t="s">
        <v>2650</v>
      </c>
      <c r="B231" s="271" t="s">
        <v>2546</v>
      </c>
      <c r="C231" s="271" t="s">
        <v>108</v>
      </c>
      <c r="D231" s="271" t="s">
        <v>2560</v>
      </c>
      <c r="E231" s="272" t="s">
        <v>108</v>
      </c>
      <c r="F231" s="271" t="s">
        <v>2205</v>
      </c>
      <c r="G231" s="271" t="s">
        <v>2418</v>
      </c>
    </row>
    <row r="232" spans="1:7" ht="15">
      <c r="A232" s="56" t="s">
        <v>2651</v>
      </c>
      <c r="B232" s="56" t="s">
        <v>2652</v>
      </c>
      <c r="C232" s="56" t="s">
        <v>2653</v>
      </c>
      <c r="D232" s="56" t="s">
        <v>2560</v>
      </c>
      <c r="E232" s="74" t="s">
        <v>108</v>
      </c>
      <c r="F232" s="74" t="s">
        <v>2205</v>
      </c>
      <c r="G232" s="56" t="s">
        <v>2418</v>
      </c>
    </row>
    <row r="233" spans="1:7" ht="17.25">
      <c r="A233" s="75" t="s">
        <v>2654</v>
      </c>
      <c r="B233" s="75"/>
      <c r="C233" s="75"/>
      <c r="D233" s="75"/>
      <c r="E233" s="76"/>
      <c r="F233" s="75"/>
      <c r="G233" s="75"/>
    </row>
    <row r="234" spans="1:7" ht="17.25">
      <c r="A234" s="271" t="s">
        <v>2497</v>
      </c>
      <c r="B234" s="271"/>
      <c r="C234" s="271" t="s">
        <v>551</v>
      </c>
      <c r="D234" s="271" t="s">
        <v>2416</v>
      </c>
      <c r="E234" s="272"/>
      <c r="F234" s="271" t="s">
        <v>2498</v>
      </c>
      <c r="G234" s="271" t="s">
        <v>2418</v>
      </c>
    </row>
    <row r="235" spans="1:7" ht="17.25">
      <c r="A235" s="271" t="s">
        <v>2655</v>
      </c>
      <c r="B235" s="271" t="s">
        <v>2656</v>
      </c>
      <c r="C235" s="271" t="s">
        <v>108</v>
      </c>
      <c r="D235" s="271" t="s">
        <v>2560</v>
      </c>
      <c r="E235" s="272" t="s">
        <v>108</v>
      </c>
      <c r="F235" s="271" t="s">
        <v>2205</v>
      </c>
      <c r="G235" s="271" t="s">
        <v>2418</v>
      </c>
    </row>
    <row r="236" spans="1:7" ht="17.25">
      <c r="A236" s="271" t="s">
        <v>2657</v>
      </c>
      <c r="B236" s="271" t="s">
        <v>2656</v>
      </c>
      <c r="C236" s="271" t="s">
        <v>2568</v>
      </c>
      <c r="D236" s="271" t="s">
        <v>2560</v>
      </c>
      <c r="E236" s="272" t="s">
        <v>2568</v>
      </c>
      <c r="F236" s="271" t="s">
        <v>2205</v>
      </c>
      <c r="G236" s="271" t="s">
        <v>2658</v>
      </c>
    </row>
    <row r="237" spans="1:7" ht="17.25">
      <c r="A237" s="271" t="s">
        <v>2659</v>
      </c>
      <c r="B237" s="271" t="s">
        <v>2660</v>
      </c>
      <c r="C237" s="271" t="s">
        <v>2661</v>
      </c>
      <c r="D237" s="271" t="s">
        <v>2560</v>
      </c>
      <c r="E237" s="272" t="s">
        <v>2662</v>
      </c>
      <c r="F237" s="271" t="s">
        <v>2202</v>
      </c>
      <c r="G237" s="271" t="s">
        <v>2663</v>
      </c>
    </row>
    <row r="238" spans="1:7" ht="15">
      <c r="A238" s="56" t="s">
        <v>2664</v>
      </c>
      <c r="B238" s="56" t="s">
        <v>2660</v>
      </c>
      <c r="C238" s="56" t="s">
        <v>2585</v>
      </c>
      <c r="D238" s="56" t="s">
        <v>2560</v>
      </c>
      <c r="E238" s="74" t="s">
        <v>108</v>
      </c>
      <c r="F238" s="56" t="s">
        <v>2205</v>
      </c>
      <c r="G238" s="56" t="s">
        <v>2665</v>
      </c>
    </row>
    <row r="239" spans="1:7" ht="15">
      <c r="A239" s="56" t="s">
        <v>2666</v>
      </c>
      <c r="B239" s="56" t="s">
        <v>2656</v>
      </c>
      <c r="C239" s="56" t="s">
        <v>2667</v>
      </c>
      <c r="D239" s="56" t="s">
        <v>2560</v>
      </c>
      <c r="E239" s="74" t="s">
        <v>108</v>
      </c>
      <c r="F239" s="56" t="s">
        <v>2205</v>
      </c>
      <c r="G239" s="56" t="s">
        <v>2418</v>
      </c>
    </row>
    <row r="240" spans="1:7" ht="17.25">
      <c r="A240" s="271" t="s">
        <v>2499</v>
      </c>
      <c r="B240" s="271"/>
      <c r="C240" s="271" t="s">
        <v>2500</v>
      </c>
      <c r="D240" s="271" t="s">
        <v>2416</v>
      </c>
      <c r="E240" s="272"/>
      <c r="F240" s="271" t="s">
        <v>2501</v>
      </c>
      <c r="G240" s="271" t="s">
        <v>2418</v>
      </c>
    </row>
    <row r="241" spans="1:7" ht="17.25">
      <c r="A241" s="271" t="s">
        <v>2668</v>
      </c>
      <c r="B241" s="271" t="s">
        <v>2656</v>
      </c>
      <c r="C241" s="271" t="s">
        <v>2669</v>
      </c>
      <c r="D241" s="271" t="s">
        <v>2560</v>
      </c>
      <c r="E241" s="272" t="s">
        <v>108</v>
      </c>
      <c r="F241" s="271" t="s">
        <v>2205</v>
      </c>
      <c r="G241" s="271" t="s">
        <v>2670</v>
      </c>
    </row>
    <row r="242" spans="1:7" ht="17.25">
      <c r="A242" s="75" t="s">
        <v>2671</v>
      </c>
      <c r="B242" s="75"/>
      <c r="C242" s="75"/>
      <c r="D242" s="75"/>
      <c r="E242" s="76"/>
      <c r="F242" s="75"/>
      <c r="G242" s="75"/>
    </row>
    <row r="243" spans="1:7" ht="17.25">
      <c r="A243" s="271" t="s">
        <v>2503</v>
      </c>
      <c r="B243" s="271" t="s">
        <v>2458</v>
      </c>
      <c r="C243" s="271" t="s">
        <v>2452</v>
      </c>
      <c r="D243" s="271" t="s">
        <v>2560</v>
      </c>
      <c r="E243" s="272" t="s">
        <v>2454</v>
      </c>
      <c r="F243" s="271" t="s">
        <v>2206</v>
      </c>
      <c r="G243" s="271" t="s">
        <v>2504</v>
      </c>
    </row>
    <row r="244" spans="1:7" ht="17.25">
      <c r="A244" s="271" t="s">
        <v>2672</v>
      </c>
      <c r="B244" s="271" t="s">
        <v>2485</v>
      </c>
      <c r="C244" s="271" t="s">
        <v>2673</v>
      </c>
      <c r="D244" s="271" t="s">
        <v>2560</v>
      </c>
      <c r="E244" s="272" t="s">
        <v>108</v>
      </c>
      <c r="F244" s="271" t="s">
        <v>2205</v>
      </c>
      <c r="G244" s="271" t="s">
        <v>2674</v>
      </c>
    </row>
    <row r="245" spans="1:7" ht="15">
      <c r="A245" s="56" t="s">
        <v>2505</v>
      </c>
      <c r="B245" s="56" t="s">
        <v>2506</v>
      </c>
      <c r="C245" s="56" t="s">
        <v>2507</v>
      </c>
      <c r="D245" s="56" t="s">
        <v>2416</v>
      </c>
      <c r="E245" s="74"/>
      <c r="F245" s="74" t="s">
        <v>2417</v>
      </c>
      <c r="G245" s="56" t="s">
        <v>2508</v>
      </c>
    </row>
    <row r="246" spans="1:7" ht="17.25">
      <c r="A246" s="271" t="s">
        <v>2505</v>
      </c>
      <c r="B246" s="271" t="s">
        <v>2506</v>
      </c>
      <c r="C246" s="271" t="s">
        <v>2507</v>
      </c>
      <c r="D246" s="271" t="s">
        <v>2560</v>
      </c>
      <c r="E246" s="272" t="s">
        <v>108</v>
      </c>
      <c r="F246" s="271" t="s">
        <v>2205</v>
      </c>
      <c r="G246" s="271" t="s">
        <v>2508</v>
      </c>
    </row>
    <row r="247" spans="1:7" ht="17.25">
      <c r="A247" s="271" t="s">
        <v>2509</v>
      </c>
      <c r="B247" s="271" t="s">
        <v>2510</v>
      </c>
      <c r="C247" s="271" t="s">
        <v>2452</v>
      </c>
      <c r="D247" s="271" t="s">
        <v>2560</v>
      </c>
      <c r="E247" s="272" t="s">
        <v>2454</v>
      </c>
      <c r="F247" s="271" t="s">
        <v>2206</v>
      </c>
      <c r="G247" s="271" t="s">
        <v>2511</v>
      </c>
    </row>
    <row r="248" spans="1:7" ht="17.25">
      <c r="A248" s="271" t="s">
        <v>2512</v>
      </c>
      <c r="B248" s="271" t="s">
        <v>2458</v>
      </c>
      <c r="C248" s="271" t="s">
        <v>2459</v>
      </c>
      <c r="D248" s="271" t="s">
        <v>2560</v>
      </c>
      <c r="E248" s="272" t="s">
        <v>2577</v>
      </c>
      <c r="F248" s="272" t="s">
        <v>2206</v>
      </c>
      <c r="G248" s="271" t="s">
        <v>2418</v>
      </c>
    </row>
    <row r="249" spans="1:7" ht="17.25">
      <c r="A249" s="271" t="s">
        <v>2675</v>
      </c>
      <c r="B249" s="271" t="s">
        <v>2458</v>
      </c>
      <c r="C249" s="271" t="s">
        <v>108</v>
      </c>
      <c r="D249" s="271" t="s">
        <v>2560</v>
      </c>
      <c r="E249" s="272" t="s">
        <v>108</v>
      </c>
      <c r="F249" s="271" t="s">
        <v>2205</v>
      </c>
      <c r="G249" s="271" t="s">
        <v>2418</v>
      </c>
    </row>
    <row r="250" spans="1:7" ht="17.25">
      <c r="A250" s="271" t="s">
        <v>2676</v>
      </c>
      <c r="B250" s="271" t="s">
        <v>2510</v>
      </c>
      <c r="C250" s="271" t="s">
        <v>2677</v>
      </c>
      <c r="D250" s="271" t="s">
        <v>2560</v>
      </c>
      <c r="E250" s="272" t="s">
        <v>2677</v>
      </c>
      <c r="F250" s="271" t="s">
        <v>2205</v>
      </c>
      <c r="G250" s="271" t="s">
        <v>2678</v>
      </c>
    </row>
    <row r="251" spans="1:7" ht="17.25">
      <c r="A251" s="75" t="s">
        <v>2679</v>
      </c>
      <c r="B251" s="75"/>
      <c r="C251" s="75"/>
      <c r="D251" s="75"/>
      <c r="E251" s="76"/>
      <c r="F251" s="75"/>
      <c r="G251" s="75"/>
    </row>
    <row r="252" spans="1:7" ht="17.25">
      <c r="A252" s="271" t="s">
        <v>2414</v>
      </c>
      <c r="B252" s="271" t="s">
        <v>2415</v>
      </c>
      <c r="C252" s="271"/>
      <c r="D252" s="271" t="s">
        <v>2416</v>
      </c>
      <c r="E252" s="272"/>
      <c r="F252" s="271" t="s">
        <v>2417</v>
      </c>
      <c r="G252" s="271" t="s">
        <v>2418</v>
      </c>
    </row>
    <row r="253" spans="1:7" ht="17.25">
      <c r="A253" s="271" t="s">
        <v>2419</v>
      </c>
      <c r="B253" s="271" t="s">
        <v>2415</v>
      </c>
      <c r="C253" s="271"/>
      <c r="D253" s="271" t="s">
        <v>2416</v>
      </c>
      <c r="E253" s="272"/>
      <c r="F253" s="271" t="s">
        <v>2417</v>
      </c>
      <c r="G253" s="271" t="s">
        <v>2418</v>
      </c>
    </row>
    <row r="254" spans="1:7" ht="17.25">
      <c r="A254" s="75" t="s">
        <v>2680</v>
      </c>
      <c r="B254" s="75"/>
      <c r="C254" s="75"/>
      <c r="D254" s="75"/>
      <c r="E254" s="76"/>
      <c r="F254" s="75"/>
      <c r="G254" s="75"/>
    </row>
    <row r="255" spans="1:7" ht="17.25">
      <c r="A255" s="271" t="s">
        <v>2421</v>
      </c>
      <c r="B255" s="271" t="s">
        <v>2415</v>
      </c>
      <c r="C255" s="271"/>
      <c r="D255" s="271" t="s">
        <v>2416</v>
      </c>
      <c r="E255" s="272"/>
      <c r="F255" s="271" t="s">
        <v>2422</v>
      </c>
      <c r="G255" s="271" t="s">
        <v>2418</v>
      </c>
    </row>
    <row r="256" spans="1:7" ht="17.100000000000001">
      <c r="A256" s="271" t="s">
        <v>2423</v>
      </c>
      <c r="B256" s="271" t="s">
        <v>2424</v>
      </c>
      <c r="C256" s="271"/>
      <c r="D256" s="271" t="s">
        <v>2416</v>
      </c>
      <c r="E256" s="272"/>
      <c r="F256" s="271" t="s">
        <v>2417</v>
      </c>
      <c r="G256" s="271" t="s">
        <v>2418</v>
      </c>
    </row>
    <row r="257" spans="1:7" ht="17.100000000000001">
      <c r="A257" s="271" t="s">
        <v>2425</v>
      </c>
      <c r="B257" s="271" t="s">
        <v>2424</v>
      </c>
      <c r="C257" s="271"/>
      <c r="D257" s="271" t="s">
        <v>2416</v>
      </c>
      <c r="E257" s="272"/>
      <c r="F257" s="271" t="s">
        <v>2417</v>
      </c>
      <c r="G257" s="271" t="s">
        <v>2418</v>
      </c>
    </row>
    <row r="258" spans="1:7" ht="17.25">
      <c r="A258" s="271" t="s">
        <v>2426</v>
      </c>
      <c r="B258" s="271" t="s">
        <v>2415</v>
      </c>
      <c r="C258" s="271"/>
      <c r="D258" s="271" t="s">
        <v>2416</v>
      </c>
      <c r="E258" s="272"/>
      <c r="F258" s="271" t="s">
        <v>2422</v>
      </c>
      <c r="G258" s="271" t="s">
        <v>2418</v>
      </c>
    </row>
    <row r="259" spans="1:7" ht="17.100000000000001">
      <c r="A259" s="271" t="s">
        <v>2427</v>
      </c>
      <c r="B259" s="271" t="s">
        <v>2424</v>
      </c>
      <c r="C259" s="271"/>
      <c r="D259" s="271" t="s">
        <v>2416</v>
      </c>
      <c r="E259" s="272"/>
      <c r="F259" s="271" t="s">
        <v>2417</v>
      </c>
      <c r="G259" s="271" t="s">
        <v>2418</v>
      </c>
    </row>
    <row r="260" spans="1:7" ht="17.25">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100000000000001">
      <c r="A262" s="271" t="s">
        <v>2430</v>
      </c>
      <c r="B262" s="271" t="s">
        <v>2415</v>
      </c>
      <c r="C262" s="271"/>
      <c r="D262" s="271" t="s">
        <v>2416</v>
      </c>
      <c r="E262" s="272"/>
      <c r="F262" s="271" t="s">
        <v>2422</v>
      </c>
      <c r="G262" s="271" t="s">
        <v>2418</v>
      </c>
    </row>
    <row r="263" spans="1:7" ht="17.100000000000001">
      <c r="A263" s="271" t="s">
        <v>2431</v>
      </c>
      <c r="B263" s="271" t="s">
        <v>2415</v>
      </c>
      <c r="C263" s="271"/>
      <c r="D263" s="271" t="s">
        <v>2416</v>
      </c>
      <c r="E263" s="272"/>
      <c r="F263" s="271" t="s">
        <v>2422</v>
      </c>
      <c r="G263" s="271" t="s">
        <v>2418</v>
      </c>
    </row>
    <row r="264" spans="1:7" ht="17.25">
      <c r="A264" s="271" t="s">
        <v>2432</v>
      </c>
      <c r="B264" s="271" t="s">
        <v>2424</v>
      </c>
      <c r="C264" s="271"/>
      <c r="D264" s="271" t="s">
        <v>2416</v>
      </c>
      <c r="E264" s="272"/>
      <c r="F264" s="271" t="s">
        <v>2422</v>
      </c>
      <c r="G264" s="271" t="s">
        <v>2418</v>
      </c>
    </row>
    <row r="265" spans="1:7" ht="17.25">
      <c r="A265" s="75" t="s">
        <v>2681</v>
      </c>
      <c r="B265" s="75"/>
      <c r="C265" s="75"/>
      <c r="D265" s="75"/>
      <c r="E265" s="76"/>
      <c r="F265" s="75"/>
      <c r="G265" s="75"/>
    </row>
    <row r="266" spans="1:7" ht="17.25">
      <c r="A266" s="271" t="s">
        <v>2434</v>
      </c>
      <c r="B266" s="271" t="s">
        <v>2415</v>
      </c>
      <c r="C266" s="271"/>
      <c r="D266" s="271" t="s">
        <v>2416</v>
      </c>
      <c r="E266" s="272"/>
      <c r="F266" s="271" t="s">
        <v>2417</v>
      </c>
      <c r="G266" s="271" t="s">
        <v>2418</v>
      </c>
    </row>
    <row r="267" spans="1:7" ht="17.25">
      <c r="A267" s="75" t="s">
        <v>2682</v>
      </c>
      <c r="B267" s="75"/>
      <c r="C267" s="75"/>
      <c r="D267" s="75"/>
      <c r="E267" s="76"/>
      <c r="F267" s="75"/>
      <c r="G267" s="75"/>
    </row>
    <row r="268" spans="1:7" ht="17.25">
      <c r="A268" s="271" t="s">
        <v>2436</v>
      </c>
      <c r="B268" s="271" t="s">
        <v>2415</v>
      </c>
      <c r="C268" s="271"/>
      <c r="D268" s="271" t="s">
        <v>2416</v>
      </c>
      <c r="E268" s="272"/>
      <c r="F268" s="271" t="s">
        <v>2417</v>
      </c>
      <c r="G268" s="271" t="s">
        <v>2418</v>
      </c>
    </row>
    <row r="269" spans="1:7" ht="17.25">
      <c r="A269" s="271" t="s">
        <v>2437</v>
      </c>
      <c r="B269" s="271" t="s">
        <v>2415</v>
      </c>
      <c r="C269" s="271"/>
      <c r="D269" s="271" t="s">
        <v>2416</v>
      </c>
      <c r="E269" s="272"/>
      <c r="F269" s="271" t="s">
        <v>2417</v>
      </c>
      <c r="G269" s="271" t="s">
        <v>2418</v>
      </c>
    </row>
    <row r="270" spans="1:7" ht="17.100000000000001">
      <c r="A270" s="271" t="s">
        <v>2438</v>
      </c>
      <c r="B270" s="271" t="s">
        <v>2415</v>
      </c>
      <c r="C270" s="271"/>
      <c r="D270" s="271" t="s">
        <v>2416</v>
      </c>
      <c r="E270" s="272"/>
      <c r="F270" s="271" t="s">
        <v>2417</v>
      </c>
      <c r="G270" s="271" t="s">
        <v>2418</v>
      </c>
    </row>
    <row r="271" spans="1:7" ht="17.100000000000001">
      <c r="A271" s="271" t="s">
        <v>2439</v>
      </c>
      <c r="B271" s="271" t="s">
        <v>2415</v>
      </c>
      <c r="C271" s="271"/>
      <c r="D271" s="271" t="s">
        <v>2416</v>
      </c>
      <c r="E271" s="272"/>
      <c r="F271" s="272" t="s">
        <v>2417</v>
      </c>
      <c r="G271" s="271" t="s">
        <v>2418</v>
      </c>
    </row>
    <row r="272" spans="1:7" ht="17.25">
      <c r="A272" s="271" t="s">
        <v>2440</v>
      </c>
      <c r="B272" s="271" t="s">
        <v>2415</v>
      </c>
      <c r="C272" s="271"/>
      <c r="D272" s="271" t="s">
        <v>2416</v>
      </c>
      <c r="E272" s="272"/>
      <c r="F272" s="271" t="s">
        <v>2417</v>
      </c>
      <c r="G272" s="271" t="s">
        <v>2418</v>
      </c>
    </row>
    <row r="273" spans="1:7" ht="17.25">
      <c r="A273" s="271" t="s">
        <v>2441</v>
      </c>
      <c r="B273" s="271" t="s">
        <v>2415</v>
      </c>
      <c r="C273" s="271"/>
      <c r="D273" s="271" t="s">
        <v>2416</v>
      </c>
      <c r="E273" s="272"/>
      <c r="F273" s="271" t="s">
        <v>2417</v>
      </c>
      <c r="G273" s="271" t="s">
        <v>2418</v>
      </c>
    </row>
    <row r="274" spans="1:7" ht="17.25">
      <c r="A274" s="271" t="s">
        <v>2442</v>
      </c>
      <c r="B274" s="271" t="s">
        <v>2415</v>
      </c>
      <c r="C274" s="271"/>
      <c r="D274" s="271" t="s">
        <v>2416</v>
      </c>
      <c r="E274" s="272"/>
      <c r="F274" s="271" t="s">
        <v>2417</v>
      </c>
      <c r="G274" s="271" t="s">
        <v>2418</v>
      </c>
    </row>
    <row r="275" spans="1:7" ht="17.25">
      <c r="A275" s="271" t="s">
        <v>2443</v>
      </c>
      <c r="B275" s="271" t="s">
        <v>2415</v>
      </c>
      <c r="C275" s="271"/>
      <c r="D275" s="271" t="s">
        <v>2416</v>
      </c>
      <c r="E275" s="272"/>
      <c r="F275" s="271" t="s">
        <v>2417</v>
      </c>
      <c r="G275" s="271" t="s">
        <v>2418</v>
      </c>
    </row>
    <row r="276" spans="1:7" ht="17.25">
      <c r="A276" s="75" t="s">
        <v>2683</v>
      </c>
      <c r="B276" s="75"/>
      <c r="C276" s="75"/>
      <c r="D276" s="75"/>
      <c r="E276" s="76"/>
      <c r="F276" s="75"/>
      <c r="G276" s="75"/>
    </row>
    <row r="277" spans="1:7" ht="17.25">
      <c r="A277" s="271" t="s">
        <v>2445</v>
      </c>
      <c r="B277" s="271" t="s">
        <v>2446</v>
      </c>
      <c r="C277" s="271"/>
      <c r="D277" s="271" t="s">
        <v>2416</v>
      </c>
      <c r="E277" s="272"/>
      <c r="F277" s="271" t="s">
        <v>2447</v>
      </c>
      <c r="G277" s="271" t="s">
        <v>2418</v>
      </c>
    </row>
    <row r="278" spans="1:7" ht="17.25">
      <c r="A278" s="271" t="s">
        <v>2448</v>
      </c>
      <c r="B278" s="271" t="s">
        <v>2415</v>
      </c>
      <c r="C278" s="271"/>
      <c r="D278" s="271" t="s">
        <v>2416</v>
      </c>
      <c r="E278" s="272"/>
      <c r="F278" s="271" t="s">
        <v>2417</v>
      </c>
      <c r="G278" s="271" t="s">
        <v>2418</v>
      </c>
    </row>
    <row r="279" spans="1:7" ht="17.25">
      <c r="A279" s="75" t="s">
        <v>2684</v>
      </c>
      <c r="B279" s="75"/>
      <c r="C279" s="75"/>
      <c r="D279" s="75"/>
      <c r="E279" s="76"/>
      <c r="F279" s="75"/>
      <c r="G279" s="75"/>
    </row>
    <row r="280" spans="1:7" ht="17.25">
      <c r="A280" s="271" t="s">
        <v>2519</v>
      </c>
      <c r="B280" s="271" t="s">
        <v>2520</v>
      </c>
      <c r="C280" s="271" t="s">
        <v>551</v>
      </c>
      <c r="D280" s="271" t="s">
        <v>2685</v>
      </c>
      <c r="E280" s="272" t="s">
        <v>551</v>
      </c>
      <c r="F280" s="271" t="s">
        <v>2226</v>
      </c>
      <c r="G280" s="271" t="s">
        <v>2522</v>
      </c>
    </row>
    <row r="281" spans="1:7" ht="15">
      <c r="A281" s="56" t="s">
        <v>2561</v>
      </c>
      <c r="B281" s="56" t="s">
        <v>2458</v>
      </c>
      <c r="C281" s="56" t="s">
        <v>1213</v>
      </c>
      <c r="D281" s="56" t="s">
        <v>2685</v>
      </c>
      <c r="E281" s="74" t="s">
        <v>1213</v>
      </c>
      <c r="F281" s="56" t="s">
        <v>2222</v>
      </c>
      <c r="G281" s="56" t="s">
        <v>2418</v>
      </c>
    </row>
    <row r="282" spans="1:7" ht="17.25">
      <c r="A282" s="271" t="s">
        <v>2562</v>
      </c>
      <c r="B282" s="271"/>
      <c r="C282" s="271" t="s">
        <v>2563</v>
      </c>
      <c r="D282" s="271" t="s">
        <v>2685</v>
      </c>
      <c r="E282" s="272" t="s">
        <v>2564</v>
      </c>
      <c r="F282" s="271" t="s">
        <v>2225</v>
      </c>
      <c r="G282" s="271" t="s">
        <v>2418</v>
      </c>
    </row>
    <row r="283" spans="1:7" ht="15">
      <c r="A283" s="56" t="s">
        <v>2565</v>
      </c>
      <c r="B283" s="56" t="s">
        <v>2451</v>
      </c>
      <c r="C283" s="56" t="s">
        <v>108</v>
      </c>
      <c r="D283" s="56" t="s">
        <v>2685</v>
      </c>
      <c r="E283" s="74" t="s">
        <v>108</v>
      </c>
      <c r="F283" s="56" t="s">
        <v>2225</v>
      </c>
      <c r="G283" s="56" t="s">
        <v>2418</v>
      </c>
    </row>
    <row r="284" spans="1:7" ht="17.25">
      <c r="A284" s="271" t="s">
        <v>2566</v>
      </c>
      <c r="B284" s="271" t="s">
        <v>2567</v>
      </c>
      <c r="C284" s="271" t="s">
        <v>2568</v>
      </c>
      <c r="D284" s="271" t="s">
        <v>2685</v>
      </c>
      <c r="E284" s="272" t="s">
        <v>2568</v>
      </c>
      <c r="F284" s="271" t="s">
        <v>2225</v>
      </c>
      <c r="G284" s="271" t="s">
        <v>2569</v>
      </c>
    </row>
    <row r="285" spans="1:7" ht="17.25">
      <c r="A285" s="271" t="s">
        <v>2570</v>
      </c>
      <c r="B285" s="271"/>
      <c r="C285" s="271" t="s">
        <v>108</v>
      </c>
      <c r="D285" s="271" t="s">
        <v>2685</v>
      </c>
      <c r="E285" s="272" t="s">
        <v>108</v>
      </c>
      <c r="F285" s="271" t="s">
        <v>2225</v>
      </c>
      <c r="G285" s="271" t="s">
        <v>2418</v>
      </c>
    </row>
    <row r="286" spans="1:7" ht="17.25">
      <c r="A286" s="75" t="s">
        <v>2686</v>
      </c>
      <c r="B286" s="75"/>
      <c r="C286" s="75"/>
      <c r="D286" s="75"/>
      <c r="E286" s="76"/>
      <c r="F286" s="75"/>
      <c r="G286" s="75"/>
    </row>
    <row r="287" spans="1:7" ht="17.25">
      <c r="A287" s="271" t="s">
        <v>2572</v>
      </c>
      <c r="B287" s="271" t="s">
        <v>2463</v>
      </c>
      <c r="C287" s="271" t="s">
        <v>108</v>
      </c>
      <c r="D287" s="271" t="s">
        <v>2685</v>
      </c>
      <c r="E287" s="272" t="s">
        <v>108</v>
      </c>
      <c r="F287" s="271" t="s">
        <v>2225</v>
      </c>
      <c r="G287" s="271" t="s">
        <v>2418</v>
      </c>
    </row>
    <row r="288" spans="1:7" ht="17.25">
      <c r="A288" s="271" t="s">
        <v>2573</v>
      </c>
      <c r="B288" s="271" t="s">
        <v>2574</v>
      </c>
      <c r="C288" s="271" t="s">
        <v>108</v>
      </c>
      <c r="D288" s="271" t="s">
        <v>2685</v>
      </c>
      <c r="E288" s="272" t="s">
        <v>108</v>
      </c>
      <c r="F288" s="272" t="s">
        <v>2225</v>
      </c>
      <c r="G288" s="271" t="s">
        <v>2575</v>
      </c>
    </row>
    <row r="289" spans="1:7" ht="15">
      <c r="A289" s="56" t="s">
        <v>2576</v>
      </c>
      <c r="B289" s="56" t="s">
        <v>2574</v>
      </c>
      <c r="C289" s="56" t="s">
        <v>108</v>
      </c>
      <c r="D289" s="56" t="s">
        <v>2685</v>
      </c>
      <c r="E289" s="74" t="s">
        <v>108</v>
      </c>
      <c r="F289" s="56" t="s">
        <v>2225</v>
      </c>
      <c r="G289" s="56" t="s">
        <v>2418</v>
      </c>
    </row>
    <row r="290" spans="1:7" ht="17.25">
      <c r="A290" s="271" t="s">
        <v>2457</v>
      </c>
      <c r="B290" s="271" t="s">
        <v>2458</v>
      </c>
      <c r="C290" s="271" t="s">
        <v>2459</v>
      </c>
      <c r="D290" s="271" t="s">
        <v>2685</v>
      </c>
      <c r="E290" s="272" t="s">
        <v>2687</v>
      </c>
      <c r="F290" s="271" t="s">
        <v>2227</v>
      </c>
      <c r="G290" s="271" t="s">
        <v>2418</v>
      </c>
    </row>
    <row r="291" spans="1:7" ht="17.25">
      <c r="A291" s="271" t="s">
        <v>2578</v>
      </c>
      <c r="B291" s="271" t="s">
        <v>2579</v>
      </c>
      <c r="C291" s="271" t="s">
        <v>108</v>
      </c>
      <c r="D291" s="271" t="s">
        <v>2685</v>
      </c>
      <c r="E291" s="272" t="s">
        <v>108</v>
      </c>
      <c r="F291" s="271" t="s">
        <v>2225</v>
      </c>
      <c r="G291" s="271" t="s">
        <v>2580</v>
      </c>
    </row>
    <row r="292" spans="1:7" ht="17.25">
      <c r="A292" s="75" t="s">
        <v>2688</v>
      </c>
      <c r="B292" s="75"/>
      <c r="C292" s="75"/>
      <c r="D292" s="75"/>
      <c r="E292" s="76"/>
      <c r="F292" s="75"/>
      <c r="G292" s="75"/>
    </row>
    <row r="293" spans="1:7" ht="17.25">
      <c r="A293" s="271" t="s">
        <v>2582</v>
      </c>
      <c r="B293" s="271" t="s">
        <v>2527</v>
      </c>
      <c r="C293" s="271" t="s">
        <v>108</v>
      </c>
      <c r="D293" s="271" t="s">
        <v>2685</v>
      </c>
      <c r="E293" s="272" t="s">
        <v>108</v>
      </c>
      <c r="F293" s="271" t="s">
        <v>2225</v>
      </c>
      <c r="G293" s="271" t="s">
        <v>2418</v>
      </c>
    </row>
    <row r="294" spans="1:7" ht="17.25">
      <c r="A294" s="271" t="s">
        <v>2526</v>
      </c>
      <c r="B294" s="271" t="s">
        <v>2527</v>
      </c>
      <c r="C294" s="271" t="s">
        <v>2528</v>
      </c>
      <c r="D294" s="271" t="s">
        <v>2685</v>
      </c>
      <c r="E294" s="272" t="s">
        <v>108</v>
      </c>
      <c r="F294" s="271" t="s">
        <v>2225</v>
      </c>
      <c r="G294" s="271" t="s">
        <v>2418</v>
      </c>
    </row>
    <row r="295" spans="1:7" ht="17.25">
      <c r="A295" s="271" t="s">
        <v>2584</v>
      </c>
      <c r="B295" s="271" t="s">
        <v>2527</v>
      </c>
      <c r="C295" s="271" t="s">
        <v>2585</v>
      </c>
      <c r="D295" s="271" t="s">
        <v>2685</v>
      </c>
      <c r="E295" s="272" t="s">
        <v>108</v>
      </c>
      <c r="F295" s="271" t="s">
        <v>2225</v>
      </c>
      <c r="G295" s="271" t="s">
        <v>2586</v>
      </c>
    </row>
    <row r="296" spans="1:7" ht="17.25">
      <c r="A296" s="271" t="s">
        <v>2587</v>
      </c>
      <c r="B296" s="271" t="s">
        <v>2527</v>
      </c>
      <c r="C296" s="271" t="s">
        <v>108</v>
      </c>
      <c r="D296" s="271" t="s">
        <v>2685</v>
      </c>
      <c r="E296" s="272" t="s">
        <v>108</v>
      </c>
      <c r="F296" s="271" t="s">
        <v>2225</v>
      </c>
      <c r="G296" s="271" t="s">
        <v>2418</v>
      </c>
    </row>
    <row r="297" spans="1:7" ht="17.25">
      <c r="A297" s="75" t="s">
        <v>2689</v>
      </c>
      <c r="B297" s="75"/>
      <c r="C297" s="75"/>
      <c r="D297" s="75"/>
      <c r="E297" s="76"/>
      <c r="F297" s="75"/>
      <c r="G297" s="75"/>
    </row>
    <row r="298" spans="1:7" ht="17.25">
      <c r="A298" s="271" t="s">
        <v>2589</v>
      </c>
      <c r="B298" s="271" t="s">
        <v>2590</v>
      </c>
      <c r="C298" s="271" t="s">
        <v>2591</v>
      </c>
      <c r="D298" s="271" t="s">
        <v>2685</v>
      </c>
      <c r="E298" s="272" t="s">
        <v>108</v>
      </c>
      <c r="F298" s="271" t="s">
        <v>2225</v>
      </c>
      <c r="G298" s="271" t="s">
        <v>2418</v>
      </c>
    </row>
    <row r="299" spans="1:7" ht="17.25">
      <c r="A299" s="271" t="s">
        <v>2534</v>
      </c>
      <c r="B299" s="271" t="s">
        <v>2458</v>
      </c>
      <c r="C299" s="271" t="s">
        <v>551</v>
      </c>
      <c r="D299" s="271" t="s">
        <v>2685</v>
      </c>
      <c r="E299" s="272" t="s">
        <v>551</v>
      </c>
      <c r="F299" s="271" t="s">
        <v>2226</v>
      </c>
      <c r="G299" s="271" t="s">
        <v>2535</v>
      </c>
    </row>
    <row r="300" spans="1:7" ht="17.25">
      <c r="A300" s="271" t="s">
        <v>2592</v>
      </c>
      <c r="B300" s="271" t="s">
        <v>2532</v>
      </c>
      <c r="C300" s="271" t="s">
        <v>2593</v>
      </c>
      <c r="D300" s="271" t="s">
        <v>2685</v>
      </c>
      <c r="E300" s="272" t="s">
        <v>108</v>
      </c>
      <c r="F300" s="271" t="s">
        <v>2225</v>
      </c>
      <c r="G300" s="271" t="s">
        <v>2418</v>
      </c>
    </row>
    <row r="301" spans="1:7" ht="17.25">
      <c r="A301" s="271" t="s">
        <v>2594</v>
      </c>
      <c r="B301" s="271" t="s">
        <v>2595</v>
      </c>
      <c r="C301" s="271" t="s">
        <v>108</v>
      </c>
      <c r="D301" s="271" t="s">
        <v>2685</v>
      </c>
      <c r="E301" s="272" t="s">
        <v>108</v>
      </c>
      <c r="F301" s="271" t="s">
        <v>2225</v>
      </c>
      <c r="G301" s="271" t="s">
        <v>2596</v>
      </c>
    </row>
    <row r="302" spans="1:7" ht="17.25">
      <c r="A302" s="271" t="s">
        <v>2597</v>
      </c>
      <c r="B302" s="271" t="s">
        <v>2595</v>
      </c>
      <c r="C302" s="271" t="s">
        <v>108</v>
      </c>
      <c r="D302" s="271" t="s">
        <v>2685</v>
      </c>
      <c r="E302" s="272" t="s">
        <v>108</v>
      </c>
      <c r="F302" s="271" t="s">
        <v>2225</v>
      </c>
      <c r="G302" s="271" t="s">
        <v>2418</v>
      </c>
    </row>
    <row r="303" spans="1:7" ht="17.25">
      <c r="A303" s="75" t="s">
        <v>2690</v>
      </c>
      <c r="B303" s="75"/>
      <c r="C303" s="75"/>
      <c r="D303" s="75"/>
      <c r="E303" s="76"/>
      <c r="F303" s="75"/>
      <c r="G303" s="75"/>
    </row>
    <row r="304" spans="1:7" ht="17.25">
      <c r="A304" s="271" t="s">
        <v>2599</v>
      </c>
      <c r="B304" s="271" t="s">
        <v>2463</v>
      </c>
      <c r="C304" s="271" t="s">
        <v>108</v>
      </c>
      <c r="D304" s="271" t="s">
        <v>2685</v>
      </c>
      <c r="E304" s="272" t="s">
        <v>108</v>
      </c>
      <c r="F304" s="271" t="s">
        <v>2225</v>
      </c>
      <c r="G304" s="271" t="s">
        <v>2418</v>
      </c>
    </row>
    <row r="305" spans="1:7" ht="17.25">
      <c r="A305" s="271" t="s">
        <v>2462</v>
      </c>
      <c r="B305" s="271" t="s">
        <v>2463</v>
      </c>
      <c r="C305" s="271" t="s">
        <v>2459</v>
      </c>
      <c r="D305" s="271" t="s">
        <v>2685</v>
      </c>
      <c r="E305" s="272" t="s">
        <v>2687</v>
      </c>
      <c r="F305" s="271" t="s">
        <v>2227</v>
      </c>
      <c r="G305" s="271" t="s">
        <v>2418</v>
      </c>
    </row>
    <row r="306" spans="1:7" ht="17.25">
      <c r="A306" s="271" t="s">
        <v>2464</v>
      </c>
      <c r="B306" s="271" t="s">
        <v>2463</v>
      </c>
      <c r="C306" s="271" t="s">
        <v>2459</v>
      </c>
      <c r="D306" s="271" t="s">
        <v>2685</v>
      </c>
      <c r="E306" s="272" t="s">
        <v>2687</v>
      </c>
      <c r="F306" s="271" t="s">
        <v>2227</v>
      </c>
      <c r="G306" s="271" t="s">
        <v>2418</v>
      </c>
    </row>
    <row r="307" spans="1:7" ht="17.25">
      <c r="A307" s="271" t="s">
        <v>2465</v>
      </c>
      <c r="B307" s="271" t="s">
        <v>2463</v>
      </c>
      <c r="C307" s="271" t="s">
        <v>2459</v>
      </c>
      <c r="D307" s="271" t="s">
        <v>2685</v>
      </c>
      <c r="E307" s="272" t="s">
        <v>2687</v>
      </c>
      <c r="F307" s="271" t="s">
        <v>2227</v>
      </c>
      <c r="G307" s="271" t="s">
        <v>2418</v>
      </c>
    </row>
    <row r="308" spans="1:7" ht="17.25">
      <c r="A308" s="271" t="s">
        <v>2466</v>
      </c>
      <c r="B308" s="271" t="s">
        <v>2463</v>
      </c>
      <c r="C308" s="271" t="s">
        <v>2459</v>
      </c>
      <c r="D308" s="271" t="s">
        <v>2685</v>
      </c>
      <c r="E308" s="272" t="s">
        <v>2687</v>
      </c>
      <c r="F308" s="272" t="s">
        <v>2227</v>
      </c>
      <c r="G308" s="271" t="s">
        <v>2418</v>
      </c>
    </row>
    <row r="309" spans="1:7" ht="17.25">
      <c r="A309" s="271" t="s">
        <v>2600</v>
      </c>
      <c r="B309" s="271" t="s">
        <v>2601</v>
      </c>
      <c r="C309" s="271" t="s">
        <v>108</v>
      </c>
      <c r="D309" s="271" t="s">
        <v>2685</v>
      </c>
      <c r="E309" s="272" t="s">
        <v>108</v>
      </c>
      <c r="F309" s="271" t="s">
        <v>2225</v>
      </c>
      <c r="G309" s="271" t="s">
        <v>2602</v>
      </c>
    </row>
    <row r="310" spans="1:7" ht="17.25">
      <c r="A310" s="271" t="s">
        <v>2603</v>
      </c>
      <c r="B310" s="271" t="s">
        <v>2601</v>
      </c>
      <c r="C310" s="271" t="s">
        <v>108</v>
      </c>
      <c r="D310" s="271" t="s">
        <v>2685</v>
      </c>
      <c r="E310" s="272" t="s">
        <v>108</v>
      </c>
      <c r="F310" s="271" t="s">
        <v>2225</v>
      </c>
      <c r="G310" s="271" t="s">
        <v>2418</v>
      </c>
    </row>
    <row r="311" spans="1:7" ht="17.25">
      <c r="A311" s="75" t="s">
        <v>2691</v>
      </c>
      <c r="B311" s="75"/>
      <c r="C311" s="75"/>
      <c r="D311" s="75"/>
      <c r="E311" s="76"/>
      <c r="F311" s="75"/>
      <c r="G311" s="75"/>
    </row>
    <row r="312" spans="1:7" ht="17.25">
      <c r="A312" s="271" t="s">
        <v>2605</v>
      </c>
      <c r="B312" s="271" t="s">
        <v>2606</v>
      </c>
      <c r="C312" s="271" t="s">
        <v>108</v>
      </c>
      <c r="D312" s="271" t="s">
        <v>2685</v>
      </c>
      <c r="E312" s="272" t="s">
        <v>108</v>
      </c>
      <c r="F312" s="271" t="s">
        <v>2225</v>
      </c>
      <c r="G312" s="271" t="s">
        <v>2418</v>
      </c>
    </row>
    <row r="313" spans="1:7" ht="17.25">
      <c r="A313" s="271" t="s">
        <v>2607</v>
      </c>
      <c r="B313" s="271" t="s">
        <v>2608</v>
      </c>
      <c r="C313" s="271" t="s">
        <v>2591</v>
      </c>
      <c r="D313" s="271" t="s">
        <v>2685</v>
      </c>
      <c r="E313" s="272" t="s">
        <v>108</v>
      </c>
      <c r="F313" s="271" t="s">
        <v>2225</v>
      </c>
      <c r="G313" s="271" t="s">
        <v>2418</v>
      </c>
    </row>
    <row r="314" spans="1:7" ht="17.25">
      <c r="A314" s="271" t="s">
        <v>2609</v>
      </c>
      <c r="B314" s="271" t="s">
        <v>2606</v>
      </c>
      <c r="C314" s="271" t="s">
        <v>2610</v>
      </c>
      <c r="D314" s="271" t="s">
        <v>2685</v>
      </c>
      <c r="E314" s="272" t="s">
        <v>108</v>
      </c>
      <c r="F314" s="271" t="s">
        <v>2225</v>
      </c>
      <c r="G314" s="271" t="s">
        <v>2611</v>
      </c>
    </row>
    <row r="315" spans="1:7" ht="17.25">
      <c r="A315" s="271" t="s">
        <v>2468</v>
      </c>
      <c r="B315" s="271" t="s">
        <v>2458</v>
      </c>
      <c r="C315" s="271" t="s">
        <v>2469</v>
      </c>
      <c r="D315" s="271" t="s">
        <v>2685</v>
      </c>
      <c r="E315" s="272" t="s">
        <v>108</v>
      </c>
      <c r="F315" s="271" t="s">
        <v>2225</v>
      </c>
      <c r="G315" s="271" t="s">
        <v>2418</v>
      </c>
    </row>
    <row r="316" spans="1:7" ht="17.25">
      <c r="A316" s="271" t="s">
        <v>2472</v>
      </c>
      <c r="B316" s="271" t="s">
        <v>2458</v>
      </c>
      <c r="C316" s="271" t="s">
        <v>2459</v>
      </c>
      <c r="D316" s="271" t="s">
        <v>2685</v>
      </c>
      <c r="E316" s="272" t="s">
        <v>2687</v>
      </c>
      <c r="F316" s="271" t="s">
        <v>2227</v>
      </c>
      <c r="G316" s="271" t="s">
        <v>2418</v>
      </c>
    </row>
    <row r="317" spans="1:7" ht="17.25">
      <c r="A317" s="271" t="s">
        <v>2473</v>
      </c>
      <c r="B317" s="271" t="s">
        <v>2458</v>
      </c>
      <c r="C317" s="271" t="s">
        <v>2459</v>
      </c>
      <c r="D317" s="271" t="s">
        <v>2685</v>
      </c>
      <c r="E317" s="272" t="s">
        <v>2687</v>
      </c>
      <c r="F317" s="271" t="s">
        <v>2227</v>
      </c>
      <c r="G317" s="271" t="s">
        <v>2418</v>
      </c>
    </row>
    <row r="318" spans="1:7" ht="17.25">
      <c r="A318" s="271" t="s">
        <v>2474</v>
      </c>
      <c r="B318" s="271" t="s">
        <v>2458</v>
      </c>
      <c r="C318" s="271" t="s">
        <v>2459</v>
      </c>
      <c r="D318" s="271" t="s">
        <v>2685</v>
      </c>
      <c r="E318" s="272" t="s">
        <v>2687</v>
      </c>
      <c r="F318" s="271" t="s">
        <v>2227</v>
      </c>
      <c r="G318" s="271" t="s">
        <v>2418</v>
      </c>
    </row>
    <row r="319" spans="1:7" ht="17.25">
      <c r="A319" s="271" t="s">
        <v>2612</v>
      </c>
      <c r="B319" s="271" t="s">
        <v>2606</v>
      </c>
      <c r="C319" s="271" t="s">
        <v>2568</v>
      </c>
      <c r="D319" s="271" t="s">
        <v>2685</v>
      </c>
      <c r="E319" s="272" t="s">
        <v>2568</v>
      </c>
      <c r="F319" s="271" t="s">
        <v>2225</v>
      </c>
      <c r="G319" s="271" t="s">
        <v>2418</v>
      </c>
    </row>
    <row r="320" spans="1:7" ht="17.25">
      <c r="A320" s="271" t="s">
        <v>2613</v>
      </c>
      <c r="B320" s="271" t="s">
        <v>2614</v>
      </c>
      <c r="C320" s="271" t="s">
        <v>108</v>
      </c>
      <c r="D320" s="271" t="s">
        <v>2685</v>
      </c>
      <c r="E320" s="272" t="s">
        <v>108</v>
      </c>
      <c r="F320" s="271" t="s">
        <v>2225</v>
      </c>
      <c r="G320" s="271" t="s">
        <v>2418</v>
      </c>
    </row>
    <row r="321" spans="1:7" ht="17.25">
      <c r="A321" s="75" t="s">
        <v>2692</v>
      </c>
      <c r="B321" s="75"/>
      <c r="C321" s="75"/>
      <c r="D321" s="75"/>
      <c r="E321" s="76"/>
      <c r="F321" s="75"/>
      <c r="G321" s="75"/>
    </row>
    <row r="322" spans="1:7" ht="17.25">
      <c r="A322" s="271" t="s">
        <v>2619</v>
      </c>
      <c r="B322" s="271"/>
      <c r="C322" s="271" t="s">
        <v>2568</v>
      </c>
      <c r="D322" s="271" t="s">
        <v>2685</v>
      </c>
      <c r="E322" s="272" t="s">
        <v>2568</v>
      </c>
      <c r="F322" s="271" t="s">
        <v>2225</v>
      </c>
      <c r="G322" s="271" t="s">
        <v>2418</v>
      </c>
    </row>
    <row r="323" spans="1:7" ht="17.25">
      <c r="A323" s="271" t="s">
        <v>2539</v>
      </c>
      <c r="B323" s="271"/>
      <c r="C323" s="271" t="s">
        <v>2540</v>
      </c>
      <c r="D323" s="271" t="s">
        <v>2685</v>
      </c>
      <c r="E323" s="272" t="s">
        <v>2540</v>
      </c>
      <c r="F323" s="271" t="s">
        <v>2226</v>
      </c>
      <c r="G323" s="271" t="s">
        <v>2418</v>
      </c>
    </row>
    <row r="324" spans="1:7" ht="17.25">
      <c r="A324" s="271" t="s">
        <v>2620</v>
      </c>
      <c r="B324" s="271" t="s">
        <v>2606</v>
      </c>
      <c r="C324" s="271" t="s">
        <v>108</v>
      </c>
      <c r="D324" s="271" t="s">
        <v>2685</v>
      </c>
      <c r="E324" s="272" t="s">
        <v>108</v>
      </c>
      <c r="F324" s="271" t="s">
        <v>2225</v>
      </c>
      <c r="G324" s="271" t="s">
        <v>2418</v>
      </c>
    </row>
    <row r="325" spans="1:7" ht="17.25">
      <c r="A325" s="271" t="s">
        <v>2621</v>
      </c>
      <c r="B325" s="271" t="s">
        <v>2606</v>
      </c>
      <c r="C325" s="271" t="s">
        <v>108</v>
      </c>
      <c r="D325" s="271" t="s">
        <v>2685</v>
      </c>
      <c r="E325" s="272" t="s">
        <v>108</v>
      </c>
      <c r="F325" s="271" t="s">
        <v>2225</v>
      </c>
      <c r="G325" s="271" t="s">
        <v>2418</v>
      </c>
    </row>
    <row r="326" spans="1:7" ht="15">
      <c r="A326" s="56" t="s">
        <v>2622</v>
      </c>
      <c r="B326" s="56" t="s">
        <v>2601</v>
      </c>
      <c r="C326" s="56" t="s">
        <v>108</v>
      </c>
      <c r="D326" s="56" t="s">
        <v>2685</v>
      </c>
      <c r="E326" s="74" t="s">
        <v>108</v>
      </c>
      <c r="F326" s="74" t="s">
        <v>2225</v>
      </c>
      <c r="G326" s="56" t="s">
        <v>2418</v>
      </c>
    </row>
    <row r="327" spans="1:7" ht="17.25">
      <c r="A327" s="271" t="s">
        <v>2623</v>
      </c>
      <c r="B327" s="271" t="s">
        <v>2624</v>
      </c>
      <c r="C327" s="271" t="s">
        <v>2568</v>
      </c>
      <c r="D327" s="271" t="s">
        <v>2685</v>
      </c>
      <c r="E327" s="272" t="s">
        <v>2568</v>
      </c>
      <c r="F327" s="271" t="s">
        <v>2225</v>
      </c>
      <c r="G327" s="271" t="s">
        <v>2418</v>
      </c>
    </row>
    <row r="328" spans="1:7" ht="17.25">
      <c r="A328" s="271" t="s">
        <v>2625</v>
      </c>
      <c r="B328" s="271" t="s">
        <v>2624</v>
      </c>
      <c r="C328" s="271" t="s">
        <v>2568</v>
      </c>
      <c r="D328" s="271" t="s">
        <v>2685</v>
      </c>
      <c r="E328" s="272" t="s">
        <v>2568</v>
      </c>
      <c r="F328" s="271" t="s">
        <v>2225</v>
      </c>
      <c r="G328" s="271" t="s">
        <v>2418</v>
      </c>
    </row>
    <row r="329" spans="1:7" ht="17.25">
      <c r="A329" s="271" t="s">
        <v>2476</v>
      </c>
      <c r="B329" s="271" t="s">
        <v>2458</v>
      </c>
      <c r="C329" s="271" t="s">
        <v>2459</v>
      </c>
      <c r="D329" s="271" t="s">
        <v>2685</v>
      </c>
      <c r="E329" s="272" t="s">
        <v>2687</v>
      </c>
      <c r="F329" s="271" t="s">
        <v>2227</v>
      </c>
      <c r="G329" s="271" t="s">
        <v>2418</v>
      </c>
    </row>
    <row r="330" spans="1:7" ht="17.25">
      <c r="A330" s="271" t="s">
        <v>2626</v>
      </c>
      <c r="B330" s="271" t="s">
        <v>2624</v>
      </c>
      <c r="C330" s="271" t="s">
        <v>108</v>
      </c>
      <c r="D330" s="271" t="s">
        <v>2685</v>
      </c>
      <c r="E330" s="272" t="s">
        <v>108</v>
      </c>
      <c r="F330" s="271" t="s">
        <v>2225</v>
      </c>
      <c r="G330" s="271" t="s">
        <v>2627</v>
      </c>
    </row>
    <row r="331" spans="1:7" ht="17.25">
      <c r="A331" s="75" t="s">
        <v>2693</v>
      </c>
      <c r="B331" s="75"/>
      <c r="C331" s="75"/>
      <c r="D331" s="75"/>
      <c r="E331" s="76"/>
      <c r="F331" s="75"/>
      <c r="G331" s="75"/>
    </row>
    <row r="332" spans="1:7" ht="17.25">
      <c r="A332" s="271" t="s">
        <v>2629</v>
      </c>
      <c r="B332" s="271" t="s">
        <v>2630</v>
      </c>
      <c r="C332" s="271" t="s">
        <v>108</v>
      </c>
      <c r="D332" s="271" t="s">
        <v>2685</v>
      </c>
      <c r="E332" s="272" t="s">
        <v>108</v>
      </c>
      <c r="F332" s="271" t="s">
        <v>2225</v>
      </c>
      <c r="G332" s="271" t="s">
        <v>2418</v>
      </c>
    </row>
    <row r="333" spans="1:7" ht="17.25">
      <c r="A333" s="271" t="s">
        <v>2631</v>
      </c>
      <c r="B333" s="271" t="s">
        <v>2632</v>
      </c>
      <c r="C333" s="271" t="s">
        <v>108</v>
      </c>
      <c r="D333" s="271" t="s">
        <v>2685</v>
      </c>
      <c r="E333" s="272" t="s">
        <v>108</v>
      </c>
      <c r="F333" s="271" t="s">
        <v>2225</v>
      </c>
      <c r="G333" s="271" t="s">
        <v>2418</v>
      </c>
    </row>
    <row r="334" spans="1:7" ht="17.25">
      <c r="A334" s="271" t="s">
        <v>2633</v>
      </c>
      <c r="B334" s="271" t="s">
        <v>2632</v>
      </c>
      <c r="C334" s="271" t="s">
        <v>108</v>
      </c>
      <c r="D334" s="271" t="s">
        <v>2685</v>
      </c>
      <c r="E334" s="272" t="s">
        <v>108</v>
      </c>
      <c r="F334" s="271" t="s">
        <v>2225</v>
      </c>
      <c r="G334" s="271" t="s">
        <v>2418</v>
      </c>
    </row>
    <row r="335" spans="1:7" ht="17.25">
      <c r="A335" s="75" t="s">
        <v>2694</v>
      </c>
      <c r="B335" s="75"/>
      <c r="C335" s="75"/>
      <c r="D335" s="75"/>
      <c r="E335" s="76"/>
      <c r="F335" s="75"/>
      <c r="G335" s="75"/>
    </row>
    <row r="336" spans="1:7" ht="17.25">
      <c r="A336" s="271" t="s">
        <v>2542</v>
      </c>
      <c r="B336" s="271" t="s">
        <v>2543</v>
      </c>
      <c r="C336" s="271" t="s">
        <v>551</v>
      </c>
      <c r="D336" s="271" t="s">
        <v>2685</v>
      </c>
      <c r="E336" s="272" t="s">
        <v>551</v>
      </c>
      <c r="F336" s="271" t="s">
        <v>2226</v>
      </c>
      <c r="G336" s="271" t="s">
        <v>2544</v>
      </c>
    </row>
    <row r="337" spans="1:7" ht="17.25">
      <c r="A337" s="271" t="s">
        <v>2545</v>
      </c>
      <c r="B337" s="271" t="s">
        <v>2546</v>
      </c>
      <c r="C337" s="271" t="s">
        <v>2547</v>
      </c>
      <c r="D337" s="271" t="s">
        <v>2685</v>
      </c>
      <c r="E337" s="272" t="s">
        <v>551</v>
      </c>
      <c r="F337" s="271" t="s">
        <v>2226</v>
      </c>
      <c r="G337" s="271" t="s">
        <v>2548</v>
      </c>
    </row>
    <row r="338" spans="1:7" ht="17.25">
      <c r="A338" s="271" t="s">
        <v>2635</v>
      </c>
      <c r="B338" s="271" t="s">
        <v>2479</v>
      </c>
      <c r="C338" s="271" t="s">
        <v>2568</v>
      </c>
      <c r="D338" s="271" t="s">
        <v>2685</v>
      </c>
      <c r="E338" s="272" t="s">
        <v>2568</v>
      </c>
      <c r="F338" s="271" t="s">
        <v>2225</v>
      </c>
      <c r="G338" s="271" t="s">
        <v>2636</v>
      </c>
    </row>
    <row r="339" spans="1:7" ht="17.25">
      <c r="A339" s="271" t="s">
        <v>2637</v>
      </c>
      <c r="B339" s="271" t="s">
        <v>2546</v>
      </c>
      <c r="C339" s="271" t="s">
        <v>108</v>
      </c>
      <c r="D339" s="271" t="s">
        <v>2685</v>
      </c>
      <c r="E339" s="272" t="s">
        <v>108</v>
      </c>
      <c r="F339" s="271" t="s">
        <v>2225</v>
      </c>
      <c r="G339" s="271" t="s">
        <v>2638</v>
      </c>
    </row>
    <row r="340" spans="1:7" ht="17.25">
      <c r="A340" s="271" t="s">
        <v>2639</v>
      </c>
      <c r="B340" s="271" t="s">
        <v>2640</v>
      </c>
      <c r="C340" s="271" t="s">
        <v>108</v>
      </c>
      <c r="D340" s="271" t="s">
        <v>2685</v>
      </c>
      <c r="E340" s="272" t="s">
        <v>108</v>
      </c>
      <c r="F340" s="271" t="s">
        <v>2225</v>
      </c>
      <c r="G340" s="271" t="s">
        <v>2641</v>
      </c>
    </row>
    <row r="341" spans="1:7" ht="17.25">
      <c r="A341" s="271" t="s">
        <v>2484</v>
      </c>
      <c r="B341" s="271" t="s">
        <v>2485</v>
      </c>
      <c r="C341" s="271"/>
      <c r="D341" s="271" t="s">
        <v>2416</v>
      </c>
      <c r="E341" s="272"/>
      <c r="F341" s="271" t="s">
        <v>2486</v>
      </c>
      <c r="G341" s="271" t="s">
        <v>2418</v>
      </c>
    </row>
    <row r="342" spans="1:7" ht="15">
      <c r="A342" s="56" t="s">
        <v>2487</v>
      </c>
      <c r="B342" s="56" t="s">
        <v>2485</v>
      </c>
      <c r="C342" s="56"/>
      <c r="D342" s="56" t="s">
        <v>2416</v>
      </c>
      <c r="E342" s="74"/>
      <c r="F342" s="56" t="s">
        <v>2486</v>
      </c>
      <c r="G342" s="56" t="s">
        <v>2418</v>
      </c>
    </row>
    <row r="343" spans="1:7" ht="17.25">
      <c r="A343" s="271" t="s">
        <v>2488</v>
      </c>
      <c r="B343" s="271" t="s">
        <v>2485</v>
      </c>
      <c r="C343" s="271" t="s">
        <v>2489</v>
      </c>
      <c r="D343" s="271" t="s">
        <v>2416</v>
      </c>
      <c r="E343" s="272"/>
      <c r="F343" s="271" t="s">
        <v>2490</v>
      </c>
      <c r="G343" s="271" t="s">
        <v>2491</v>
      </c>
    </row>
    <row r="344" spans="1:7" ht="17.25">
      <c r="A344" s="75" t="s">
        <v>2695</v>
      </c>
      <c r="B344" s="75"/>
      <c r="C344" s="75"/>
      <c r="D344" s="75"/>
      <c r="E344" s="76"/>
      <c r="F344" s="75"/>
      <c r="G344" s="75"/>
    </row>
    <row r="345" spans="1:7" ht="17.25">
      <c r="A345" s="271" t="s">
        <v>2643</v>
      </c>
      <c r="B345" s="271" t="s">
        <v>2546</v>
      </c>
      <c r="C345" s="271" t="s">
        <v>108</v>
      </c>
      <c r="D345" s="271" t="s">
        <v>2685</v>
      </c>
      <c r="E345" s="272" t="s">
        <v>108</v>
      </c>
      <c r="F345" s="271" t="s">
        <v>2225</v>
      </c>
      <c r="G345" s="271" t="s">
        <v>2644</v>
      </c>
    </row>
    <row r="346" spans="1:7" ht="17.25">
      <c r="A346" s="271" t="s">
        <v>2494</v>
      </c>
      <c r="B346" s="271" t="s">
        <v>2458</v>
      </c>
      <c r="C346" s="271" t="s">
        <v>551</v>
      </c>
      <c r="D346" s="271" t="s">
        <v>2416</v>
      </c>
      <c r="E346" s="272"/>
      <c r="F346" s="271" t="s">
        <v>2495</v>
      </c>
      <c r="G346" s="271" t="s">
        <v>2495</v>
      </c>
    </row>
    <row r="347" spans="1:7" ht="17.25">
      <c r="A347" s="271" t="s">
        <v>2494</v>
      </c>
      <c r="B347" s="271" t="s">
        <v>2458</v>
      </c>
      <c r="C347" s="271" t="s">
        <v>551</v>
      </c>
      <c r="D347" s="271" t="s">
        <v>2685</v>
      </c>
      <c r="E347" s="272" t="s">
        <v>551</v>
      </c>
      <c r="F347" s="271" t="s">
        <v>2226</v>
      </c>
      <c r="G347" s="271" t="s">
        <v>2495</v>
      </c>
    </row>
    <row r="348" spans="1:7" ht="17.25">
      <c r="A348" s="271" t="s">
        <v>2645</v>
      </c>
      <c r="B348" s="271" t="s">
        <v>2646</v>
      </c>
      <c r="C348" s="271" t="s">
        <v>108</v>
      </c>
      <c r="D348" s="271" t="s">
        <v>2685</v>
      </c>
      <c r="E348" s="272" t="s">
        <v>108</v>
      </c>
      <c r="F348" s="271" t="s">
        <v>2225</v>
      </c>
      <c r="G348" s="271" t="s">
        <v>2647</v>
      </c>
    </row>
    <row r="349" spans="1:7" ht="15">
      <c r="A349" s="56" t="s">
        <v>2648</v>
      </c>
      <c r="B349" s="56" t="s">
        <v>2646</v>
      </c>
      <c r="C349" s="56" t="s">
        <v>108</v>
      </c>
      <c r="D349" s="56" t="s">
        <v>2685</v>
      </c>
      <c r="E349" s="74" t="s">
        <v>108</v>
      </c>
      <c r="F349" s="56" t="s">
        <v>2225</v>
      </c>
      <c r="G349" s="56" t="s">
        <v>2649</v>
      </c>
    </row>
    <row r="350" spans="1:7" ht="17.25">
      <c r="A350" s="271" t="s">
        <v>2650</v>
      </c>
      <c r="B350" s="271" t="s">
        <v>2546</v>
      </c>
      <c r="C350" s="271" t="s">
        <v>108</v>
      </c>
      <c r="D350" s="271" t="s">
        <v>2685</v>
      </c>
      <c r="E350" s="272" t="s">
        <v>108</v>
      </c>
      <c r="F350" s="271" t="s">
        <v>2225</v>
      </c>
      <c r="G350" s="271" t="s">
        <v>2418</v>
      </c>
    </row>
    <row r="351" spans="1:7" ht="17.25">
      <c r="A351" s="271" t="s">
        <v>2651</v>
      </c>
      <c r="B351" s="271" t="s">
        <v>2652</v>
      </c>
      <c r="C351" s="271" t="s">
        <v>2653</v>
      </c>
      <c r="D351" s="271" t="s">
        <v>2685</v>
      </c>
      <c r="E351" s="272" t="s">
        <v>108</v>
      </c>
      <c r="F351" s="271" t="s">
        <v>2225</v>
      </c>
      <c r="G351" s="271" t="s">
        <v>2418</v>
      </c>
    </row>
    <row r="352" spans="1:7" ht="17.25">
      <c r="A352" s="271" t="s">
        <v>2550</v>
      </c>
      <c r="B352" s="271" t="s">
        <v>2458</v>
      </c>
      <c r="C352" s="271" t="s">
        <v>551</v>
      </c>
      <c r="D352" s="271" t="s">
        <v>2685</v>
      </c>
      <c r="E352" s="272" t="s">
        <v>551</v>
      </c>
      <c r="F352" s="271" t="s">
        <v>2226</v>
      </c>
      <c r="G352" s="271" t="s">
        <v>2551</v>
      </c>
    </row>
    <row r="353" spans="1:7" ht="17.25">
      <c r="A353" s="75" t="s">
        <v>2696</v>
      </c>
      <c r="B353" s="75"/>
      <c r="C353" s="75"/>
      <c r="D353" s="75"/>
      <c r="E353" s="76"/>
      <c r="F353" s="75"/>
      <c r="G353" s="75"/>
    </row>
    <row r="354" spans="1:7" ht="17.25">
      <c r="A354" s="271" t="s">
        <v>2497</v>
      </c>
      <c r="B354" s="271"/>
      <c r="C354" s="271" t="s">
        <v>551</v>
      </c>
      <c r="D354" s="271" t="s">
        <v>2416</v>
      </c>
      <c r="E354" s="272"/>
      <c r="F354" s="271" t="s">
        <v>2498</v>
      </c>
      <c r="G354" s="271" t="s">
        <v>2418</v>
      </c>
    </row>
    <row r="355" spans="1:7" ht="17.25">
      <c r="A355" s="271" t="s">
        <v>2497</v>
      </c>
      <c r="B355" s="271"/>
      <c r="C355" s="271" t="s">
        <v>551</v>
      </c>
      <c r="D355" s="271" t="s">
        <v>2685</v>
      </c>
      <c r="E355" s="272" t="s">
        <v>551</v>
      </c>
      <c r="F355" s="271" t="s">
        <v>2226</v>
      </c>
      <c r="G355" s="271" t="s">
        <v>2418</v>
      </c>
    </row>
    <row r="356" spans="1:7" ht="17.25">
      <c r="A356" s="271" t="s">
        <v>2655</v>
      </c>
      <c r="B356" s="271" t="s">
        <v>2656</v>
      </c>
      <c r="C356" s="271" t="s">
        <v>108</v>
      </c>
      <c r="D356" s="271" t="s">
        <v>2685</v>
      </c>
      <c r="E356" s="272" t="s">
        <v>108</v>
      </c>
      <c r="F356" s="271" t="s">
        <v>2225</v>
      </c>
      <c r="G356" s="271" t="s">
        <v>2418</v>
      </c>
    </row>
    <row r="357" spans="1:7" ht="17.25">
      <c r="A357" s="271" t="s">
        <v>2657</v>
      </c>
      <c r="B357" s="271" t="s">
        <v>2656</v>
      </c>
      <c r="C357" s="271" t="s">
        <v>2568</v>
      </c>
      <c r="D357" s="271" t="s">
        <v>2685</v>
      </c>
      <c r="E357" s="272" t="s">
        <v>2568</v>
      </c>
      <c r="F357" s="271" t="s">
        <v>2225</v>
      </c>
      <c r="G357" s="271" t="s">
        <v>2658</v>
      </c>
    </row>
    <row r="358" spans="1:7" ht="17.25">
      <c r="A358" s="271" t="s">
        <v>2659</v>
      </c>
      <c r="B358" s="271" t="s">
        <v>2660</v>
      </c>
      <c r="C358" s="271" t="s">
        <v>2661</v>
      </c>
      <c r="D358" s="271" t="s">
        <v>2685</v>
      </c>
      <c r="E358" s="272" t="s">
        <v>2697</v>
      </c>
      <c r="F358" s="271" t="s">
        <v>2222</v>
      </c>
      <c r="G358" s="271" t="s">
        <v>2663</v>
      </c>
    </row>
    <row r="359" spans="1:7" ht="15">
      <c r="A359" s="56" t="s">
        <v>2664</v>
      </c>
      <c r="B359" s="56" t="s">
        <v>2660</v>
      </c>
      <c r="C359" s="56" t="s">
        <v>2585</v>
      </c>
      <c r="D359" s="56" t="s">
        <v>2685</v>
      </c>
      <c r="E359" s="74" t="s">
        <v>108</v>
      </c>
      <c r="F359" s="56" t="s">
        <v>2225</v>
      </c>
      <c r="G359" s="56" t="s">
        <v>2665</v>
      </c>
    </row>
    <row r="360" spans="1:7" ht="17.25">
      <c r="A360" s="271" t="s">
        <v>2666</v>
      </c>
      <c r="B360" s="271" t="s">
        <v>2656</v>
      </c>
      <c r="C360" s="271" t="s">
        <v>2667</v>
      </c>
      <c r="D360" s="271" t="s">
        <v>2685</v>
      </c>
      <c r="E360" s="272" t="s">
        <v>108</v>
      </c>
      <c r="F360" s="271" t="s">
        <v>2225</v>
      </c>
      <c r="G360" s="271" t="s">
        <v>2418</v>
      </c>
    </row>
    <row r="361" spans="1:7" ht="17.25">
      <c r="A361" s="271" t="s">
        <v>2499</v>
      </c>
      <c r="B361" s="271"/>
      <c r="C361" s="271" t="s">
        <v>2500</v>
      </c>
      <c r="D361" s="271" t="s">
        <v>2416</v>
      </c>
      <c r="E361" s="272"/>
      <c r="F361" s="271" t="s">
        <v>2501</v>
      </c>
      <c r="G361" s="271" t="s">
        <v>2418</v>
      </c>
    </row>
    <row r="362" spans="1:7" ht="17.25">
      <c r="A362" s="271" t="s">
        <v>2668</v>
      </c>
      <c r="B362" s="271" t="s">
        <v>2656</v>
      </c>
      <c r="C362" s="271" t="s">
        <v>2669</v>
      </c>
      <c r="D362" s="271" t="s">
        <v>2685</v>
      </c>
      <c r="E362" s="272" t="s">
        <v>108</v>
      </c>
      <c r="F362" s="271" t="s">
        <v>2225</v>
      </c>
      <c r="G362" s="271" t="s">
        <v>2670</v>
      </c>
    </row>
    <row r="363" spans="1:7" ht="17.25">
      <c r="A363" s="75" t="s">
        <v>2698</v>
      </c>
      <c r="B363" s="75"/>
      <c r="C363" s="75"/>
      <c r="D363" s="75"/>
      <c r="E363" s="76"/>
      <c r="F363" s="75"/>
      <c r="G363" s="75"/>
    </row>
    <row r="364" spans="1:7" ht="17.25">
      <c r="A364" s="271" t="s">
        <v>2672</v>
      </c>
      <c r="B364" s="271" t="s">
        <v>2485</v>
      </c>
      <c r="C364" s="271" t="s">
        <v>2673</v>
      </c>
      <c r="D364" s="271" t="s">
        <v>2685</v>
      </c>
      <c r="E364" s="272" t="s">
        <v>108</v>
      </c>
      <c r="F364" s="271" t="s">
        <v>2225</v>
      </c>
      <c r="G364" s="271" t="s">
        <v>2674</v>
      </c>
    </row>
    <row r="365" spans="1:7" ht="17.25">
      <c r="A365" s="271" t="s">
        <v>2505</v>
      </c>
      <c r="B365" s="271" t="s">
        <v>2506</v>
      </c>
      <c r="C365" s="271" t="s">
        <v>2507</v>
      </c>
      <c r="D365" s="271" t="s">
        <v>2416</v>
      </c>
      <c r="E365" s="272"/>
      <c r="F365" s="271" t="s">
        <v>2417</v>
      </c>
      <c r="G365" s="271" t="s">
        <v>2508</v>
      </c>
    </row>
    <row r="366" spans="1:7" ht="17.25">
      <c r="A366" s="271" t="s">
        <v>2505</v>
      </c>
      <c r="B366" s="271" t="s">
        <v>2506</v>
      </c>
      <c r="C366" s="271" t="s">
        <v>2507</v>
      </c>
      <c r="D366" s="271" t="s">
        <v>2685</v>
      </c>
      <c r="E366" s="272" t="s">
        <v>108</v>
      </c>
      <c r="F366" s="271" t="s">
        <v>2225</v>
      </c>
      <c r="G366" s="271" t="s">
        <v>2508</v>
      </c>
    </row>
    <row r="367" spans="1:7" ht="17.25">
      <c r="A367" s="271" t="s">
        <v>2512</v>
      </c>
      <c r="B367" s="271" t="s">
        <v>2458</v>
      </c>
      <c r="C367" s="271" t="s">
        <v>2459</v>
      </c>
      <c r="D367" s="271" t="s">
        <v>2685</v>
      </c>
      <c r="E367" s="272" t="s">
        <v>2687</v>
      </c>
      <c r="F367" s="272" t="s">
        <v>2227</v>
      </c>
      <c r="G367" s="271" t="s">
        <v>2418</v>
      </c>
    </row>
    <row r="368" spans="1:7" ht="15">
      <c r="A368" s="56" t="s">
        <v>2675</v>
      </c>
      <c r="B368" s="56" t="s">
        <v>2458</v>
      </c>
      <c r="C368" s="56" t="s">
        <v>108</v>
      </c>
      <c r="D368" s="56" t="s">
        <v>2685</v>
      </c>
      <c r="E368" s="74" t="s">
        <v>108</v>
      </c>
      <c r="F368" s="56" t="s">
        <v>2225</v>
      </c>
      <c r="G368" s="56" t="s">
        <v>2418</v>
      </c>
    </row>
    <row r="369" spans="1:7" ht="17.25">
      <c r="A369" s="271" t="s">
        <v>2676</v>
      </c>
      <c r="B369" s="271" t="s">
        <v>2510</v>
      </c>
      <c r="C369" s="271" t="s">
        <v>2677</v>
      </c>
      <c r="D369" s="271" t="s">
        <v>2685</v>
      </c>
      <c r="E369" s="272" t="s">
        <v>2677</v>
      </c>
      <c r="F369" s="271" t="s">
        <v>2225</v>
      </c>
      <c r="G369" s="271" t="s">
        <v>2678</v>
      </c>
    </row>
    <row r="370" spans="1:7" ht="17.25">
      <c r="A370" s="75" t="s">
        <v>2699</v>
      </c>
      <c r="B370" s="75"/>
      <c r="C370" s="75"/>
      <c r="D370" s="75"/>
      <c r="E370" s="76"/>
      <c r="F370" s="75"/>
      <c r="G370" s="75"/>
    </row>
    <row r="371" spans="1:7" ht="17.100000000000001">
      <c r="A371" s="271" t="s">
        <v>2414</v>
      </c>
      <c r="B371" s="271" t="s">
        <v>2415</v>
      </c>
      <c r="C371" s="271"/>
      <c r="D371" s="271" t="s">
        <v>2416</v>
      </c>
      <c r="E371" s="272"/>
      <c r="F371" s="271" t="s">
        <v>2417</v>
      </c>
      <c r="G371" s="271" t="s">
        <v>2418</v>
      </c>
    </row>
    <row r="372" spans="1:7" ht="17.25">
      <c r="A372" s="271" t="s">
        <v>2419</v>
      </c>
      <c r="B372" s="271" t="s">
        <v>2415</v>
      </c>
      <c r="C372" s="271"/>
      <c r="D372" s="271" t="s">
        <v>2416</v>
      </c>
      <c r="E372" s="272"/>
      <c r="F372" s="271" t="s">
        <v>2417</v>
      </c>
      <c r="G372" s="271" t="s">
        <v>2418</v>
      </c>
    </row>
    <row r="373" spans="1:7" ht="17.25">
      <c r="A373" s="75" t="s">
        <v>2700</v>
      </c>
      <c r="B373" s="75"/>
      <c r="C373" s="75"/>
      <c r="D373" s="75"/>
      <c r="E373" s="76"/>
      <c r="F373" s="75"/>
      <c r="G373" s="75"/>
    </row>
    <row r="374" spans="1:7" ht="17.100000000000001">
      <c r="A374" s="271" t="s">
        <v>2421</v>
      </c>
      <c r="B374" s="271" t="s">
        <v>2415</v>
      </c>
      <c r="C374" s="271"/>
      <c r="D374" s="271" t="s">
        <v>2416</v>
      </c>
      <c r="E374" s="272"/>
      <c r="F374" s="271" t="s">
        <v>2422</v>
      </c>
      <c r="G374" s="271" t="s">
        <v>2418</v>
      </c>
    </row>
    <row r="375" spans="1:7" ht="17.25">
      <c r="A375" s="271" t="s">
        <v>2423</v>
      </c>
      <c r="B375" s="271" t="s">
        <v>2424</v>
      </c>
      <c r="C375" s="271"/>
      <c r="D375" s="271" t="s">
        <v>2416</v>
      </c>
      <c r="E375" s="272"/>
      <c r="F375" s="271" t="s">
        <v>2417</v>
      </c>
      <c r="G375" s="271" t="s">
        <v>2418</v>
      </c>
    </row>
    <row r="376" spans="1:7" ht="17.100000000000001">
      <c r="A376" s="271" t="s">
        <v>2425</v>
      </c>
      <c r="B376" s="271" t="s">
        <v>2424</v>
      </c>
      <c r="C376" s="271"/>
      <c r="D376" s="271" t="s">
        <v>2416</v>
      </c>
      <c r="E376" s="272"/>
      <c r="F376" s="271" t="s">
        <v>2417</v>
      </c>
      <c r="G376" s="271" t="s">
        <v>2418</v>
      </c>
    </row>
    <row r="377" spans="1:7" ht="17.25">
      <c r="A377" s="271" t="s">
        <v>2426</v>
      </c>
      <c r="B377" s="271" t="s">
        <v>2415</v>
      </c>
      <c r="C377" s="271"/>
      <c r="D377" s="271" t="s">
        <v>2416</v>
      </c>
      <c r="E377" s="272"/>
      <c r="F377" s="271" t="s">
        <v>2422</v>
      </c>
      <c r="G377" s="271" t="s">
        <v>2418</v>
      </c>
    </row>
    <row r="378" spans="1:7" ht="17.100000000000001">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100000000000001">
      <c r="A380" s="271" t="s">
        <v>2429</v>
      </c>
      <c r="B380" s="271" t="s">
        <v>2415</v>
      </c>
      <c r="C380" s="271"/>
      <c r="D380" s="271" t="s">
        <v>2416</v>
      </c>
      <c r="E380" s="272"/>
      <c r="F380" s="271" t="s">
        <v>2422</v>
      </c>
      <c r="G380" s="271" t="s">
        <v>2418</v>
      </c>
    </row>
    <row r="381" spans="1:7" ht="17.100000000000001">
      <c r="A381" s="271" t="s">
        <v>2430</v>
      </c>
      <c r="B381" s="271" t="s">
        <v>2415</v>
      </c>
      <c r="C381" s="271"/>
      <c r="D381" s="271" t="s">
        <v>2416</v>
      </c>
      <c r="E381" s="272"/>
      <c r="F381" s="271" t="s">
        <v>2422</v>
      </c>
      <c r="G381" s="271" t="s">
        <v>2418</v>
      </c>
    </row>
    <row r="382" spans="1:7" ht="17.100000000000001">
      <c r="A382" s="271" t="s">
        <v>2431</v>
      </c>
      <c r="B382" s="271" t="s">
        <v>2415</v>
      </c>
      <c r="C382" s="271"/>
      <c r="D382" s="271" t="s">
        <v>2416</v>
      </c>
      <c r="E382" s="272"/>
      <c r="F382" s="271" t="s">
        <v>2422</v>
      </c>
      <c r="G382" s="271" t="s">
        <v>2418</v>
      </c>
    </row>
    <row r="383" spans="1:7" ht="17.25">
      <c r="A383" s="271" t="s">
        <v>2432</v>
      </c>
      <c r="B383" s="271" t="s">
        <v>2424</v>
      </c>
      <c r="C383" s="271"/>
      <c r="D383" s="271" t="s">
        <v>2416</v>
      </c>
      <c r="E383" s="272"/>
      <c r="F383" s="271" t="s">
        <v>2422</v>
      </c>
      <c r="G383" s="271" t="s">
        <v>2418</v>
      </c>
    </row>
    <row r="384" spans="1:7" ht="17.25">
      <c r="A384" s="75" t="s">
        <v>2701</v>
      </c>
      <c r="B384" s="75"/>
      <c r="C384" s="75"/>
      <c r="D384" s="75"/>
      <c r="E384" s="76"/>
      <c r="F384" s="75"/>
      <c r="G384" s="75"/>
    </row>
    <row r="385" spans="1:7" ht="17.25">
      <c r="A385" s="271" t="s">
        <v>2434</v>
      </c>
      <c r="B385" s="271" t="s">
        <v>2415</v>
      </c>
      <c r="C385" s="271"/>
      <c r="D385" s="271" t="s">
        <v>2416</v>
      </c>
      <c r="E385" s="272"/>
      <c r="F385" s="271" t="s">
        <v>2417</v>
      </c>
      <c r="G385" s="271" t="s">
        <v>2418</v>
      </c>
    </row>
    <row r="386" spans="1:7" ht="17.25">
      <c r="A386" s="75" t="s">
        <v>2702</v>
      </c>
      <c r="B386" s="75"/>
      <c r="C386" s="75"/>
      <c r="D386" s="75"/>
      <c r="E386" s="76"/>
      <c r="F386" s="75"/>
      <c r="G386" s="75"/>
    </row>
    <row r="387" spans="1:7" ht="17.100000000000001">
      <c r="A387" s="271" t="s">
        <v>2436</v>
      </c>
      <c r="B387" s="271" t="s">
        <v>2415</v>
      </c>
      <c r="C387" s="271"/>
      <c r="D387" s="271" t="s">
        <v>2416</v>
      </c>
      <c r="E387" s="272"/>
      <c r="F387" s="271" t="s">
        <v>2417</v>
      </c>
      <c r="G387" s="271" t="s">
        <v>2418</v>
      </c>
    </row>
    <row r="388" spans="1:7" ht="17.25">
      <c r="A388" s="271" t="s">
        <v>2437</v>
      </c>
      <c r="B388" s="271" t="s">
        <v>2415</v>
      </c>
      <c r="C388" s="271"/>
      <c r="D388" s="271" t="s">
        <v>2416</v>
      </c>
      <c r="E388" s="272"/>
      <c r="F388" s="271" t="s">
        <v>2417</v>
      </c>
      <c r="G388" s="271" t="s">
        <v>2418</v>
      </c>
    </row>
    <row r="389" spans="1:7" ht="17.25">
      <c r="A389" s="271" t="s">
        <v>2438</v>
      </c>
      <c r="B389" s="271" t="s">
        <v>2415</v>
      </c>
      <c r="C389" s="271"/>
      <c r="D389" s="271" t="s">
        <v>2416</v>
      </c>
      <c r="E389" s="272"/>
      <c r="F389" s="271" t="s">
        <v>2417</v>
      </c>
      <c r="G389" s="271" t="s">
        <v>2418</v>
      </c>
    </row>
    <row r="390" spans="1:7" ht="15">
      <c r="A390" s="56" t="s">
        <v>2439</v>
      </c>
      <c r="B390" s="56" t="s">
        <v>2415</v>
      </c>
      <c r="C390" s="56"/>
      <c r="D390" s="56" t="s">
        <v>2416</v>
      </c>
      <c r="E390" s="74"/>
      <c r="F390" s="74" t="s">
        <v>2417</v>
      </c>
      <c r="G390" s="56" t="s">
        <v>2418</v>
      </c>
    </row>
    <row r="391" spans="1:7" ht="17.25">
      <c r="A391" s="271" t="s">
        <v>2440</v>
      </c>
      <c r="B391" s="271" t="s">
        <v>2415</v>
      </c>
      <c r="C391" s="271"/>
      <c r="D391" s="271" t="s">
        <v>2416</v>
      </c>
      <c r="E391" s="272"/>
      <c r="F391" s="272" t="s">
        <v>2417</v>
      </c>
      <c r="G391" s="271" t="s">
        <v>2418</v>
      </c>
    </row>
    <row r="392" spans="1:7" ht="17.25">
      <c r="A392" s="271" t="s">
        <v>2441</v>
      </c>
      <c r="B392" s="271" t="s">
        <v>2415</v>
      </c>
      <c r="C392" s="271"/>
      <c r="D392" s="271" t="s">
        <v>2416</v>
      </c>
      <c r="E392" s="272"/>
      <c r="F392" s="272" t="s">
        <v>2417</v>
      </c>
      <c r="G392" s="271" t="s">
        <v>2418</v>
      </c>
    </row>
    <row r="393" spans="1:7" ht="15">
      <c r="A393" s="56" t="s">
        <v>2442</v>
      </c>
      <c r="B393" s="56" t="s">
        <v>2415</v>
      </c>
      <c r="C393" s="56"/>
      <c r="D393" s="56" t="s">
        <v>2416</v>
      </c>
      <c r="E393" s="74"/>
      <c r="F393" s="74" t="s">
        <v>2417</v>
      </c>
      <c r="G393" s="56" t="s">
        <v>2418</v>
      </c>
    </row>
    <row r="394" spans="1:7" ht="17.25">
      <c r="A394" s="271" t="s">
        <v>2443</v>
      </c>
      <c r="B394" s="271" t="s">
        <v>2415</v>
      </c>
      <c r="C394" s="271"/>
      <c r="D394" s="271" t="s">
        <v>2416</v>
      </c>
      <c r="E394" s="272"/>
      <c r="F394" s="271" t="s">
        <v>2417</v>
      </c>
      <c r="G394" s="271" t="s">
        <v>2418</v>
      </c>
    </row>
    <row r="395" spans="1:7" ht="17.25">
      <c r="A395" s="75" t="s">
        <v>2703</v>
      </c>
      <c r="B395" s="75"/>
      <c r="C395" s="75"/>
      <c r="D395" s="75"/>
      <c r="E395" s="76"/>
      <c r="F395" s="75"/>
      <c r="G395" s="75"/>
    </row>
    <row r="396" spans="1:7" ht="17.25">
      <c r="A396" s="271" t="s">
        <v>2445</v>
      </c>
      <c r="B396" s="271" t="s">
        <v>2446</v>
      </c>
      <c r="C396" s="271"/>
      <c r="D396" s="271" t="s">
        <v>2416</v>
      </c>
      <c r="E396" s="272"/>
      <c r="F396" s="271" t="s">
        <v>2447</v>
      </c>
      <c r="G396" s="271" t="s">
        <v>2418</v>
      </c>
    </row>
    <row r="397" spans="1:7" ht="17.25">
      <c r="A397" s="271" t="s">
        <v>2448</v>
      </c>
      <c r="B397" s="271" t="s">
        <v>2415</v>
      </c>
      <c r="C397" s="271"/>
      <c r="D397" s="271" t="s">
        <v>2416</v>
      </c>
      <c r="E397" s="272"/>
      <c r="F397" s="271" t="s">
        <v>2417</v>
      </c>
      <c r="G397" s="271" t="s">
        <v>2418</v>
      </c>
    </row>
    <row r="398" spans="1:7" ht="17.25">
      <c r="A398" s="75" t="s">
        <v>2704</v>
      </c>
      <c r="B398" s="75"/>
      <c r="C398" s="75"/>
      <c r="D398" s="75"/>
      <c r="E398" s="76"/>
      <c r="F398" s="75"/>
      <c r="G398" s="75"/>
    </row>
    <row r="399" spans="1:7" ht="17.25">
      <c r="A399" s="271" t="s">
        <v>2450</v>
      </c>
      <c r="B399" s="271" t="s">
        <v>2451</v>
      </c>
      <c r="C399" s="271" t="s">
        <v>2452</v>
      </c>
      <c r="D399" s="271" t="s">
        <v>2705</v>
      </c>
      <c r="E399" s="272" t="s">
        <v>2454</v>
      </c>
      <c r="F399" s="272" t="s">
        <v>2252</v>
      </c>
      <c r="G399" s="271" t="s">
        <v>2455</v>
      </c>
    </row>
    <row r="400" spans="1:7" ht="17.25">
      <c r="A400" s="271" t="s">
        <v>2561</v>
      </c>
      <c r="B400" s="271" t="s">
        <v>2458</v>
      </c>
      <c r="C400" s="271" t="s">
        <v>1213</v>
      </c>
      <c r="D400" s="271" t="s">
        <v>2705</v>
      </c>
      <c r="E400" s="272" t="s">
        <v>1213</v>
      </c>
      <c r="F400" s="272" t="s">
        <v>2706</v>
      </c>
      <c r="G400" s="271" t="s">
        <v>2418</v>
      </c>
    </row>
    <row r="401" spans="1:7" ht="17.25">
      <c r="A401" s="269" t="s">
        <v>2562</v>
      </c>
      <c r="B401" s="269"/>
      <c r="C401" s="269" t="s">
        <v>2563</v>
      </c>
      <c r="D401" s="269" t="s">
        <v>2705</v>
      </c>
      <c r="E401" s="270" t="s">
        <v>2564</v>
      </c>
      <c r="F401" s="270" t="s">
        <v>2471</v>
      </c>
      <c r="G401" s="269" t="s">
        <v>2418</v>
      </c>
    </row>
    <row r="402" spans="1:7" ht="17.25">
      <c r="A402" s="271" t="s">
        <v>2565</v>
      </c>
      <c r="B402" s="271" t="s">
        <v>2451</v>
      </c>
      <c r="C402" s="271" t="s">
        <v>108</v>
      </c>
      <c r="D402" s="271" t="s">
        <v>2705</v>
      </c>
      <c r="E402" s="272" t="s">
        <v>108</v>
      </c>
      <c r="F402" s="271" t="s">
        <v>2245</v>
      </c>
      <c r="G402" s="271" t="s">
        <v>2418</v>
      </c>
    </row>
    <row r="403" spans="1:7" ht="17.25">
      <c r="A403" s="271" t="s">
        <v>2566</v>
      </c>
      <c r="B403" s="271" t="s">
        <v>2567</v>
      </c>
      <c r="C403" s="271" t="s">
        <v>2568</v>
      </c>
      <c r="D403" s="271" t="s">
        <v>2705</v>
      </c>
      <c r="E403" s="272" t="s">
        <v>2568</v>
      </c>
      <c r="F403" s="271" t="s">
        <v>2245</v>
      </c>
      <c r="G403" s="271" t="s">
        <v>2569</v>
      </c>
    </row>
    <row r="404" spans="1:7" ht="17.25">
      <c r="A404" s="271" t="s">
        <v>2570</v>
      </c>
      <c r="B404" s="271"/>
      <c r="C404" s="271" t="s">
        <v>108</v>
      </c>
      <c r="D404" s="271" t="s">
        <v>2705</v>
      </c>
      <c r="E404" s="272" t="s">
        <v>108</v>
      </c>
      <c r="F404" s="271" t="s">
        <v>2245</v>
      </c>
      <c r="G404" s="271" t="s">
        <v>2418</v>
      </c>
    </row>
    <row r="405" spans="1:7" ht="17.25">
      <c r="A405" s="75" t="s">
        <v>2707</v>
      </c>
      <c r="B405" s="75"/>
      <c r="C405" s="75"/>
      <c r="D405" s="75"/>
      <c r="E405" s="76"/>
      <c r="F405" s="75"/>
      <c r="G405" s="75"/>
    </row>
    <row r="406" spans="1:7" ht="17.25">
      <c r="A406" s="271" t="s">
        <v>2572</v>
      </c>
      <c r="B406" s="271" t="s">
        <v>2463</v>
      </c>
      <c r="C406" s="271" t="s">
        <v>108</v>
      </c>
      <c r="D406" s="271" t="s">
        <v>2705</v>
      </c>
      <c r="E406" s="272" t="s">
        <v>108</v>
      </c>
      <c r="F406" s="271" t="s">
        <v>2245</v>
      </c>
      <c r="G406" s="271" t="s">
        <v>2418</v>
      </c>
    </row>
    <row r="407" spans="1:7" ht="17.25">
      <c r="A407" s="271" t="s">
        <v>2573</v>
      </c>
      <c r="B407" s="271" t="s">
        <v>2574</v>
      </c>
      <c r="C407" s="271" t="s">
        <v>108</v>
      </c>
      <c r="D407" s="271" t="s">
        <v>2705</v>
      </c>
      <c r="E407" s="272" t="s">
        <v>108</v>
      </c>
      <c r="F407" s="271" t="s">
        <v>2245</v>
      </c>
      <c r="G407" s="271" t="s">
        <v>2575</v>
      </c>
    </row>
    <row r="408" spans="1:7" ht="17.25">
      <c r="A408" s="271" t="s">
        <v>2576</v>
      </c>
      <c r="B408" s="271" t="s">
        <v>2574</v>
      </c>
      <c r="C408" s="271" t="s">
        <v>108</v>
      </c>
      <c r="D408" s="271" t="s">
        <v>2705</v>
      </c>
      <c r="E408" s="272" t="s">
        <v>108</v>
      </c>
      <c r="F408" s="272" t="s">
        <v>2245</v>
      </c>
      <c r="G408" s="271" t="s">
        <v>2418</v>
      </c>
    </row>
    <row r="409" spans="1:7" ht="17.25">
      <c r="A409" s="271" t="s">
        <v>2457</v>
      </c>
      <c r="B409" s="271" t="s">
        <v>2458</v>
      </c>
      <c r="C409" s="271" t="s">
        <v>2459</v>
      </c>
      <c r="D409" s="271" t="s">
        <v>2705</v>
      </c>
      <c r="E409" s="272" t="s">
        <v>2708</v>
      </c>
      <c r="F409" s="272" t="s">
        <v>2252</v>
      </c>
      <c r="G409" s="271" t="s">
        <v>2418</v>
      </c>
    </row>
    <row r="410" spans="1:7" ht="17.25">
      <c r="A410" s="271" t="s">
        <v>2578</v>
      </c>
      <c r="B410" s="271" t="s">
        <v>2579</v>
      </c>
      <c r="C410" s="271" t="s">
        <v>108</v>
      </c>
      <c r="D410" s="271" t="s">
        <v>2705</v>
      </c>
      <c r="E410" s="272" t="s">
        <v>108</v>
      </c>
      <c r="F410" s="271" t="s">
        <v>2245</v>
      </c>
      <c r="G410" s="271" t="s">
        <v>2580</v>
      </c>
    </row>
    <row r="411" spans="1:7" ht="17.25">
      <c r="A411" s="75" t="s">
        <v>2709</v>
      </c>
      <c r="B411" s="75"/>
      <c r="C411" s="75"/>
      <c r="D411" s="75"/>
      <c r="E411" s="76"/>
      <c r="F411" s="75"/>
      <c r="G411" s="75"/>
    </row>
    <row r="412" spans="1:7" ht="17.25">
      <c r="A412" s="271" t="s">
        <v>2582</v>
      </c>
      <c r="B412" s="271" t="s">
        <v>2527</v>
      </c>
      <c r="C412" s="271" t="s">
        <v>108</v>
      </c>
      <c r="D412" s="271" t="s">
        <v>2705</v>
      </c>
      <c r="E412" s="272" t="s">
        <v>108</v>
      </c>
      <c r="F412" s="271" t="s">
        <v>2245</v>
      </c>
      <c r="G412" s="271" t="s">
        <v>2418</v>
      </c>
    </row>
    <row r="413" spans="1:7" ht="17.25">
      <c r="A413" s="271" t="s">
        <v>2526</v>
      </c>
      <c r="B413" s="271" t="s">
        <v>2527</v>
      </c>
      <c r="C413" s="271" t="s">
        <v>2528</v>
      </c>
      <c r="D413" s="271" t="s">
        <v>2705</v>
      </c>
      <c r="E413" s="272" t="s">
        <v>108</v>
      </c>
      <c r="F413" s="271" t="s">
        <v>2245</v>
      </c>
      <c r="G413" s="271" t="s">
        <v>2418</v>
      </c>
    </row>
    <row r="414" spans="1:7" ht="17.25">
      <c r="A414" s="271" t="s">
        <v>2584</v>
      </c>
      <c r="B414" s="271" t="s">
        <v>2527</v>
      </c>
      <c r="C414" s="271" t="s">
        <v>2585</v>
      </c>
      <c r="D414" s="271" t="s">
        <v>2705</v>
      </c>
      <c r="E414" s="272" t="s">
        <v>108</v>
      </c>
      <c r="F414" s="272" t="s">
        <v>2245</v>
      </c>
      <c r="G414" s="271" t="s">
        <v>2586</v>
      </c>
    </row>
    <row r="415" spans="1:7" ht="17.25">
      <c r="A415" s="271" t="s">
        <v>2587</v>
      </c>
      <c r="B415" s="271" t="s">
        <v>2527</v>
      </c>
      <c r="C415" s="271" t="s">
        <v>108</v>
      </c>
      <c r="D415" s="271" t="s">
        <v>2705</v>
      </c>
      <c r="E415" s="272" t="s">
        <v>108</v>
      </c>
      <c r="F415" s="272" t="s">
        <v>2245</v>
      </c>
      <c r="G415" s="271" t="s">
        <v>2418</v>
      </c>
    </row>
    <row r="416" spans="1:7" ht="17.25">
      <c r="A416" s="75" t="s">
        <v>2710</v>
      </c>
      <c r="B416" s="75"/>
      <c r="C416" s="75"/>
      <c r="D416" s="75"/>
      <c r="E416" s="76"/>
      <c r="F416" s="75"/>
      <c r="G416" s="75"/>
    </row>
    <row r="417" spans="1:7" ht="17.25">
      <c r="A417" s="271" t="s">
        <v>2589</v>
      </c>
      <c r="B417" s="271" t="s">
        <v>2590</v>
      </c>
      <c r="C417" s="271" t="s">
        <v>2591</v>
      </c>
      <c r="D417" s="271" t="s">
        <v>2705</v>
      </c>
      <c r="E417" s="272" t="s">
        <v>108</v>
      </c>
      <c r="F417" s="272" t="s">
        <v>2245</v>
      </c>
      <c r="G417" s="271" t="s">
        <v>2418</v>
      </c>
    </row>
    <row r="418" spans="1:7" ht="17.25">
      <c r="A418" s="271" t="s">
        <v>2592</v>
      </c>
      <c r="B418" s="271" t="s">
        <v>2532</v>
      </c>
      <c r="C418" s="271" t="s">
        <v>2593</v>
      </c>
      <c r="D418" s="271" t="s">
        <v>2705</v>
      </c>
      <c r="E418" s="272" t="s">
        <v>108</v>
      </c>
      <c r="F418" s="272" t="s">
        <v>2245</v>
      </c>
      <c r="G418" s="271" t="s">
        <v>2418</v>
      </c>
    </row>
    <row r="419" spans="1:7" ht="17.25">
      <c r="A419" s="271" t="s">
        <v>2594</v>
      </c>
      <c r="B419" s="271" t="s">
        <v>2595</v>
      </c>
      <c r="C419" s="271" t="s">
        <v>108</v>
      </c>
      <c r="D419" s="271" t="s">
        <v>2705</v>
      </c>
      <c r="E419" s="272" t="s">
        <v>108</v>
      </c>
      <c r="F419" s="271" t="s">
        <v>2245</v>
      </c>
      <c r="G419" s="271" t="s">
        <v>2596</v>
      </c>
    </row>
    <row r="420" spans="1:7" ht="17.25">
      <c r="A420" s="271" t="s">
        <v>2597</v>
      </c>
      <c r="B420" s="271" t="s">
        <v>2595</v>
      </c>
      <c r="C420" s="271" t="s">
        <v>108</v>
      </c>
      <c r="D420" s="271" t="s">
        <v>2705</v>
      </c>
      <c r="E420" s="272" t="s">
        <v>108</v>
      </c>
      <c r="F420" s="271" t="s">
        <v>2245</v>
      </c>
      <c r="G420" s="271" t="s">
        <v>2418</v>
      </c>
    </row>
    <row r="421" spans="1:7" ht="17.25">
      <c r="A421" s="75" t="s">
        <v>2711</v>
      </c>
      <c r="B421" s="75"/>
      <c r="C421" s="75"/>
      <c r="D421" s="75"/>
      <c r="E421" s="76"/>
      <c r="F421" s="75"/>
      <c r="G421" s="75"/>
    </row>
    <row r="422" spans="1:7" ht="17.25">
      <c r="A422" s="271" t="s">
        <v>2599</v>
      </c>
      <c r="B422" s="271" t="s">
        <v>2463</v>
      </c>
      <c r="C422" s="271" t="s">
        <v>108</v>
      </c>
      <c r="D422" s="271" t="s">
        <v>2705</v>
      </c>
      <c r="E422" s="272" t="s">
        <v>108</v>
      </c>
      <c r="F422" s="272" t="s">
        <v>2245</v>
      </c>
      <c r="G422" s="271" t="s">
        <v>2418</v>
      </c>
    </row>
    <row r="423" spans="1:7" ht="17.25">
      <c r="A423" s="271" t="s">
        <v>2462</v>
      </c>
      <c r="B423" s="271" t="s">
        <v>2463</v>
      </c>
      <c r="C423" s="271" t="s">
        <v>2459</v>
      </c>
      <c r="D423" s="271" t="s">
        <v>2705</v>
      </c>
      <c r="E423" s="272" t="s">
        <v>2708</v>
      </c>
      <c r="F423" s="272" t="s">
        <v>2252</v>
      </c>
      <c r="G423" s="271" t="s">
        <v>2418</v>
      </c>
    </row>
    <row r="424" spans="1:7" ht="17.25">
      <c r="A424" s="271" t="s">
        <v>2464</v>
      </c>
      <c r="B424" s="271" t="s">
        <v>2463</v>
      </c>
      <c r="C424" s="271" t="s">
        <v>2459</v>
      </c>
      <c r="D424" s="271" t="s">
        <v>2705</v>
      </c>
      <c r="E424" s="272" t="s">
        <v>2708</v>
      </c>
      <c r="F424" s="272" t="s">
        <v>2252</v>
      </c>
      <c r="G424" s="271" t="s">
        <v>2418</v>
      </c>
    </row>
    <row r="425" spans="1:7" ht="17.25">
      <c r="A425" s="271" t="s">
        <v>2465</v>
      </c>
      <c r="B425" s="271" t="s">
        <v>2463</v>
      </c>
      <c r="C425" s="271" t="s">
        <v>2459</v>
      </c>
      <c r="D425" s="271" t="s">
        <v>2705</v>
      </c>
      <c r="E425" s="272" t="s">
        <v>2708</v>
      </c>
      <c r="F425" s="272" t="s">
        <v>2252</v>
      </c>
      <c r="G425" s="271" t="s">
        <v>2418</v>
      </c>
    </row>
    <row r="426" spans="1:7" ht="17.25">
      <c r="A426" s="271" t="s">
        <v>2466</v>
      </c>
      <c r="B426" s="271" t="s">
        <v>2463</v>
      </c>
      <c r="C426" s="271" t="s">
        <v>2459</v>
      </c>
      <c r="D426" s="271" t="s">
        <v>2705</v>
      </c>
      <c r="E426" s="272" t="s">
        <v>2708</v>
      </c>
      <c r="F426" s="272" t="s">
        <v>2252</v>
      </c>
      <c r="G426" s="271" t="s">
        <v>2418</v>
      </c>
    </row>
    <row r="427" spans="1:7" ht="17.25">
      <c r="A427" s="271" t="s">
        <v>2600</v>
      </c>
      <c r="B427" s="271" t="s">
        <v>2601</v>
      </c>
      <c r="C427" s="271" t="s">
        <v>108</v>
      </c>
      <c r="D427" s="271" t="s">
        <v>2705</v>
      </c>
      <c r="E427" s="272" t="s">
        <v>108</v>
      </c>
      <c r="F427" s="272" t="s">
        <v>2245</v>
      </c>
      <c r="G427" s="271" t="s">
        <v>2602</v>
      </c>
    </row>
    <row r="428" spans="1:7" ht="17.25">
      <c r="A428" s="271" t="s">
        <v>2603</v>
      </c>
      <c r="B428" s="271" t="s">
        <v>2601</v>
      </c>
      <c r="C428" s="271" t="s">
        <v>108</v>
      </c>
      <c r="D428" s="271" t="s">
        <v>2705</v>
      </c>
      <c r="E428" s="272" t="s">
        <v>108</v>
      </c>
      <c r="F428" s="271" t="s">
        <v>2245</v>
      </c>
      <c r="G428" s="271" t="s">
        <v>2418</v>
      </c>
    </row>
    <row r="429" spans="1:7" ht="17.25">
      <c r="A429" s="75" t="s">
        <v>2712</v>
      </c>
      <c r="B429" s="75"/>
      <c r="C429" s="75"/>
      <c r="D429" s="75"/>
      <c r="E429" s="76"/>
      <c r="F429" s="75"/>
      <c r="G429" s="75"/>
    </row>
    <row r="430" spans="1:7" ht="17.25">
      <c r="A430" s="271" t="s">
        <v>2605</v>
      </c>
      <c r="B430" s="271" t="s">
        <v>2606</v>
      </c>
      <c r="C430" s="271" t="s">
        <v>108</v>
      </c>
      <c r="D430" s="271" t="s">
        <v>2705</v>
      </c>
      <c r="E430" s="272" t="s">
        <v>108</v>
      </c>
      <c r="F430" s="271" t="s">
        <v>2245</v>
      </c>
      <c r="G430" s="271" t="s">
        <v>2418</v>
      </c>
    </row>
    <row r="431" spans="1:7" ht="17.25">
      <c r="A431" s="271" t="s">
        <v>2607</v>
      </c>
      <c r="B431" s="271" t="s">
        <v>2608</v>
      </c>
      <c r="C431" s="271" t="s">
        <v>2591</v>
      </c>
      <c r="D431" s="271" t="s">
        <v>2705</v>
      </c>
      <c r="E431" s="272" t="s">
        <v>108</v>
      </c>
      <c r="F431" s="271" t="s">
        <v>2245</v>
      </c>
      <c r="G431" s="271" t="s">
        <v>2418</v>
      </c>
    </row>
    <row r="432" spans="1:7" ht="17.25">
      <c r="A432" s="271" t="s">
        <v>2609</v>
      </c>
      <c r="B432" s="271" t="s">
        <v>2606</v>
      </c>
      <c r="C432" s="271" t="s">
        <v>2610</v>
      </c>
      <c r="D432" s="271" t="s">
        <v>2705</v>
      </c>
      <c r="E432" s="272" t="s">
        <v>108</v>
      </c>
      <c r="F432" s="271" t="s">
        <v>2245</v>
      </c>
      <c r="G432" s="271" t="s">
        <v>2611</v>
      </c>
    </row>
    <row r="433" spans="1:7" ht="17.25">
      <c r="A433" s="269" t="s">
        <v>2468</v>
      </c>
      <c r="B433" s="269" t="s">
        <v>2458</v>
      </c>
      <c r="C433" s="269" t="s">
        <v>2469</v>
      </c>
      <c r="D433" s="269" t="s">
        <v>2705</v>
      </c>
      <c r="E433" s="270" t="s">
        <v>108</v>
      </c>
      <c r="F433" s="270" t="s">
        <v>2471</v>
      </c>
      <c r="G433" s="269" t="s">
        <v>2418</v>
      </c>
    </row>
    <row r="434" spans="1:7" ht="17.25">
      <c r="A434" s="271" t="s">
        <v>2472</v>
      </c>
      <c r="B434" s="271" t="s">
        <v>2458</v>
      </c>
      <c r="C434" s="271" t="s">
        <v>2459</v>
      </c>
      <c r="D434" s="271" t="s">
        <v>2705</v>
      </c>
      <c r="E434" s="272" t="s">
        <v>2708</v>
      </c>
      <c r="F434" s="272" t="s">
        <v>2252</v>
      </c>
      <c r="G434" s="271" t="s">
        <v>2418</v>
      </c>
    </row>
    <row r="435" spans="1:7" ht="15">
      <c r="A435" s="56" t="s">
        <v>2473</v>
      </c>
      <c r="B435" s="56" t="s">
        <v>2458</v>
      </c>
      <c r="C435" s="56" t="s">
        <v>2459</v>
      </c>
      <c r="D435" s="56" t="s">
        <v>2705</v>
      </c>
      <c r="E435" s="74" t="s">
        <v>2708</v>
      </c>
      <c r="F435" s="74" t="s">
        <v>2252</v>
      </c>
      <c r="G435" s="56" t="s">
        <v>2418</v>
      </c>
    </row>
    <row r="436" spans="1:7" ht="17.25">
      <c r="A436" s="271" t="s">
        <v>2474</v>
      </c>
      <c r="B436" s="271" t="s">
        <v>2458</v>
      </c>
      <c r="C436" s="271" t="s">
        <v>2459</v>
      </c>
      <c r="D436" s="271" t="s">
        <v>2705</v>
      </c>
      <c r="E436" s="272" t="s">
        <v>2708</v>
      </c>
      <c r="F436" s="272" t="s">
        <v>2252</v>
      </c>
      <c r="G436" s="271" t="s">
        <v>2418</v>
      </c>
    </row>
    <row r="437" spans="1:7" ht="17.25">
      <c r="A437" s="271" t="s">
        <v>2612</v>
      </c>
      <c r="B437" s="271" t="s">
        <v>2606</v>
      </c>
      <c r="C437" s="271" t="s">
        <v>2568</v>
      </c>
      <c r="D437" s="271" t="s">
        <v>2705</v>
      </c>
      <c r="E437" s="272" t="s">
        <v>2568</v>
      </c>
      <c r="F437" s="272" t="s">
        <v>2245</v>
      </c>
      <c r="G437" s="271" t="s">
        <v>2418</v>
      </c>
    </row>
    <row r="438" spans="1:7" ht="17.25">
      <c r="A438" s="271" t="s">
        <v>2613</v>
      </c>
      <c r="B438" s="271" t="s">
        <v>2614</v>
      </c>
      <c r="C438" s="271" t="s">
        <v>108</v>
      </c>
      <c r="D438" s="271" t="s">
        <v>2705</v>
      </c>
      <c r="E438" s="272" t="s">
        <v>108</v>
      </c>
      <c r="F438" s="272" t="s">
        <v>2245</v>
      </c>
      <c r="G438" s="271" t="s">
        <v>2418</v>
      </c>
    </row>
    <row r="439" spans="1:7" ht="17.25">
      <c r="A439" s="75" t="s">
        <v>2713</v>
      </c>
      <c r="B439" s="75"/>
      <c r="C439" s="75"/>
      <c r="D439" s="75"/>
      <c r="E439" s="76"/>
      <c r="F439" s="75"/>
      <c r="G439" s="75"/>
    </row>
    <row r="440" spans="1:7" ht="17.25">
      <c r="A440" s="271" t="s">
        <v>2619</v>
      </c>
      <c r="B440" s="271"/>
      <c r="C440" s="271" t="s">
        <v>2568</v>
      </c>
      <c r="D440" s="271" t="s">
        <v>2705</v>
      </c>
      <c r="E440" s="272" t="s">
        <v>2568</v>
      </c>
      <c r="F440" s="271" t="s">
        <v>2245</v>
      </c>
      <c r="G440" s="271" t="s">
        <v>2418</v>
      </c>
    </row>
    <row r="441" spans="1:7" ht="17.25">
      <c r="A441" s="271" t="s">
        <v>2539</v>
      </c>
      <c r="B441" s="271"/>
      <c r="C441" s="271" t="s">
        <v>2540</v>
      </c>
      <c r="D441" s="271" t="s">
        <v>2705</v>
      </c>
      <c r="E441" s="272" t="s">
        <v>2568</v>
      </c>
      <c r="F441" s="271" t="s">
        <v>2245</v>
      </c>
      <c r="G441" s="271" t="s">
        <v>2418</v>
      </c>
    </row>
    <row r="442" spans="1:7" ht="17.25">
      <c r="A442" s="271" t="s">
        <v>2620</v>
      </c>
      <c r="B442" s="271" t="s">
        <v>2606</v>
      </c>
      <c r="C442" s="271" t="s">
        <v>108</v>
      </c>
      <c r="D442" s="271" t="s">
        <v>2705</v>
      </c>
      <c r="E442" s="272" t="s">
        <v>108</v>
      </c>
      <c r="F442" s="271" t="s">
        <v>2245</v>
      </c>
      <c r="G442" s="271" t="s">
        <v>2418</v>
      </c>
    </row>
    <row r="443" spans="1:7" ht="17.25">
      <c r="A443" s="271" t="s">
        <v>2621</v>
      </c>
      <c r="B443" s="271" t="s">
        <v>2606</v>
      </c>
      <c r="C443" s="271" t="s">
        <v>108</v>
      </c>
      <c r="D443" s="271" t="s">
        <v>2705</v>
      </c>
      <c r="E443" s="272" t="s">
        <v>108</v>
      </c>
      <c r="F443" s="272" t="s">
        <v>2245</v>
      </c>
      <c r="G443" s="271" t="s">
        <v>2418</v>
      </c>
    </row>
    <row r="444" spans="1:7" ht="17.25">
      <c r="A444" s="271" t="s">
        <v>2622</v>
      </c>
      <c r="B444" s="271" t="s">
        <v>2601</v>
      </c>
      <c r="C444" s="271" t="s">
        <v>108</v>
      </c>
      <c r="D444" s="271" t="s">
        <v>2705</v>
      </c>
      <c r="E444" s="272" t="s">
        <v>108</v>
      </c>
      <c r="F444" s="271" t="s">
        <v>2245</v>
      </c>
      <c r="G444" s="271" t="s">
        <v>2418</v>
      </c>
    </row>
    <row r="445" spans="1:7" ht="17.25">
      <c r="A445" s="271" t="s">
        <v>2623</v>
      </c>
      <c r="B445" s="271" t="s">
        <v>2624</v>
      </c>
      <c r="C445" s="271" t="s">
        <v>2568</v>
      </c>
      <c r="D445" s="271" t="s">
        <v>2705</v>
      </c>
      <c r="E445" s="272" t="s">
        <v>2568</v>
      </c>
      <c r="F445" s="272" t="s">
        <v>2245</v>
      </c>
      <c r="G445" s="271" t="s">
        <v>2418</v>
      </c>
    </row>
    <row r="446" spans="1:7" ht="17.25">
      <c r="A446" s="271" t="s">
        <v>2625</v>
      </c>
      <c r="B446" s="271" t="s">
        <v>2624</v>
      </c>
      <c r="C446" s="271" t="s">
        <v>2568</v>
      </c>
      <c r="D446" s="271" t="s">
        <v>2705</v>
      </c>
      <c r="E446" s="272" t="s">
        <v>2568</v>
      </c>
      <c r="F446" s="272" t="s">
        <v>2245</v>
      </c>
      <c r="G446" s="271" t="s">
        <v>2418</v>
      </c>
    </row>
    <row r="447" spans="1:7" ht="17.25">
      <c r="A447" s="271" t="s">
        <v>2476</v>
      </c>
      <c r="B447" s="271" t="s">
        <v>2458</v>
      </c>
      <c r="C447" s="271" t="s">
        <v>2459</v>
      </c>
      <c r="D447" s="271" t="s">
        <v>2705</v>
      </c>
      <c r="E447" s="272" t="s">
        <v>2708</v>
      </c>
      <c r="F447" s="272" t="s">
        <v>2252</v>
      </c>
      <c r="G447" s="271" t="s">
        <v>2418</v>
      </c>
    </row>
    <row r="448" spans="1:7" ht="17.25">
      <c r="A448" s="271" t="s">
        <v>2626</v>
      </c>
      <c r="B448" s="271" t="s">
        <v>2624</v>
      </c>
      <c r="C448" s="271" t="s">
        <v>108</v>
      </c>
      <c r="D448" s="271" t="s">
        <v>2705</v>
      </c>
      <c r="E448" s="272" t="s">
        <v>108</v>
      </c>
      <c r="F448" s="271" t="s">
        <v>2245</v>
      </c>
      <c r="G448" s="271" t="s">
        <v>2627</v>
      </c>
    </row>
    <row r="449" spans="1:7" ht="17.25">
      <c r="A449" s="75" t="s">
        <v>2714</v>
      </c>
      <c r="B449" s="75"/>
      <c r="C449" s="75"/>
      <c r="D449" s="75"/>
      <c r="E449" s="76"/>
      <c r="F449" s="75"/>
      <c r="G449" s="75"/>
    </row>
    <row r="450" spans="1:7" ht="17.25">
      <c r="A450" s="271" t="s">
        <v>2629</v>
      </c>
      <c r="B450" s="271" t="s">
        <v>2630</v>
      </c>
      <c r="C450" s="271" t="s">
        <v>108</v>
      </c>
      <c r="D450" s="271" t="s">
        <v>2705</v>
      </c>
      <c r="E450" s="272" t="s">
        <v>108</v>
      </c>
      <c r="F450" s="271" t="s">
        <v>2245</v>
      </c>
      <c r="G450" s="271" t="s">
        <v>2418</v>
      </c>
    </row>
    <row r="451" spans="1:7" ht="17.25">
      <c r="A451" s="271" t="s">
        <v>2631</v>
      </c>
      <c r="B451" s="271" t="s">
        <v>2632</v>
      </c>
      <c r="C451" s="271" t="s">
        <v>108</v>
      </c>
      <c r="D451" s="271" t="s">
        <v>2705</v>
      </c>
      <c r="E451" s="272" t="s">
        <v>108</v>
      </c>
      <c r="F451" s="271" t="s">
        <v>2245</v>
      </c>
      <c r="G451" s="271" t="s">
        <v>2418</v>
      </c>
    </row>
    <row r="452" spans="1:7" ht="17.25">
      <c r="A452" s="271" t="s">
        <v>2633</v>
      </c>
      <c r="B452" s="271" t="s">
        <v>2632</v>
      </c>
      <c r="C452" s="271" t="s">
        <v>108</v>
      </c>
      <c r="D452" s="271" t="s">
        <v>2705</v>
      </c>
      <c r="E452" s="272" t="s">
        <v>108</v>
      </c>
      <c r="F452" s="271" t="s">
        <v>2245</v>
      </c>
      <c r="G452" s="271" t="s">
        <v>2418</v>
      </c>
    </row>
    <row r="453" spans="1:7" ht="17.25">
      <c r="A453" s="75" t="s">
        <v>2715</v>
      </c>
      <c r="B453" s="75"/>
      <c r="C453" s="75"/>
      <c r="D453" s="75"/>
      <c r="E453" s="76"/>
      <c r="F453" s="75"/>
      <c r="G453" s="75"/>
    </row>
    <row r="454" spans="1:7" ht="17.25">
      <c r="A454" s="271" t="s">
        <v>2478</v>
      </c>
      <c r="B454" s="271" t="s">
        <v>2479</v>
      </c>
      <c r="C454" s="271" t="s">
        <v>2452</v>
      </c>
      <c r="D454" s="271" t="s">
        <v>2705</v>
      </c>
      <c r="E454" s="272" t="s">
        <v>2454</v>
      </c>
      <c r="F454" s="272" t="s">
        <v>2252</v>
      </c>
      <c r="G454" s="271" t="s">
        <v>2480</v>
      </c>
    </row>
    <row r="455" spans="1:7" ht="17.25">
      <c r="A455" s="271" t="s">
        <v>2481</v>
      </c>
      <c r="B455" s="271" t="s">
        <v>2482</v>
      </c>
      <c r="C455" s="271" t="s">
        <v>2452</v>
      </c>
      <c r="D455" s="271" t="s">
        <v>2705</v>
      </c>
      <c r="E455" s="272" t="s">
        <v>2454</v>
      </c>
      <c r="F455" s="272" t="s">
        <v>2252</v>
      </c>
      <c r="G455" s="271" t="s">
        <v>2483</v>
      </c>
    </row>
    <row r="456" spans="1:7" ht="17.25">
      <c r="A456" s="271" t="s">
        <v>2635</v>
      </c>
      <c r="B456" s="271" t="s">
        <v>2479</v>
      </c>
      <c r="C456" s="271" t="s">
        <v>2568</v>
      </c>
      <c r="D456" s="271" t="s">
        <v>2705</v>
      </c>
      <c r="E456" s="272" t="s">
        <v>2568</v>
      </c>
      <c r="F456" s="272" t="s">
        <v>2245</v>
      </c>
      <c r="G456" s="271" t="s">
        <v>2636</v>
      </c>
    </row>
    <row r="457" spans="1:7" ht="17.25">
      <c r="A457" s="271" t="s">
        <v>2637</v>
      </c>
      <c r="B457" s="271" t="s">
        <v>2546</v>
      </c>
      <c r="C457" s="271" t="s">
        <v>108</v>
      </c>
      <c r="D457" s="271" t="s">
        <v>2705</v>
      </c>
      <c r="E457" s="272" t="s">
        <v>108</v>
      </c>
      <c r="F457" s="272" t="s">
        <v>2245</v>
      </c>
      <c r="G457" s="271" t="s">
        <v>2638</v>
      </c>
    </row>
    <row r="458" spans="1:7" ht="15">
      <c r="A458" s="56" t="s">
        <v>2639</v>
      </c>
      <c r="B458" s="56" t="s">
        <v>2640</v>
      </c>
      <c r="C458" s="56" t="s">
        <v>108</v>
      </c>
      <c r="D458" s="56" t="s">
        <v>2705</v>
      </c>
      <c r="E458" s="74" t="s">
        <v>108</v>
      </c>
      <c r="F458" s="74" t="s">
        <v>2245</v>
      </c>
      <c r="G458" s="56" t="s">
        <v>2641</v>
      </c>
    </row>
    <row r="459" spans="1:7" ht="17.25">
      <c r="A459" s="271" t="s">
        <v>2484</v>
      </c>
      <c r="B459" s="271" t="s">
        <v>2485</v>
      </c>
      <c r="C459" s="271"/>
      <c r="D459" s="271" t="s">
        <v>2416</v>
      </c>
      <c r="E459" s="272"/>
      <c r="F459" s="271" t="s">
        <v>2486</v>
      </c>
      <c r="G459" s="271" t="s">
        <v>2418</v>
      </c>
    </row>
    <row r="460" spans="1:7" ht="17.25">
      <c r="A460" s="271" t="s">
        <v>2487</v>
      </c>
      <c r="B460" s="271" t="s">
        <v>2485</v>
      </c>
      <c r="C460" s="271"/>
      <c r="D460" s="271" t="s">
        <v>2416</v>
      </c>
      <c r="E460" s="272"/>
      <c r="F460" s="271" t="s">
        <v>2486</v>
      </c>
      <c r="G460" s="271" t="s">
        <v>2418</v>
      </c>
    </row>
    <row r="461" spans="1:7" ht="17.25">
      <c r="A461" s="271" t="s">
        <v>2488</v>
      </c>
      <c r="B461" s="271" t="s">
        <v>2485</v>
      </c>
      <c r="C461" s="271" t="s">
        <v>2489</v>
      </c>
      <c r="D461" s="271" t="s">
        <v>2416</v>
      </c>
      <c r="E461" s="272"/>
      <c r="F461" s="271" t="s">
        <v>2490</v>
      </c>
      <c r="G461" s="271" t="s">
        <v>2491</v>
      </c>
    </row>
    <row r="462" spans="1:7" ht="17.25">
      <c r="A462" s="75" t="s">
        <v>2716</v>
      </c>
      <c r="B462" s="75"/>
      <c r="C462" s="75"/>
      <c r="D462" s="75"/>
      <c r="E462" s="76"/>
      <c r="F462" s="75"/>
      <c r="G462" s="75"/>
    </row>
    <row r="463" spans="1:7" ht="17.25">
      <c r="A463" s="271" t="s">
        <v>2643</v>
      </c>
      <c r="B463" s="271" t="s">
        <v>2546</v>
      </c>
      <c r="C463" s="271" t="s">
        <v>108</v>
      </c>
      <c r="D463" s="271" t="s">
        <v>2705</v>
      </c>
      <c r="E463" s="272" t="s">
        <v>108</v>
      </c>
      <c r="F463" s="272" t="s">
        <v>2245</v>
      </c>
      <c r="G463" s="271" t="s">
        <v>2644</v>
      </c>
    </row>
    <row r="464" spans="1:7" ht="15">
      <c r="A464" s="56" t="s">
        <v>2493</v>
      </c>
      <c r="B464" s="56" t="s">
        <v>2458</v>
      </c>
      <c r="C464" s="56" t="s">
        <v>2452</v>
      </c>
      <c r="D464" s="56" t="s">
        <v>2705</v>
      </c>
      <c r="E464" s="74" t="s">
        <v>2454</v>
      </c>
      <c r="F464" s="74" t="s">
        <v>2252</v>
      </c>
      <c r="G464" s="56" t="s">
        <v>2418</v>
      </c>
    </row>
    <row r="465" spans="1:7" ht="15">
      <c r="A465" s="56" t="s">
        <v>2494</v>
      </c>
      <c r="B465" s="56" t="s">
        <v>2458</v>
      </c>
      <c r="C465" s="56" t="s">
        <v>551</v>
      </c>
      <c r="D465" s="56" t="s">
        <v>2416</v>
      </c>
      <c r="E465" s="74"/>
      <c r="F465" s="74" t="s">
        <v>2495</v>
      </c>
      <c r="G465" s="56" t="s">
        <v>2495</v>
      </c>
    </row>
    <row r="466" spans="1:7" ht="15">
      <c r="A466" s="56" t="s">
        <v>2645</v>
      </c>
      <c r="B466" s="56" t="s">
        <v>2646</v>
      </c>
      <c r="C466" s="56" t="s">
        <v>108</v>
      </c>
      <c r="D466" s="56" t="s">
        <v>2705</v>
      </c>
      <c r="E466" s="74" t="s">
        <v>108</v>
      </c>
      <c r="F466" s="74" t="s">
        <v>2245</v>
      </c>
      <c r="G466" s="56" t="s">
        <v>2647</v>
      </c>
    </row>
    <row r="467" spans="1:7" ht="17.25">
      <c r="A467" s="271" t="s">
        <v>2648</v>
      </c>
      <c r="B467" s="271" t="s">
        <v>2646</v>
      </c>
      <c r="C467" s="271" t="s">
        <v>108</v>
      </c>
      <c r="D467" s="271" t="s">
        <v>2705</v>
      </c>
      <c r="E467" s="272" t="s">
        <v>108</v>
      </c>
      <c r="F467" s="271" t="s">
        <v>2245</v>
      </c>
      <c r="G467" s="271" t="s">
        <v>2649</v>
      </c>
    </row>
    <row r="468" spans="1:7" ht="17.25">
      <c r="A468" s="271" t="s">
        <v>2650</v>
      </c>
      <c r="B468" s="271" t="s">
        <v>2546</v>
      </c>
      <c r="C468" s="271" t="s">
        <v>108</v>
      </c>
      <c r="D468" s="271" t="s">
        <v>2705</v>
      </c>
      <c r="E468" s="272" t="s">
        <v>108</v>
      </c>
      <c r="F468" s="271" t="s">
        <v>2245</v>
      </c>
      <c r="G468" s="271" t="s">
        <v>2418</v>
      </c>
    </row>
    <row r="469" spans="1:7" ht="17.25">
      <c r="A469" s="271" t="s">
        <v>2651</v>
      </c>
      <c r="B469" s="271" t="s">
        <v>2652</v>
      </c>
      <c r="C469" s="271" t="s">
        <v>2653</v>
      </c>
      <c r="D469" s="271" t="s">
        <v>2705</v>
      </c>
      <c r="E469" s="272" t="s">
        <v>108</v>
      </c>
      <c r="F469" s="272" t="s">
        <v>2245</v>
      </c>
      <c r="G469" s="271" t="s">
        <v>2418</v>
      </c>
    </row>
    <row r="470" spans="1:7" ht="17.25">
      <c r="A470" s="75" t="s">
        <v>2717</v>
      </c>
      <c r="B470" s="75"/>
      <c r="C470" s="75"/>
      <c r="D470" s="75"/>
      <c r="E470" s="76"/>
      <c r="F470" s="75"/>
      <c r="G470" s="75"/>
    </row>
    <row r="471" spans="1:7" ht="17.25">
      <c r="A471" s="271" t="s">
        <v>2497</v>
      </c>
      <c r="B471" s="271"/>
      <c r="C471" s="271" t="s">
        <v>551</v>
      </c>
      <c r="D471" s="271" t="s">
        <v>2416</v>
      </c>
      <c r="E471" s="272"/>
      <c r="F471" s="271" t="s">
        <v>2498</v>
      </c>
      <c r="G471" s="271" t="s">
        <v>2418</v>
      </c>
    </row>
    <row r="472" spans="1:7" ht="17.25">
      <c r="A472" s="271" t="s">
        <v>2655</v>
      </c>
      <c r="B472" s="271" t="s">
        <v>2656</v>
      </c>
      <c r="C472" s="271" t="s">
        <v>108</v>
      </c>
      <c r="D472" s="271" t="s">
        <v>2705</v>
      </c>
      <c r="E472" s="272" t="s">
        <v>108</v>
      </c>
      <c r="F472" s="271" t="s">
        <v>2245</v>
      </c>
      <c r="G472" s="271" t="s">
        <v>2418</v>
      </c>
    </row>
    <row r="473" spans="1:7" ht="17.25">
      <c r="A473" s="271" t="s">
        <v>2657</v>
      </c>
      <c r="B473" s="271" t="s">
        <v>2656</v>
      </c>
      <c r="C473" s="271" t="s">
        <v>2568</v>
      </c>
      <c r="D473" s="271" t="s">
        <v>2705</v>
      </c>
      <c r="E473" s="272" t="s">
        <v>2568</v>
      </c>
      <c r="F473" s="272" t="s">
        <v>2245</v>
      </c>
      <c r="G473" s="271" t="s">
        <v>2658</v>
      </c>
    </row>
    <row r="474" spans="1:7" ht="17.25">
      <c r="A474" s="271" t="s">
        <v>2659</v>
      </c>
      <c r="B474" s="271" t="s">
        <v>2660</v>
      </c>
      <c r="C474" s="271" t="s">
        <v>2661</v>
      </c>
      <c r="D474" s="271" t="s">
        <v>2705</v>
      </c>
      <c r="E474" s="272" t="s">
        <v>2718</v>
      </c>
      <c r="F474" s="272" t="s">
        <v>2706</v>
      </c>
      <c r="G474" s="271" t="s">
        <v>2663</v>
      </c>
    </row>
    <row r="475" spans="1:7" ht="17.25">
      <c r="A475" s="271" t="s">
        <v>2664</v>
      </c>
      <c r="B475" s="271" t="s">
        <v>2660</v>
      </c>
      <c r="C475" s="271" t="s">
        <v>2585</v>
      </c>
      <c r="D475" s="271" t="s">
        <v>2705</v>
      </c>
      <c r="E475" s="272" t="s">
        <v>108</v>
      </c>
      <c r="F475" s="271" t="s">
        <v>2245</v>
      </c>
      <c r="G475" s="271" t="s">
        <v>2665</v>
      </c>
    </row>
    <row r="476" spans="1:7" ht="17.25">
      <c r="A476" s="271" t="s">
        <v>2666</v>
      </c>
      <c r="B476" s="271" t="s">
        <v>2656</v>
      </c>
      <c r="C476" s="271" t="s">
        <v>2667</v>
      </c>
      <c r="D476" s="271" t="s">
        <v>2705</v>
      </c>
      <c r="E476" s="272" t="s">
        <v>108</v>
      </c>
      <c r="F476" s="271" t="s">
        <v>2245</v>
      </c>
      <c r="G476" s="271" t="s">
        <v>2418</v>
      </c>
    </row>
    <row r="477" spans="1:7" ht="17.25">
      <c r="A477" s="271" t="s">
        <v>2499</v>
      </c>
      <c r="B477" s="271"/>
      <c r="C477" s="271" t="s">
        <v>2500</v>
      </c>
      <c r="D477" s="271" t="s">
        <v>2416</v>
      </c>
      <c r="E477" s="272"/>
      <c r="F477" s="271" t="s">
        <v>2501</v>
      </c>
      <c r="G477" s="271" t="s">
        <v>2418</v>
      </c>
    </row>
    <row r="478" spans="1:7" ht="17.25">
      <c r="A478" s="271" t="s">
        <v>2668</v>
      </c>
      <c r="B478" s="271" t="s">
        <v>2656</v>
      </c>
      <c r="C478" s="271" t="s">
        <v>2669</v>
      </c>
      <c r="D478" s="271" t="s">
        <v>2705</v>
      </c>
      <c r="E478" s="272" t="s">
        <v>108</v>
      </c>
      <c r="F478" s="271" t="s">
        <v>2245</v>
      </c>
      <c r="G478" s="271" t="s">
        <v>2670</v>
      </c>
    </row>
    <row r="479" spans="1:7" ht="17.25">
      <c r="A479" s="75" t="s">
        <v>2719</v>
      </c>
      <c r="B479" s="75"/>
      <c r="C479" s="75"/>
      <c r="D479" s="75"/>
      <c r="E479" s="76"/>
      <c r="F479" s="75"/>
      <c r="G479" s="75"/>
    </row>
    <row r="480" spans="1:7" ht="17.25">
      <c r="A480" s="271" t="s">
        <v>2503</v>
      </c>
      <c r="B480" s="271" t="s">
        <v>2458</v>
      </c>
      <c r="C480" s="271" t="s">
        <v>2452</v>
      </c>
      <c r="D480" s="271" t="s">
        <v>2705</v>
      </c>
      <c r="E480" s="272" t="s">
        <v>2454</v>
      </c>
      <c r="F480" s="271" t="s">
        <v>2252</v>
      </c>
      <c r="G480" s="271" t="s">
        <v>2504</v>
      </c>
    </row>
    <row r="481" spans="1:7" ht="17.25">
      <c r="A481" s="271" t="s">
        <v>2672</v>
      </c>
      <c r="B481" s="271" t="s">
        <v>2485</v>
      </c>
      <c r="C481" s="271" t="s">
        <v>2673</v>
      </c>
      <c r="D481" s="271" t="s">
        <v>2705</v>
      </c>
      <c r="E481" s="272" t="s">
        <v>108</v>
      </c>
      <c r="F481" s="271" t="s">
        <v>2245</v>
      </c>
      <c r="G481" s="271" t="s">
        <v>2674</v>
      </c>
    </row>
    <row r="482" spans="1:7" ht="17.25">
      <c r="A482" s="271" t="s">
        <v>2505</v>
      </c>
      <c r="B482" s="271" t="s">
        <v>2506</v>
      </c>
      <c r="C482" s="271" t="s">
        <v>2507</v>
      </c>
      <c r="D482" s="271" t="s">
        <v>2416</v>
      </c>
      <c r="E482" s="272"/>
      <c r="F482" s="272" t="s">
        <v>2417</v>
      </c>
      <c r="G482" s="271" t="s">
        <v>2508</v>
      </c>
    </row>
    <row r="483" spans="1:7" ht="17.25">
      <c r="A483" s="271" t="s">
        <v>2505</v>
      </c>
      <c r="B483" s="271" t="s">
        <v>2506</v>
      </c>
      <c r="C483" s="271" t="s">
        <v>2507</v>
      </c>
      <c r="D483" s="271" t="s">
        <v>2705</v>
      </c>
      <c r="E483" s="272" t="s">
        <v>108</v>
      </c>
      <c r="F483" s="272" t="s">
        <v>2245</v>
      </c>
      <c r="G483" s="271" t="s">
        <v>2508</v>
      </c>
    </row>
    <row r="484" spans="1:7" ht="17.25">
      <c r="A484" s="271" t="s">
        <v>2509</v>
      </c>
      <c r="B484" s="271" t="s">
        <v>2510</v>
      </c>
      <c r="C484" s="271" t="s">
        <v>2452</v>
      </c>
      <c r="D484" s="271" t="s">
        <v>2705</v>
      </c>
      <c r="E484" s="272" t="s">
        <v>2454</v>
      </c>
      <c r="F484" s="272" t="s">
        <v>2252</v>
      </c>
      <c r="G484" s="271" t="s">
        <v>2511</v>
      </c>
    </row>
    <row r="485" spans="1:7" ht="17.25">
      <c r="A485" s="271" t="s">
        <v>2512</v>
      </c>
      <c r="B485" s="271" t="s">
        <v>2458</v>
      </c>
      <c r="C485" s="271" t="s">
        <v>2459</v>
      </c>
      <c r="D485" s="271" t="s">
        <v>2705</v>
      </c>
      <c r="E485" s="272" t="s">
        <v>2708</v>
      </c>
      <c r="F485" s="271" t="s">
        <v>2252</v>
      </c>
      <c r="G485" s="271" t="s">
        <v>2418</v>
      </c>
    </row>
    <row r="486" spans="1:7" ht="17.25">
      <c r="A486" s="271" t="s">
        <v>2675</v>
      </c>
      <c r="B486" s="271" t="s">
        <v>2458</v>
      </c>
      <c r="C486" s="271" t="s">
        <v>108</v>
      </c>
      <c r="D486" s="271" t="s">
        <v>2705</v>
      </c>
      <c r="E486" s="272" t="s">
        <v>108</v>
      </c>
      <c r="F486" s="272" t="s">
        <v>2245</v>
      </c>
      <c r="G486" s="271" t="s">
        <v>2418</v>
      </c>
    </row>
    <row r="487" spans="1:7" ht="17.25">
      <c r="A487" s="271" t="s">
        <v>2676</v>
      </c>
      <c r="B487" s="271" t="s">
        <v>2510</v>
      </c>
      <c r="C487" s="271" t="s">
        <v>2677</v>
      </c>
      <c r="D487" s="271" t="s">
        <v>2705</v>
      </c>
      <c r="E487" s="272" t="s">
        <v>2677</v>
      </c>
      <c r="F487" s="271" t="s">
        <v>2245</v>
      </c>
      <c r="G487" s="271" t="s">
        <v>2678</v>
      </c>
    </row>
    <row r="488" spans="1:7" ht="17.25">
      <c r="A488" s="75" t="s">
        <v>2720</v>
      </c>
      <c r="B488" s="75"/>
      <c r="C488" s="75"/>
      <c r="D488" s="75"/>
      <c r="E488" s="76"/>
      <c r="F488" s="75"/>
      <c r="G488" s="75"/>
    </row>
    <row r="489" spans="1:7" ht="17.25">
      <c r="A489" s="271" t="s">
        <v>2458</v>
      </c>
      <c r="B489" s="271" t="s">
        <v>2458</v>
      </c>
      <c r="C489" s="271" t="s">
        <v>2459</v>
      </c>
      <c r="D489" s="271" t="s">
        <v>2721</v>
      </c>
      <c r="E489" s="272" t="s">
        <v>2708</v>
      </c>
      <c r="F489" s="271" t="s">
        <v>2272</v>
      </c>
      <c r="G489" s="271" t="s">
        <v>2722</v>
      </c>
    </row>
    <row r="490" spans="1:7" ht="17.100000000000001">
      <c r="A490" s="271" t="s">
        <v>2414</v>
      </c>
      <c r="B490" s="271" t="s">
        <v>2415</v>
      </c>
      <c r="C490" s="271"/>
      <c r="D490" s="271" t="s">
        <v>2416</v>
      </c>
      <c r="E490" s="272"/>
      <c r="F490" s="272" t="s">
        <v>2417</v>
      </c>
      <c r="G490" s="271" t="s">
        <v>2418</v>
      </c>
    </row>
    <row r="491" spans="1:7" ht="17.25">
      <c r="A491" s="271" t="s">
        <v>2419</v>
      </c>
      <c r="B491" s="271" t="s">
        <v>2415</v>
      </c>
      <c r="C491" s="271"/>
      <c r="D491" s="271" t="s">
        <v>2416</v>
      </c>
      <c r="E491" s="272"/>
      <c r="F491" s="271" t="s">
        <v>2417</v>
      </c>
      <c r="G491" s="271" t="s">
        <v>2418</v>
      </c>
    </row>
    <row r="492" spans="1:7" ht="17.25">
      <c r="A492" s="75" t="s">
        <v>2723</v>
      </c>
      <c r="B492" s="75"/>
      <c r="C492" s="75"/>
      <c r="D492" s="75"/>
      <c r="E492" s="76"/>
      <c r="F492" s="75"/>
      <c r="G492" s="75"/>
    </row>
    <row r="493" spans="1:7" ht="17.25">
      <c r="A493" s="271" t="s">
        <v>2421</v>
      </c>
      <c r="B493" s="271" t="s">
        <v>2415</v>
      </c>
      <c r="C493" s="271"/>
      <c r="D493" s="271" t="s">
        <v>2416</v>
      </c>
      <c r="E493" s="272"/>
      <c r="F493" s="271" t="s">
        <v>2422</v>
      </c>
      <c r="G493" s="271" t="s">
        <v>2418</v>
      </c>
    </row>
    <row r="494" spans="1:7" ht="17.25">
      <c r="A494" s="271" t="s">
        <v>2423</v>
      </c>
      <c r="B494" s="271" t="s">
        <v>2424</v>
      </c>
      <c r="C494" s="271"/>
      <c r="D494" s="271" t="s">
        <v>2416</v>
      </c>
      <c r="E494" s="272"/>
      <c r="F494" s="271" t="s">
        <v>2417</v>
      </c>
      <c r="G494" s="271" t="s">
        <v>2418</v>
      </c>
    </row>
    <row r="495" spans="1:7" ht="17.25">
      <c r="A495" s="271" t="s">
        <v>2425</v>
      </c>
      <c r="B495" s="271" t="s">
        <v>2424</v>
      </c>
      <c r="C495" s="271"/>
      <c r="D495" s="271" t="s">
        <v>2416</v>
      </c>
      <c r="E495" s="272"/>
      <c r="F495" s="271" t="s">
        <v>2417</v>
      </c>
      <c r="G495" s="271" t="s">
        <v>2418</v>
      </c>
    </row>
    <row r="496" spans="1:7" ht="17.25">
      <c r="A496" s="271" t="s">
        <v>2426</v>
      </c>
      <c r="B496" s="271" t="s">
        <v>2415</v>
      </c>
      <c r="C496" s="271"/>
      <c r="D496" s="271" t="s">
        <v>2416</v>
      </c>
      <c r="E496" s="272"/>
      <c r="F496" s="271" t="s">
        <v>2422</v>
      </c>
      <c r="G496" s="271" t="s">
        <v>2418</v>
      </c>
    </row>
    <row r="497" spans="1:7" ht="17.100000000000001">
      <c r="A497" s="271" t="s">
        <v>2427</v>
      </c>
      <c r="B497" s="271" t="s">
        <v>2424</v>
      </c>
      <c r="C497" s="271"/>
      <c r="D497" s="271" t="s">
        <v>2416</v>
      </c>
      <c r="E497" s="272"/>
      <c r="F497" s="271" t="s">
        <v>2417</v>
      </c>
      <c r="G497" s="271" t="s">
        <v>2418</v>
      </c>
    </row>
    <row r="498" spans="1:7" ht="17.25">
      <c r="A498" s="271" t="s">
        <v>2428</v>
      </c>
      <c r="B498" s="271" t="s">
        <v>2415</v>
      </c>
      <c r="C498" s="271"/>
      <c r="D498" s="271" t="s">
        <v>2416</v>
      </c>
      <c r="E498" s="272"/>
      <c r="F498" s="271" t="s">
        <v>2417</v>
      </c>
      <c r="G498" s="271" t="s">
        <v>2418</v>
      </c>
    </row>
    <row r="499" spans="1:7" ht="17.25">
      <c r="A499" s="271" t="s">
        <v>2429</v>
      </c>
      <c r="B499" s="271" t="s">
        <v>2415</v>
      </c>
      <c r="C499" s="271"/>
      <c r="D499" s="271" t="s">
        <v>2416</v>
      </c>
      <c r="E499" s="272"/>
      <c r="F499" s="271" t="s">
        <v>2422</v>
      </c>
      <c r="G499" s="271" t="s">
        <v>2418</v>
      </c>
    </row>
    <row r="500" spans="1:7" ht="17.25">
      <c r="A500" s="271" t="s">
        <v>2430</v>
      </c>
      <c r="B500" s="271" t="s">
        <v>2415</v>
      </c>
      <c r="C500" s="271"/>
      <c r="D500" s="271" t="s">
        <v>2416</v>
      </c>
      <c r="E500" s="272"/>
      <c r="F500" s="271" t="s">
        <v>2422</v>
      </c>
      <c r="G500" s="271" t="s">
        <v>2418</v>
      </c>
    </row>
    <row r="501" spans="1:7" ht="17.25">
      <c r="A501" s="271" t="s">
        <v>2431</v>
      </c>
      <c r="B501" s="271" t="s">
        <v>2415</v>
      </c>
      <c r="C501" s="271"/>
      <c r="D501" s="271" t="s">
        <v>2416</v>
      </c>
      <c r="E501" s="272"/>
      <c r="F501" s="271" t="s">
        <v>2422</v>
      </c>
      <c r="G501" s="271" t="s">
        <v>2418</v>
      </c>
    </row>
    <row r="502" spans="1:7" ht="15">
      <c r="A502" s="56" t="s">
        <v>2432</v>
      </c>
      <c r="B502" s="56" t="s">
        <v>2424</v>
      </c>
      <c r="C502" s="56"/>
      <c r="D502" s="56" t="s">
        <v>2416</v>
      </c>
      <c r="E502" s="74"/>
      <c r="F502" s="56" t="s">
        <v>2422</v>
      </c>
      <c r="G502" s="56" t="s">
        <v>2418</v>
      </c>
    </row>
    <row r="503" spans="1:7" ht="17.25">
      <c r="A503" s="271" t="s">
        <v>2458</v>
      </c>
      <c r="B503" s="271" t="s">
        <v>2458</v>
      </c>
      <c r="C503" s="271" t="s">
        <v>2459</v>
      </c>
      <c r="D503" s="271" t="s">
        <v>2721</v>
      </c>
      <c r="E503" s="272" t="s">
        <v>2708</v>
      </c>
      <c r="F503" s="271" t="s">
        <v>2272</v>
      </c>
      <c r="G503" s="271" t="s">
        <v>2724</v>
      </c>
    </row>
    <row r="504" spans="1:7" ht="17.25">
      <c r="A504" s="75" t="s">
        <v>2725</v>
      </c>
      <c r="B504" s="75"/>
      <c r="C504" s="75"/>
      <c r="D504" s="75"/>
      <c r="E504" s="76"/>
      <c r="F504" s="75"/>
      <c r="G504" s="75"/>
    </row>
    <row r="505" spans="1:7" ht="17.25">
      <c r="A505" s="271" t="s">
        <v>2458</v>
      </c>
      <c r="B505" s="271" t="s">
        <v>2458</v>
      </c>
      <c r="C505" s="271" t="s">
        <v>2459</v>
      </c>
      <c r="D505" s="271" t="s">
        <v>2721</v>
      </c>
      <c r="E505" s="272" t="s">
        <v>2708</v>
      </c>
      <c r="F505" s="271" t="s">
        <v>2272</v>
      </c>
      <c r="G505" s="271" t="s">
        <v>2722</v>
      </c>
    </row>
    <row r="506" spans="1:7" ht="17.25">
      <c r="A506" s="75" t="s">
        <v>2726</v>
      </c>
      <c r="B506" s="75"/>
      <c r="C506" s="75"/>
      <c r="D506" s="75"/>
      <c r="E506" s="76"/>
      <c r="F506" s="75"/>
      <c r="G506" s="75"/>
    </row>
    <row r="507" spans="1:7" ht="17.25">
      <c r="A507" s="271" t="s">
        <v>2458</v>
      </c>
      <c r="B507" s="271" t="s">
        <v>2458</v>
      </c>
      <c r="C507" s="271" t="s">
        <v>2459</v>
      </c>
      <c r="D507" s="271" t="s">
        <v>2721</v>
      </c>
      <c r="E507" s="272" t="s">
        <v>2708</v>
      </c>
      <c r="F507" s="271" t="s">
        <v>2272</v>
      </c>
      <c r="G507" s="271" t="s">
        <v>2727</v>
      </c>
    </row>
    <row r="508" spans="1:7" ht="17.25">
      <c r="A508" s="271" t="s">
        <v>2434</v>
      </c>
      <c r="B508" s="271" t="s">
        <v>2415</v>
      </c>
      <c r="C508" s="271"/>
      <c r="D508" s="271" t="s">
        <v>2416</v>
      </c>
      <c r="E508" s="272"/>
      <c r="F508" s="271" t="s">
        <v>2417</v>
      </c>
      <c r="G508" s="271" t="s">
        <v>2418</v>
      </c>
    </row>
    <row r="509" spans="1:7" ht="17.25">
      <c r="A509" s="75" t="s">
        <v>2728</v>
      </c>
      <c r="B509" s="75"/>
      <c r="C509" s="75"/>
      <c r="D509" s="75"/>
      <c r="E509" s="76"/>
      <c r="F509" s="75"/>
      <c r="G509" s="75"/>
    </row>
    <row r="510" spans="1:7" ht="17.25">
      <c r="A510" s="271" t="s">
        <v>2458</v>
      </c>
      <c r="B510" s="271" t="s">
        <v>2458</v>
      </c>
      <c r="C510" s="271" t="s">
        <v>2459</v>
      </c>
      <c r="D510" s="271" t="s">
        <v>2721</v>
      </c>
      <c r="E510" s="272" t="s">
        <v>2708</v>
      </c>
      <c r="F510" s="271" t="s">
        <v>2272</v>
      </c>
      <c r="G510" s="271" t="s">
        <v>2724</v>
      </c>
    </row>
    <row r="511" spans="1:7" ht="17.25">
      <c r="A511" s="75" t="s">
        <v>2729</v>
      </c>
      <c r="B511" s="75"/>
      <c r="C511" s="75"/>
      <c r="D511" s="75"/>
      <c r="E511" s="76"/>
      <c r="F511" s="75"/>
      <c r="G511" s="75"/>
    </row>
    <row r="512" spans="1:7" ht="17.25">
      <c r="A512" s="271" t="s">
        <v>2458</v>
      </c>
      <c r="B512" s="271" t="s">
        <v>2458</v>
      </c>
      <c r="C512" s="271" t="s">
        <v>2459</v>
      </c>
      <c r="D512" s="271" t="s">
        <v>2721</v>
      </c>
      <c r="E512" s="272" t="s">
        <v>2708</v>
      </c>
      <c r="F512" s="271" t="s">
        <v>2272</v>
      </c>
      <c r="G512" s="271" t="s">
        <v>2724</v>
      </c>
    </row>
    <row r="513" spans="1:7" ht="17.100000000000001">
      <c r="A513" s="271" t="s">
        <v>2436</v>
      </c>
      <c r="B513" s="271" t="s">
        <v>2415</v>
      </c>
      <c r="C513" s="271"/>
      <c r="D513" s="271" t="s">
        <v>2416</v>
      </c>
      <c r="E513" s="272"/>
      <c r="F513" s="271" t="s">
        <v>2417</v>
      </c>
      <c r="G513" s="271" t="s">
        <v>2418</v>
      </c>
    </row>
    <row r="514" spans="1:7" ht="17.25">
      <c r="A514" s="271" t="s">
        <v>2437</v>
      </c>
      <c r="B514" s="271" t="s">
        <v>2415</v>
      </c>
      <c r="C514" s="271"/>
      <c r="D514" s="271" t="s">
        <v>2416</v>
      </c>
      <c r="E514" s="272"/>
      <c r="F514" s="271" t="s">
        <v>2417</v>
      </c>
      <c r="G514" s="271" t="s">
        <v>2418</v>
      </c>
    </row>
    <row r="515" spans="1:7" ht="17.25">
      <c r="A515" s="271" t="s">
        <v>2438</v>
      </c>
      <c r="B515" s="271" t="s">
        <v>2415</v>
      </c>
      <c r="C515" s="271"/>
      <c r="D515" s="271" t="s">
        <v>2416</v>
      </c>
      <c r="E515" s="272"/>
      <c r="F515" s="271" t="s">
        <v>2417</v>
      </c>
      <c r="G515" s="271" t="s">
        <v>2418</v>
      </c>
    </row>
    <row r="516" spans="1:7" ht="17.25">
      <c r="A516" s="271" t="s">
        <v>2439</v>
      </c>
      <c r="B516" s="271" t="s">
        <v>2415</v>
      </c>
      <c r="C516" s="271"/>
      <c r="D516" s="271" t="s">
        <v>2416</v>
      </c>
      <c r="E516" s="272"/>
      <c r="F516" s="271" t="s">
        <v>2417</v>
      </c>
      <c r="G516" s="271" t="s">
        <v>2418</v>
      </c>
    </row>
    <row r="517" spans="1:7" ht="17.25">
      <c r="A517" s="271" t="s">
        <v>2440</v>
      </c>
      <c r="B517" s="271" t="s">
        <v>2415</v>
      </c>
      <c r="C517" s="271"/>
      <c r="D517" s="271" t="s">
        <v>2416</v>
      </c>
      <c r="E517" s="272"/>
      <c r="F517" s="271" t="s">
        <v>2417</v>
      </c>
      <c r="G517" s="271" t="s">
        <v>2418</v>
      </c>
    </row>
    <row r="518" spans="1:7" ht="17.25">
      <c r="A518" s="271" t="s">
        <v>2441</v>
      </c>
      <c r="B518" s="271" t="s">
        <v>2415</v>
      </c>
      <c r="C518" s="271"/>
      <c r="D518" s="271" t="s">
        <v>2416</v>
      </c>
      <c r="E518" s="272"/>
      <c r="F518" s="271" t="s">
        <v>2417</v>
      </c>
      <c r="G518" s="271" t="s">
        <v>2418</v>
      </c>
    </row>
    <row r="519" spans="1:7" ht="17.25">
      <c r="A519" s="271" t="s">
        <v>2442</v>
      </c>
      <c r="B519" s="271" t="s">
        <v>2415</v>
      </c>
      <c r="C519" s="271"/>
      <c r="D519" s="271" t="s">
        <v>2416</v>
      </c>
      <c r="E519" s="272"/>
      <c r="F519" s="271" t="s">
        <v>2417</v>
      </c>
      <c r="G519" s="271" t="s">
        <v>2418</v>
      </c>
    </row>
    <row r="520" spans="1:7" ht="17.25">
      <c r="A520" s="271" t="s">
        <v>2443</v>
      </c>
      <c r="B520" s="271" t="s">
        <v>2415</v>
      </c>
      <c r="C520" s="271"/>
      <c r="D520" s="271" t="s">
        <v>2416</v>
      </c>
      <c r="E520" s="272"/>
      <c r="F520" s="271" t="s">
        <v>2417</v>
      </c>
      <c r="G520" s="271" t="s">
        <v>2418</v>
      </c>
    </row>
    <row r="521" spans="1:7" ht="17.25">
      <c r="A521" s="75" t="s">
        <v>2730</v>
      </c>
      <c r="B521" s="75"/>
      <c r="C521" s="75"/>
      <c r="D521" s="75"/>
      <c r="E521" s="76"/>
      <c r="F521" s="75"/>
      <c r="G521" s="75"/>
    </row>
    <row r="522" spans="1:7" ht="17.25">
      <c r="A522" s="271" t="s">
        <v>2458</v>
      </c>
      <c r="B522" s="271" t="s">
        <v>2458</v>
      </c>
      <c r="C522" s="271" t="s">
        <v>2459</v>
      </c>
      <c r="D522" s="271" t="s">
        <v>2721</v>
      </c>
      <c r="E522" s="272" t="s">
        <v>2708</v>
      </c>
      <c r="F522" s="271" t="s">
        <v>2272</v>
      </c>
      <c r="G522" s="271" t="s">
        <v>2724</v>
      </c>
    </row>
    <row r="523" spans="1:7" ht="17.25">
      <c r="A523" s="271" t="s">
        <v>2445</v>
      </c>
      <c r="B523" s="271" t="s">
        <v>2446</v>
      </c>
      <c r="C523" s="271"/>
      <c r="D523" s="271" t="s">
        <v>2416</v>
      </c>
      <c r="E523" s="272"/>
      <c r="F523" s="271" t="s">
        <v>2447</v>
      </c>
      <c r="G523" s="271" t="s">
        <v>2418</v>
      </c>
    </row>
    <row r="524" spans="1:7" ht="17.25">
      <c r="A524" s="271" t="s">
        <v>2448</v>
      </c>
      <c r="B524" s="271" t="s">
        <v>2415</v>
      </c>
      <c r="C524" s="271"/>
      <c r="D524" s="271" t="s">
        <v>2416</v>
      </c>
      <c r="E524" s="272"/>
      <c r="F524" s="271" t="s">
        <v>2417</v>
      </c>
      <c r="G524" s="271" t="s">
        <v>2418</v>
      </c>
    </row>
    <row r="525" spans="1:7" ht="17.25">
      <c r="A525" s="75" t="s">
        <v>2731</v>
      </c>
      <c r="B525" s="75"/>
      <c r="C525" s="75"/>
      <c r="D525" s="75"/>
      <c r="E525" s="76"/>
      <c r="F525" s="75"/>
      <c r="G525" s="75"/>
    </row>
    <row r="526" spans="1:7" ht="17.25">
      <c r="A526" s="271" t="s">
        <v>2458</v>
      </c>
      <c r="B526" s="271" t="s">
        <v>2458</v>
      </c>
      <c r="C526" s="271" t="s">
        <v>2459</v>
      </c>
      <c r="D526" s="271" t="s">
        <v>2721</v>
      </c>
      <c r="E526" s="272" t="s">
        <v>2708</v>
      </c>
      <c r="F526" s="272" t="s">
        <v>2272</v>
      </c>
      <c r="G526" s="271" t="s">
        <v>2724</v>
      </c>
    </row>
    <row r="527" spans="1:7" ht="17.25">
      <c r="A527" s="75" t="s">
        <v>2732</v>
      </c>
      <c r="B527" s="75"/>
      <c r="C527" s="75"/>
      <c r="D527" s="75"/>
      <c r="E527" s="76"/>
      <c r="F527" s="75"/>
      <c r="G527" s="75"/>
    </row>
    <row r="528" spans="1:7" ht="17.25">
      <c r="A528" s="271" t="s">
        <v>2450</v>
      </c>
      <c r="B528" s="271" t="s">
        <v>2451</v>
      </c>
      <c r="C528" s="271" t="s">
        <v>2452</v>
      </c>
      <c r="D528" s="271" t="s">
        <v>2721</v>
      </c>
      <c r="E528" s="272" t="s">
        <v>2454</v>
      </c>
      <c r="F528" s="272" t="s">
        <v>2272</v>
      </c>
      <c r="G528" s="271" t="s">
        <v>2455</v>
      </c>
    </row>
    <row r="529" spans="1:7" ht="17.25">
      <c r="A529" s="271" t="s">
        <v>2561</v>
      </c>
      <c r="B529" s="271" t="s">
        <v>2458</v>
      </c>
      <c r="C529" s="271" t="s">
        <v>1213</v>
      </c>
      <c r="D529" s="271" t="s">
        <v>2721</v>
      </c>
      <c r="E529" s="272" t="s">
        <v>1213</v>
      </c>
      <c r="F529" s="271" t="s">
        <v>2270</v>
      </c>
      <c r="G529" s="271" t="s">
        <v>2418</v>
      </c>
    </row>
    <row r="530" spans="1:7" ht="17.25">
      <c r="A530" s="271" t="s">
        <v>2562</v>
      </c>
      <c r="B530" s="271"/>
      <c r="C530" s="271" t="s">
        <v>2563</v>
      </c>
      <c r="D530" s="271" t="s">
        <v>2721</v>
      </c>
      <c r="E530" s="272" t="s">
        <v>1213</v>
      </c>
      <c r="F530" s="271" t="s">
        <v>2270</v>
      </c>
      <c r="G530" s="271" t="s">
        <v>2418</v>
      </c>
    </row>
    <row r="531" spans="1:7" ht="17.25">
      <c r="A531" s="75" t="s">
        <v>2733</v>
      </c>
      <c r="B531" s="75"/>
      <c r="C531" s="75"/>
      <c r="D531" s="75"/>
      <c r="E531" s="76"/>
      <c r="F531" s="75"/>
      <c r="G531" s="75"/>
    </row>
    <row r="532" spans="1:7" ht="17.25">
      <c r="A532" s="271" t="s">
        <v>2457</v>
      </c>
      <c r="B532" s="271" t="s">
        <v>2458</v>
      </c>
      <c r="C532" s="271" t="s">
        <v>2459</v>
      </c>
      <c r="D532" s="271" t="s">
        <v>2721</v>
      </c>
      <c r="E532" s="272" t="s">
        <v>2460</v>
      </c>
      <c r="F532" s="271" t="s">
        <v>2272</v>
      </c>
      <c r="G532" s="271" t="s">
        <v>2418</v>
      </c>
    </row>
    <row r="533" spans="1:7" ht="17.25">
      <c r="A533" s="75" t="s">
        <v>2734</v>
      </c>
      <c r="B533" s="75"/>
      <c r="C533" s="75"/>
      <c r="D533" s="75"/>
      <c r="E533" s="76"/>
      <c r="F533" s="75"/>
      <c r="G533" s="75"/>
    </row>
    <row r="534" spans="1:7" ht="17.25">
      <c r="A534" s="271" t="s">
        <v>2462</v>
      </c>
      <c r="B534" s="271" t="s">
        <v>2463</v>
      </c>
      <c r="C534" s="271" t="s">
        <v>2459</v>
      </c>
      <c r="D534" s="271" t="s">
        <v>2721</v>
      </c>
      <c r="E534" s="272" t="s">
        <v>2460</v>
      </c>
      <c r="F534" s="271" t="s">
        <v>2272</v>
      </c>
      <c r="G534" s="271" t="s">
        <v>2418</v>
      </c>
    </row>
    <row r="535" spans="1:7" ht="17.25">
      <c r="A535" s="271" t="s">
        <v>2464</v>
      </c>
      <c r="B535" s="271" t="s">
        <v>2463</v>
      </c>
      <c r="C535" s="271" t="s">
        <v>2459</v>
      </c>
      <c r="D535" s="271" t="s">
        <v>2721</v>
      </c>
      <c r="E535" s="272" t="s">
        <v>2460</v>
      </c>
      <c r="F535" s="271" t="s">
        <v>2272</v>
      </c>
      <c r="G535" s="271" t="s">
        <v>2418</v>
      </c>
    </row>
    <row r="536" spans="1:7" ht="17.25">
      <c r="A536" s="271" t="s">
        <v>2465</v>
      </c>
      <c r="B536" s="271" t="s">
        <v>2463</v>
      </c>
      <c r="C536" s="271" t="s">
        <v>2459</v>
      </c>
      <c r="D536" s="271" t="s">
        <v>2721</v>
      </c>
      <c r="E536" s="272" t="s">
        <v>2460</v>
      </c>
      <c r="F536" s="271" t="s">
        <v>2272</v>
      </c>
      <c r="G536" s="271" t="s">
        <v>2418</v>
      </c>
    </row>
    <row r="537" spans="1:7" ht="17.25">
      <c r="A537" s="271" t="s">
        <v>2466</v>
      </c>
      <c r="B537" s="271" t="s">
        <v>2463</v>
      </c>
      <c r="C537" s="271" t="s">
        <v>2459</v>
      </c>
      <c r="D537" s="271" t="s">
        <v>2721</v>
      </c>
      <c r="E537" s="272" t="s">
        <v>2460</v>
      </c>
      <c r="F537" s="271" t="s">
        <v>2272</v>
      </c>
      <c r="G537" s="271" t="s">
        <v>2418</v>
      </c>
    </row>
    <row r="538" spans="1:7" ht="17.25">
      <c r="A538" s="75" t="s">
        <v>2735</v>
      </c>
      <c r="B538" s="75"/>
      <c r="C538" s="75"/>
      <c r="D538" s="75"/>
      <c r="E538" s="76"/>
      <c r="F538" s="75"/>
      <c r="G538" s="75"/>
    </row>
    <row r="539" spans="1:7" ht="17.25">
      <c r="A539" s="269" t="s">
        <v>2468</v>
      </c>
      <c r="B539" s="269" t="s">
        <v>2458</v>
      </c>
      <c r="C539" s="269" t="s">
        <v>2469</v>
      </c>
      <c r="D539" s="269" t="s">
        <v>2721</v>
      </c>
      <c r="E539" s="270" t="s">
        <v>2470</v>
      </c>
      <c r="F539" s="270" t="s">
        <v>2471</v>
      </c>
      <c r="G539" s="269" t="s">
        <v>2418</v>
      </c>
    </row>
    <row r="540" spans="1:7" ht="17.25">
      <c r="A540" s="271" t="s">
        <v>2472</v>
      </c>
      <c r="B540" s="271" t="s">
        <v>2458</v>
      </c>
      <c r="C540" s="271" t="s">
        <v>2459</v>
      </c>
      <c r="D540" s="271" t="s">
        <v>2721</v>
      </c>
      <c r="E540" s="272" t="s">
        <v>2460</v>
      </c>
      <c r="F540" s="271" t="s">
        <v>2272</v>
      </c>
      <c r="G540" s="271" t="s">
        <v>2418</v>
      </c>
    </row>
    <row r="541" spans="1:7" ht="17.25">
      <c r="A541" s="271" t="s">
        <v>2473</v>
      </c>
      <c r="B541" s="271" t="s">
        <v>2458</v>
      </c>
      <c r="C541" s="271" t="s">
        <v>2459</v>
      </c>
      <c r="D541" s="271" t="s">
        <v>2721</v>
      </c>
      <c r="E541" s="272" t="s">
        <v>2460</v>
      </c>
      <c r="F541" s="271" t="s">
        <v>2272</v>
      </c>
      <c r="G541" s="271" t="s">
        <v>2418</v>
      </c>
    </row>
    <row r="542" spans="1:7" ht="17.25">
      <c r="A542" s="271" t="s">
        <v>2474</v>
      </c>
      <c r="B542" s="271" t="s">
        <v>2458</v>
      </c>
      <c r="C542" s="271" t="s">
        <v>2459</v>
      </c>
      <c r="D542" s="271" t="s">
        <v>2721</v>
      </c>
      <c r="E542" s="272" t="s">
        <v>2460</v>
      </c>
      <c r="F542" s="271" t="s">
        <v>2272</v>
      </c>
      <c r="G542" s="271" t="s">
        <v>2418</v>
      </c>
    </row>
    <row r="543" spans="1:7" ht="17.25">
      <c r="A543" s="75" t="s">
        <v>2736</v>
      </c>
      <c r="B543" s="75"/>
      <c r="C543" s="75"/>
      <c r="D543" s="75"/>
      <c r="E543" s="76"/>
      <c r="F543" s="75"/>
      <c r="G543" s="75"/>
    </row>
    <row r="544" spans="1:7" ht="17.25">
      <c r="A544" s="271" t="s">
        <v>2476</v>
      </c>
      <c r="B544" s="271" t="s">
        <v>2458</v>
      </c>
      <c r="C544" s="271" t="s">
        <v>2459</v>
      </c>
      <c r="D544" s="271" t="s">
        <v>2721</v>
      </c>
      <c r="E544" s="272" t="s">
        <v>2460</v>
      </c>
      <c r="F544" s="271" t="s">
        <v>2272</v>
      </c>
      <c r="G544" s="271" t="s">
        <v>2418</v>
      </c>
    </row>
    <row r="545" spans="1:7" ht="17.25">
      <c r="A545" s="75" t="s">
        <v>2737</v>
      </c>
      <c r="B545" s="75"/>
      <c r="C545" s="75"/>
      <c r="D545" s="75"/>
      <c r="E545" s="76"/>
      <c r="F545" s="75"/>
      <c r="G545" s="75"/>
    </row>
    <row r="546" spans="1:7" ht="17.25">
      <c r="A546" s="271" t="s">
        <v>2478</v>
      </c>
      <c r="B546" s="271" t="s">
        <v>2479</v>
      </c>
      <c r="C546" s="271" t="s">
        <v>2452</v>
      </c>
      <c r="D546" s="271" t="s">
        <v>2721</v>
      </c>
      <c r="E546" s="272" t="s">
        <v>2454</v>
      </c>
      <c r="F546" s="271" t="s">
        <v>2272</v>
      </c>
      <c r="G546" s="271" t="s">
        <v>2480</v>
      </c>
    </row>
    <row r="547" spans="1:7" ht="17.25">
      <c r="A547" s="271" t="s">
        <v>2481</v>
      </c>
      <c r="B547" s="271" t="s">
        <v>2482</v>
      </c>
      <c r="C547" s="271" t="s">
        <v>2452</v>
      </c>
      <c r="D547" s="271" t="s">
        <v>2721</v>
      </c>
      <c r="E547" s="272" t="s">
        <v>2454</v>
      </c>
      <c r="F547" s="271" t="s">
        <v>2272</v>
      </c>
      <c r="G547" s="271" t="s">
        <v>2483</v>
      </c>
    </row>
    <row r="548" spans="1:7" ht="17.25">
      <c r="A548" s="271" t="s">
        <v>2484</v>
      </c>
      <c r="B548" s="271" t="s">
        <v>2485</v>
      </c>
      <c r="C548" s="271"/>
      <c r="D548" s="271" t="s">
        <v>2416</v>
      </c>
      <c r="E548" s="272"/>
      <c r="F548" s="271" t="s">
        <v>2486</v>
      </c>
      <c r="G548" s="271" t="s">
        <v>2418</v>
      </c>
    </row>
    <row r="549" spans="1:7" ht="17.25">
      <c r="A549" s="271" t="s">
        <v>2487</v>
      </c>
      <c r="B549" s="271" t="s">
        <v>2485</v>
      </c>
      <c r="C549" s="271"/>
      <c r="D549" s="271" t="s">
        <v>2416</v>
      </c>
      <c r="E549" s="272"/>
      <c r="F549" s="271" t="s">
        <v>2486</v>
      </c>
      <c r="G549" s="271" t="s">
        <v>2418</v>
      </c>
    </row>
    <row r="550" spans="1:7" ht="17.25">
      <c r="A550" s="271" t="s">
        <v>2488</v>
      </c>
      <c r="B550" s="271" t="s">
        <v>2485</v>
      </c>
      <c r="C550" s="271" t="s">
        <v>2489</v>
      </c>
      <c r="D550" s="271" t="s">
        <v>2416</v>
      </c>
      <c r="E550" s="272"/>
      <c r="F550" s="271" t="s">
        <v>2490</v>
      </c>
      <c r="G550" s="271" t="s">
        <v>2491</v>
      </c>
    </row>
    <row r="551" spans="1:7" ht="17.25">
      <c r="A551" s="75" t="s">
        <v>2738</v>
      </c>
      <c r="B551" s="75"/>
      <c r="C551" s="75"/>
      <c r="D551" s="75"/>
      <c r="E551" s="76"/>
      <c r="F551" s="75"/>
      <c r="G551" s="75"/>
    </row>
    <row r="552" spans="1:7" ht="17.25">
      <c r="A552" s="271" t="s">
        <v>2493</v>
      </c>
      <c r="B552" s="271" t="s">
        <v>2458</v>
      </c>
      <c r="C552" s="271" t="s">
        <v>2452</v>
      </c>
      <c r="D552" s="271" t="s">
        <v>2721</v>
      </c>
      <c r="E552" s="272" t="s">
        <v>2454</v>
      </c>
      <c r="F552" s="271" t="s">
        <v>2272</v>
      </c>
      <c r="G552" s="271" t="s">
        <v>2418</v>
      </c>
    </row>
    <row r="553" spans="1:7" ht="17.25">
      <c r="A553" s="271" t="s">
        <v>2494</v>
      </c>
      <c r="B553" s="271" t="s">
        <v>2458</v>
      </c>
      <c r="C553" s="271" t="s">
        <v>551</v>
      </c>
      <c r="D553" s="271" t="s">
        <v>2416</v>
      </c>
      <c r="E553" s="272"/>
      <c r="F553" s="271" t="s">
        <v>2495</v>
      </c>
      <c r="G553" s="271" t="s">
        <v>2495</v>
      </c>
    </row>
    <row r="554" spans="1:7" ht="17.25">
      <c r="A554" s="75" t="s">
        <v>2739</v>
      </c>
      <c r="B554" s="75"/>
      <c r="C554" s="75"/>
      <c r="D554" s="75"/>
      <c r="E554" s="76"/>
      <c r="F554" s="75"/>
      <c r="G554" s="75"/>
    </row>
    <row r="555" spans="1:7" ht="17.25">
      <c r="A555" s="271" t="s">
        <v>2497</v>
      </c>
      <c r="B555" s="271"/>
      <c r="C555" s="271" t="s">
        <v>551</v>
      </c>
      <c r="D555" s="271" t="s">
        <v>2416</v>
      </c>
      <c r="E555" s="272"/>
      <c r="F555" s="271" t="s">
        <v>2498</v>
      </c>
      <c r="G555" s="271" t="s">
        <v>2418</v>
      </c>
    </row>
    <row r="556" spans="1:7" ht="17.25">
      <c r="A556" s="271" t="s">
        <v>2659</v>
      </c>
      <c r="B556" s="271" t="s">
        <v>2660</v>
      </c>
      <c r="C556" s="271" t="s">
        <v>2661</v>
      </c>
      <c r="D556" s="271" t="s">
        <v>2721</v>
      </c>
      <c r="E556" s="272" t="s">
        <v>2718</v>
      </c>
      <c r="F556" s="271" t="s">
        <v>2270</v>
      </c>
      <c r="G556" s="271" t="s">
        <v>2663</v>
      </c>
    </row>
    <row r="557" spans="1:7" ht="17.25">
      <c r="A557" s="271" t="s">
        <v>2499</v>
      </c>
      <c r="B557" s="271"/>
      <c r="C557" s="271" t="s">
        <v>2500</v>
      </c>
      <c r="D557" s="271" t="s">
        <v>2416</v>
      </c>
      <c r="E557" s="272"/>
      <c r="F557" s="271" t="s">
        <v>2501</v>
      </c>
      <c r="G557" s="271" t="s">
        <v>2418</v>
      </c>
    </row>
    <row r="558" spans="1:7" ht="17.25">
      <c r="A558" s="75" t="s">
        <v>2740</v>
      </c>
      <c r="B558" s="75"/>
      <c r="C558" s="75"/>
      <c r="D558" s="75"/>
      <c r="E558" s="76"/>
      <c r="F558" s="75"/>
      <c r="G558" s="75"/>
    </row>
    <row r="559" spans="1:7" ht="17.25">
      <c r="A559" s="271" t="s">
        <v>2503</v>
      </c>
      <c r="B559" s="271" t="s">
        <v>2458</v>
      </c>
      <c r="C559" s="271" t="s">
        <v>2452</v>
      </c>
      <c r="D559" s="271" t="s">
        <v>2721</v>
      </c>
      <c r="E559" s="272" t="s">
        <v>2454</v>
      </c>
      <c r="F559" s="271" t="s">
        <v>2272</v>
      </c>
      <c r="G559" s="271" t="s">
        <v>2504</v>
      </c>
    </row>
    <row r="560" spans="1:7" ht="17.25">
      <c r="A560" s="271" t="s">
        <v>2505</v>
      </c>
      <c r="B560" s="271" t="s">
        <v>2506</v>
      </c>
      <c r="C560" s="271" t="s">
        <v>2507</v>
      </c>
      <c r="D560" s="271" t="s">
        <v>2416</v>
      </c>
      <c r="E560" s="272"/>
      <c r="F560" s="271" t="s">
        <v>2417</v>
      </c>
      <c r="G560" s="271" t="s">
        <v>2508</v>
      </c>
    </row>
    <row r="561" spans="1:7" ht="17.25">
      <c r="A561" s="271" t="s">
        <v>2509</v>
      </c>
      <c r="B561" s="271" t="s">
        <v>2510</v>
      </c>
      <c r="C561" s="271" t="s">
        <v>2452</v>
      </c>
      <c r="D561" s="271" t="s">
        <v>2721</v>
      </c>
      <c r="E561" s="272" t="s">
        <v>2454</v>
      </c>
      <c r="F561" s="271" t="s">
        <v>2272</v>
      </c>
      <c r="G561" s="271" t="s">
        <v>2511</v>
      </c>
    </row>
    <row r="562" spans="1:7" ht="17.25">
      <c r="A562" s="271" t="s">
        <v>2512</v>
      </c>
      <c r="B562" s="271" t="s">
        <v>2458</v>
      </c>
      <c r="C562" s="271" t="s">
        <v>2459</v>
      </c>
      <c r="D562" s="271" t="s">
        <v>2721</v>
      </c>
      <c r="E562" s="272" t="s">
        <v>2460</v>
      </c>
      <c r="F562" s="271" t="s">
        <v>2272</v>
      </c>
      <c r="G562" s="271" t="s">
        <v>2418</v>
      </c>
    </row>
    <row r="563" spans="1:7" ht="17.25">
      <c r="A563" s="75" t="s">
        <v>2741</v>
      </c>
      <c r="B563" s="75"/>
      <c r="C563" s="75"/>
      <c r="D563" s="75"/>
      <c r="E563" s="76"/>
      <c r="F563" s="75"/>
      <c r="G563" s="75"/>
    </row>
    <row r="564" spans="1:7" ht="17.25">
      <c r="A564" s="271" t="s">
        <v>2458</v>
      </c>
      <c r="B564" s="271" t="s">
        <v>2458</v>
      </c>
      <c r="C564" s="271" t="s">
        <v>2459</v>
      </c>
      <c r="D564" s="271" t="s">
        <v>2742</v>
      </c>
      <c r="E564" s="272" t="s">
        <v>2708</v>
      </c>
      <c r="F564" s="271" t="s">
        <v>2283</v>
      </c>
      <c r="G564" s="271" t="s">
        <v>2722</v>
      </c>
    </row>
    <row r="565" spans="1:7" ht="17.25">
      <c r="A565" s="271" t="s">
        <v>2414</v>
      </c>
      <c r="B565" s="271" t="s">
        <v>2415</v>
      </c>
      <c r="C565" s="271"/>
      <c r="D565" s="271" t="s">
        <v>2416</v>
      </c>
      <c r="E565" s="272"/>
      <c r="F565" s="271" t="s">
        <v>2417</v>
      </c>
      <c r="G565" s="271" t="s">
        <v>2418</v>
      </c>
    </row>
    <row r="566" spans="1:7" ht="17.25">
      <c r="A566" s="271" t="s">
        <v>2419</v>
      </c>
      <c r="B566" s="271" t="s">
        <v>2415</v>
      </c>
      <c r="C566" s="271"/>
      <c r="D566" s="271" t="s">
        <v>2416</v>
      </c>
      <c r="E566" s="272"/>
      <c r="F566" s="271" t="s">
        <v>2417</v>
      </c>
      <c r="G566" s="271" t="s">
        <v>2418</v>
      </c>
    </row>
    <row r="567" spans="1:7" ht="17.25">
      <c r="A567" s="75" t="s">
        <v>2743</v>
      </c>
      <c r="B567" s="75"/>
      <c r="C567" s="75"/>
      <c r="D567" s="75"/>
      <c r="E567" s="76"/>
      <c r="F567" s="75"/>
      <c r="G567" s="75"/>
    </row>
    <row r="568" spans="1:7" ht="17.25">
      <c r="A568" s="271" t="s">
        <v>2421</v>
      </c>
      <c r="B568" s="271" t="s">
        <v>2415</v>
      </c>
      <c r="C568" s="271"/>
      <c r="D568" s="271" t="s">
        <v>2416</v>
      </c>
      <c r="E568" s="272"/>
      <c r="F568" s="271" t="s">
        <v>2422</v>
      </c>
      <c r="G568" s="271" t="s">
        <v>2418</v>
      </c>
    </row>
    <row r="569" spans="1:7" ht="17.25">
      <c r="A569" s="271" t="s">
        <v>2423</v>
      </c>
      <c r="B569" s="271" t="s">
        <v>2424</v>
      </c>
      <c r="C569" s="271"/>
      <c r="D569" s="271" t="s">
        <v>2416</v>
      </c>
      <c r="E569" s="272"/>
      <c r="F569" s="271" t="s">
        <v>2417</v>
      </c>
      <c r="G569" s="271" t="s">
        <v>2418</v>
      </c>
    </row>
    <row r="570" spans="1:7" ht="17.25">
      <c r="A570" s="271" t="s">
        <v>2425</v>
      </c>
      <c r="B570" s="271" t="s">
        <v>2424</v>
      </c>
      <c r="C570" s="271"/>
      <c r="D570" s="271" t="s">
        <v>2416</v>
      </c>
      <c r="E570" s="272"/>
      <c r="F570" s="271" t="s">
        <v>2417</v>
      </c>
      <c r="G570" s="271" t="s">
        <v>2418</v>
      </c>
    </row>
    <row r="571" spans="1:7" ht="17.25">
      <c r="A571" s="271" t="s">
        <v>2426</v>
      </c>
      <c r="B571" s="271" t="s">
        <v>2415</v>
      </c>
      <c r="C571" s="271"/>
      <c r="D571" s="271" t="s">
        <v>2416</v>
      </c>
      <c r="E571" s="272"/>
      <c r="F571" s="271" t="s">
        <v>2422</v>
      </c>
      <c r="G571" s="271" t="s">
        <v>2418</v>
      </c>
    </row>
    <row r="572" spans="1:7" ht="17.25">
      <c r="A572" s="271" t="s">
        <v>2427</v>
      </c>
      <c r="B572" s="271" t="s">
        <v>2424</v>
      </c>
      <c r="C572" s="271"/>
      <c r="D572" s="271" t="s">
        <v>2416</v>
      </c>
      <c r="E572" s="272"/>
      <c r="F572" s="271" t="s">
        <v>2417</v>
      </c>
      <c r="G572" s="271" t="s">
        <v>2418</v>
      </c>
    </row>
    <row r="573" spans="1:7" ht="17.25">
      <c r="A573" s="271" t="s">
        <v>2428</v>
      </c>
      <c r="B573" s="271" t="s">
        <v>2415</v>
      </c>
      <c r="C573" s="271"/>
      <c r="D573" s="271" t="s">
        <v>2416</v>
      </c>
      <c r="E573" s="272"/>
      <c r="F573" s="271" t="s">
        <v>2417</v>
      </c>
      <c r="G573" s="271" t="s">
        <v>2418</v>
      </c>
    </row>
    <row r="574" spans="1:7" ht="17.25">
      <c r="A574" s="271" t="s">
        <v>2429</v>
      </c>
      <c r="B574" s="271" t="s">
        <v>2415</v>
      </c>
      <c r="C574" s="271"/>
      <c r="D574" s="271" t="s">
        <v>2416</v>
      </c>
      <c r="E574" s="272"/>
      <c r="F574" s="271" t="s">
        <v>2422</v>
      </c>
      <c r="G574" s="271" t="s">
        <v>2418</v>
      </c>
    </row>
    <row r="575" spans="1:7" ht="17.25">
      <c r="A575" s="271" t="s">
        <v>2430</v>
      </c>
      <c r="B575" s="271" t="s">
        <v>2415</v>
      </c>
      <c r="C575" s="271"/>
      <c r="D575" s="271" t="s">
        <v>2416</v>
      </c>
      <c r="E575" s="272"/>
      <c r="F575" s="271" t="s">
        <v>2422</v>
      </c>
      <c r="G575" s="271" t="s">
        <v>2418</v>
      </c>
    </row>
    <row r="576" spans="1:7" ht="17.25">
      <c r="A576" s="271" t="s">
        <v>2431</v>
      </c>
      <c r="B576" s="271" t="s">
        <v>2415</v>
      </c>
      <c r="C576" s="271"/>
      <c r="D576" s="271" t="s">
        <v>2416</v>
      </c>
      <c r="E576" s="272"/>
      <c r="F576" s="271" t="s">
        <v>2422</v>
      </c>
      <c r="G576" s="271" t="s">
        <v>2418</v>
      </c>
    </row>
    <row r="577" spans="1:7" ht="17.25">
      <c r="A577" s="271" t="s">
        <v>2432</v>
      </c>
      <c r="B577" s="271" t="s">
        <v>2424</v>
      </c>
      <c r="C577" s="271"/>
      <c r="D577" s="271" t="s">
        <v>2416</v>
      </c>
      <c r="E577" s="272"/>
      <c r="F577" s="271" t="s">
        <v>2422</v>
      </c>
      <c r="G577" s="271" t="s">
        <v>2418</v>
      </c>
    </row>
    <row r="578" spans="1:7" ht="17.25">
      <c r="A578" s="271" t="s">
        <v>2458</v>
      </c>
      <c r="B578" s="271" t="s">
        <v>2458</v>
      </c>
      <c r="C578" s="271" t="s">
        <v>2459</v>
      </c>
      <c r="D578" s="271" t="s">
        <v>2742</v>
      </c>
      <c r="E578" s="272" t="s">
        <v>2708</v>
      </c>
      <c r="F578" s="271" t="s">
        <v>2283</v>
      </c>
      <c r="G578" s="271" t="s">
        <v>2724</v>
      </c>
    </row>
    <row r="579" spans="1:7" ht="17.25">
      <c r="A579" s="75" t="s">
        <v>2744</v>
      </c>
      <c r="B579" s="75"/>
      <c r="C579" s="75"/>
      <c r="D579" s="75"/>
      <c r="E579" s="76"/>
      <c r="F579" s="75"/>
      <c r="G579" s="75"/>
    </row>
    <row r="580" spans="1:7" ht="17.25">
      <c r="A580" s="271" t="s">
        <v>2458</v>
      </c>
      <c r="B580" s="271" t="s">
        <v>2458</v>
      </c>
      <c r="C580" s="271" t="s">
        <v>2459</v>
      </c>
      <c r="D580" s="271" t="s">
        <v>2742</v>
      </c>
      <c r="E580" s="272" t="s">
        <v>2708</v>
      </c>
      <c r="F580" s="271" t="s">
        <v>2283</v>
      </c>
      <c r="G580" s="271" t="s">
        <v>2722</v>
      </c>
    </row>
    <row r="581" spans="1:7" ht="17.25">
      <c r="A581" s="75" t="s">
        <v>2745</v>
      </c>
      <c r="B581" s="75"/>
      <c r="C581" s="75"/>
      <c r="D581" s="75"/>
      <c r="E581" s="76"/>
      <c r="F581" s="75"/>
      <c r="G581" s="75"/>
    </row>
    <row r="582" spans="1:7" ht="17.25">
      <c r="A582" s="271" t="s">
        <v>2458</v>
      </c>
      <c r="B582" s="271" t="s">
        <v>2458</v>
      </c>
      <c r="C582" s="271" t="s">
        <v>2459</v>
      </c>
      <c r="D582" s="271" t="s">
        <v>2742</v>
      </c>
      <c r="E582" s="272" t="s">
        <v>2708</v>
      </c>
      <c r="F582" s="271" t="s">
        <v>2283</v>
      </c>
      <c r="G582" s="271" t="s">
        <v>2727</v>
      </c>
    </row>
    <row r="583" spans="1:7" ht="17.25">
      <c r="A583" s="271" t="s">
        <v>2434</v>
      </c>
      <c r="B583" s="271" t="s">
        <v>2415</v>
      </c>
      <c r="C583" s="271"/>
      <c r="D583" s="271" t="s">
        <v>2416</v>
      </c>
      <c r="E583" s="272"/>
      <c r="F583" s="271" t="s">
        <v>2417</v>
      </c>
      <c r="G583" s="271" t="s">
        <v>2418</v>
      </c>
    </row>
    <row r="584" spans="1:7" ht="17.25">
      <c r="A584" s="75" t="s">
        <v>2746</v>
      </c>
      <c r="B584" s="75"/>
      <c r="C584" s="75"/>
      <c r="D584" s="75"/>
      <c r="E584" s="76"/>
      <c r="F584" s="75"/>
      <c r="G584" s="75"/>
    </row>
    <row r="585" spans="1:7" ht="17.25">
      <c r="A585" s="271" t="s">
        <v>2458</v>
      </c>
      <c r="B585" s="271" t="s">
        <v>2458</v>
      </c>
      <c r="C585" s="271" t="s">
        <v>2459</v>
      </c>
      <c r="D585" s="271" t="s">
        <v>2742</v>
      </c>
      <c r="E585" s="272" t="s">
        <v>2708</v>
      </c>
      <c r="F585" s="271" t="s">
        <v>2283</v>
      </c>
      <c r="G585" s="271" t="s">
        <v>2724</v>
      </c>
    </row>
    <row r="586" spans="1:7" ht="17.25">
      <c r="A586" s="75" t="s">
        <v>2747</v>
      </c>
      <c r="B586" s="75"/>
      <c r="C586" s="75"/>
      <c r="D586" s="75"/>
      <c r="E586" s="76"/>
      <c r="F586" s="75"/>
      <c r="G586" s="75"/>
    </row>
    <row r="587" spans="1:7" ht="17.25">
      <c r="A587" s="271" t="s">
        <v>2458</v>
      </c>
      <c r="B587" s="271" t="s">
        <v>2458</v>
      </c>
      <c r="C587" s="271" t="s">
        <v>2459</v>
      </c>
      <c r="D587" s="271" t="s">
        <v>2742</v>
      </c>
      <c r="E587" s="272" t="s">
        <v>2708</v>
      </c>
      <c r="F587" s="271" t="s">
        <v>2283</v>
      </c>
      <c r="G587" s="271" t="s">
        <v>2724</v>
      </c>
    </row>
    <row r="588" spans="1:7" ht="17.25">
      <c r="A588" s="271" t="s">
        <v>2436</v>
      </c>
      <c r="B588" s="271" t="s">
        <v>2415</v>
      </c>
      <c r="C588" s="271"/>
      <c r="D588" s="271" t="s">
        <v>2416</v>
      </c>
      <c r="E588" s="272"/>
      <c r="F588" s="271" t="s">
        <v>2417</v>
      </c>
      <c r="G588" s="271" t="s">
        <v>2418</v>
      </c>
    </row>
    <row r="589" spans="1:7" ht="17.25">
      <c r="A589" s="271" t="s">
        <v>2437</v>
      </c>
      <c r="B589" s="271" t="s">
        <v>2415</v>
      </c>
      <c r="C589" s="271"/>
      <c r="D589" s="271" t="s">
        <v>2416</v>
      </c>
      <c r="E589" s="272"/>
      <c r="F589" s="271" t="s">
        <v>2417</v>
      </c>
      <c r="G589" s="271" t="s">
        <v>2418</v>
      </c>
    </row>
    <row r="590" spans="1:7" ht="17.25">
      <c r="A590" s="271" t="s">
        <v>2438</v>
      </c>
      <c r="B590" s="271" t="s">
        <v>2415</v>
      </c>
      <c r="C590" s="271"/>
      <c r="D590" s="271" t="s">
        <v>2416</v>
      </c>
      <c r="E590" s="272"/>
      <c r="F590" s="271" t="s">
        <v>2417</v>
      </c>
      <c r="G590" s="271" t="s">
        <v>2418</v>
      </c>
    </row>
    <row r="591" spans="1:7" ht="17.25">
      <c r="A591" s="271" t="s">
        <v>2439</v>
      </c>
      <c r="B591" s="271" t="s">
        <v>2415</v>
      </c>
      <c r="C591" s="271"/>
      <c r="D591" s="271" t="s">
        <v>2416</v>
      </c>
      <c r="E591" s="272"/>
      <c r="F591" s="271" t="s">
        <v>2417</v>
      </c>
      <c r="G591" s="271" t="s">
        <v>2418</v>
      </c>
    </row>
    <row r="592" spans="1:7" ht="17.25">
      <c r="A592" s="271" t="s">
        <v>2440</v>
      </c>
      <c r="B592" s="271" t="s">
        <v>2415</v>
      </c>
      <c r="C592" s="271"/>
      <c r="D592" s="271" t="s">
        <v>2416</v>
      </c>
      <c r="E592" s="272"/>
      <c r="F592" s="271" t="s">
        <v>2417</v>
      </c>
      <c r="G592" s="271" t="s">
        <v>2418</v>
      </c>
    </row>
    <row r="593" spans="1:7" ht="17.25">
      <c r="A593" s="271" t="s">
        <v>2441</v>
      </c>
      <c r="B593" s="271" t="s">
        <v>2415</v>
      </c>
      <c r="C593" s="271"/>
      <c r="D593" s="271" t="s">
        <v>2416</v>
      </c>
      <c r="E593" s="272"/>
      <c r="F593" s="271" t="s">
        <v>2417</v>
      </c>
      <c r="G593" s="271" t="s">
        <v>2418</v>
      </c>
    </row>
    <row r="594" spans="1:7" ht="17.25">
      <c r="A594" s="271" t="s">
        <v>2442</v>
      </c>
      <c r="B594" s="271" t="s">
        <v>2415</v>
      </c>
      <c r="C594" s="271"/>
      <c r="D594" s="271" t="s">
        <v>2416</v>
      </c>
      <c r="E594" s="272"/>
      <c r="F594" s="271" t="s">
        <v>2417</v>
      </c>
      <c r="G594" s="271" t="s">
        <v>2418</v>
      </c>
    </row>
    <row r="595" spans="1:7" ht="17.25">
      <c r="A595" s="271" t="s">
        <v>2443</v>
      </c>
      <c r="B595" s="271" t="s">
        <v>2415</v>
      </c>
      <c r="C595" s="271"/>
      <c r="D595" s="271" t="s">
        <v>2416</v>
      </c>
      <c r="E595" s="272"/>
      <c r="F595" s="271" t="s">
        <v>2417</v>
      </c>
      <c r="G595" s="271" t="s">
        <v>2418</v>
      </c>
    </row>
    <row r="596" spans="1:7" ht="17.25">
      <c r="A596" s="75" t="s">
        <v>2748</v>
      </c>
      <c r="B596" s="75"/>
      <c r="C596" s="75"/>
      <c r="D596" s="75"/>
      <c r="E596" s="76"/>
      <c r="F596" s="75"/>
      <c r="G596" s="75"/>
    </row>
    <row r="597" spans="1:7" ht="17.25">
      <c r="A597" s="271" t="s">
        <v>2458</v>
      </c>
      <c r="B597" s="271" t="s">
        <v>2458</v>
      </c>
      <c r="C597" s="271" t="s">
        <v>2459</v>
      </c>
      <c r="D597" s="271" t="s">
        <v>2742</v>
      </c>
      <c r="E597" s="272" t="s">
        <v>2708</v>
      </c>
      <c r="F597" s="271" t="s">
        <v>2283</v>
      </c>
      <c r="G597" s="271" t="s">
        <v>2724</v>
      </c>
    </row>
    <row r="598" spans="1:7" ht="17.25">
      <c r="A598" s="271" t="s">
        <v>2445</v>
      </c>
      <c r="B598" s="271" t="s">
        <v>2446</v>
      </c>
      <c r="C598" s="271"/>
      <c r="D598" s="271" t="s">
        <v>2416</v>
      </c>
      <c r="E598" s="272"/>
      <c r="F598" s="271" t="s">
        <v>2447</v>
      </c>
      <c r="G598" s="271" t="s">
        <v>2418</v>
      </c>
    </row>
    <row r="599" spans="1:7" ht="17.25">
      <c r="A599" s="271" t="s">
        <v>2448</v>
      </c>
      <c r="B599" s="271" t="s">
        <v>2415</v>
      </c>
      <c r="C599" s="271"/>
      <c r="D599" s="271" t="s">
        <v>2416</v>
      </c>
      <c r="E599" s="272"/>
      <c r="F599" s="271" t="s">
        <v>2417</v>
      </c>
      <c r="G599" s="271" t="s">
        <v>2418</v>
      </c>
    </row>
    <row r="600" spans="1:7" ht="17.25">
      <c r="A600" s="75" t="s">
        <v>2749</v>
      </c>
      <c r="B600" s="75"/>
      <c r="C600" s="75"/>
      <c r="D600" s="75"/>
      <c r="E600" s="76"/>
      <c r="F600" s="75"/>
      <c r="G600" s="75"/>
    </row>
    <row r="601" spans="1:7" ht="15">
      <c r="A601" s="56" t="s">
        <v>2458</v>
      </c>
      <c r="B601" s="56" t="s">
        <v>2458</v>
      </c>
      <c r="C601" s="56" t="s">
        <v>2459</v>
      </c>
      <c r="D601" s="56" t="s">
        <v>2742</v>
      </c>
      <c r="E601" s="74" t="s">
        <v>2708</v>
      </c>
      <c r="F601" s="56" t="s">
        <v>2283</v>
      </c>
      <c r="G601" s="56" t="s">
        <v>2724</v>
      </c>
    </row>
    <row r="602" spans="1:7" ht="17.25">
      <c r="A602" s="75" t="s">
        <v>2750</v>
      </c>
      <c r="B602" s="75"/>
      <c r="C602" s="75"/>
      <c r="D602" s="75"/>
      <c r="E602" s="76"/>
      <c r="F602" s="75"/>
      <c r="G602" s="75"/>
    </row>
    <row r="603" spans="1:7" ht="17.25">
      <c r="A603" s="271" t="s">
        <v>2519</v>
      </c>
      <c r="B603" s="271" t="s">
        <v>2520</v>
      </c>
      <c r="C603" s="271" t="s">
        <v>551</v>
      </c>
      <c r="D603" s="271" t="s">
        <v>2751</v>
      </c>
      <c r="E603" s="272" t="s">
        <v>551</v>
      </c>
      <c r="F603" s="271" t="s">
        <v>2289</v>
      </c>
      <c r="G603" s="271" t="s">
        <v>2522</v>
      </c>
    </row>
    <row r="604" spans="1:7" ht="17.25">
      <c r="A604" s="271" t="s">
        <v>2561</v>
      </c>
      <c r="B604" s="271" t="s">
        <v>2458</v>
      </c>
      <c r="C604" s="271" t="s">
        <v>1213</v>
      </c>
      <c r="D604" s="271" t="s">
        <v>2751</v>
      </c>
      <c r="E604" s="272" t="s">
        <v>1213</v>
      </c>
      <c r="F604" s="271" t="s">
        <v>2287</v>
      </c>
      <c r="G604" s="271" t="s">
        <v>2418</v>
      </c>
    </row>
    <row r="605" spans="1:7" ht="17.25">
      <c r="A605" s="271" t="s">
        <v>2562</v>
      </c>
      <c r="B605" s="271"/>
      <c r="C605" s="271" t="s">
        <v>2563</v>
      </c>
      <c r="D605" s="271" t="s">
        <v>2751</v>
      </c>
      <c r="E605" s="272" t="s">
        <v>2564</v>
      </c>
      <c r="F605" s="271" t="s">
        <v>2289</v>
      </c>
      <c r="G605" s="271" t="s">
        <v>2418</v>
      </c>
    </row>
    <row r="606" spans="1:7" ht="17.25">
      <c r="A606" s="271" t="s">
        <v>2565</v>
      </c>
      <c r="B606" s="271" t="s">
        <v>2451</v>
      </c>
      <c r="C606" s="271" t="s">
        <v>108</v>
      </c>
      <c r="D606" s="271" t="s">
        <v>2751</v>
      </c>
      <c r="E606" s="272" t="s">
        <v>108</v>
      </c>
      <c r="F606" s="271" t="s">
        <v>2096</v>
      </c>
      <c r="G606" s="271" t="s">
        <v>2418</v>
      </c>
    </row>
    <row r="607" spans="1:7" ht="17.25">
      <c r="A607" s="271" t="s">
        <v>2566</v>
      </c>
      <c r="B607" s="271" t="s">
        <v>2567</v>
      </c>
      <c r="C607" s="271" t="s">
        <v>2568</v>
      </c>
      <c r="D607" s="271" t="s">
        <v>2751</v>
      </c>
      <c r="E607" s="272" t="s">
        <v>2568</v>
      </c>
      <c r="F607" s="271" t="s">
        <v>2096</v>
      </c>
      <c r="G607" s="271" t="s">
        <v>2569</v>
      </c>
    </row>
    <row r="608" spans="1:7" ht="17.25">
      <c r="A608" s="271" t="s">
        <v>2570</v>
      </c>
      <c r="B608" s="271"/>
      <c r="C608" s="271" t="s">
        <v>108</v>
      </c>
      <c r="D608" s="271" t="s">
        <v>2751</v>
      </c>
      <c r="E608" s="272" t="s">
        <v>108</v>
      </c>
      <c r="F608" s="271" t="s">
        <v>2096</v>
      </c>
      <c r="G608" s="271" t="s">
        <v>2418</v>
      </c>
    </row>
    <row r="609" spans="1:7" ht="17.25">
      <c r="A609" s="75" t="s">
        <v>2752</v>
      </c>
      <c r="B609" s="75"/>
      <c r="C609" s="75"/>
      <c r="D609" s="75"/>
      <c r="E609" s="76"/>
      <c r="F609" s="75"/>
      <c r="G609" s="75"/>
    </row>
    <row r="610" spans="1:7" ht="17.25">
      <c r="A610" s="271" t="s">
        <v>2572</v>
      </c>
      <c r="B610" s="271" t="s">
        <v>2463</v>
      </c>
      <c r="C610" s="271" t="s">
        <v>108</v>
      </c>
      <c r="D610" s="271" t="s">
        <v>2751</v>
      </c>
      <c r="E610" s="272" t="s">
        <v>108</v>
      </c>
      <c r="F610" s="271" t="s">
        <v>2096</v>
      </c>
      <c r="G610" s="271" t="s">
        <v>2418</v>
      </c>
    </row>
    <row r="611" spans="1:7" ht="17.25">
      <c r="A611" s="271" t="s">
        <v>2573</v>
      </c>
      <c r="B611" s="271" t="s">
        <v>2574</v>
      </c>
      <c r="C611" s="271" t="s">
        <v>108</v>
      </c>
      <c r="D611" s="271" t="s">
        <v>2751</v>
      </c>
      <c r="E611" s="272" t="s">
        <v>108</v>
      </c>
      <c r="F611" s="271" t="s">
        <v>2096</v>
      </c>
      <c r="G611" s="271" t="s">
        <v>2575</v>
      </c>
    </row>
    <row r="612" spans="1:7" ht="17.25">
      <c r="A612" s="271" t="s">
        <v>2576</v>
      </c>
      <c r="B612" s="271" t="s">
        <v>2574</v>
      </c>
      <c r="C612" s="271" t="s">
        <v>108</v>
      </c>
      <c r="D612" s="271" t="s">
        <v>2751</v>
      </c>
      <c r="E612" s="272" t="s">
        <v>108</v>
      </c>
      <c r="F612" s="271" t="s">
        <v>2096</v>
      </c>
      <c r="G612" s="271" t="s">
        <v>2418</v>
      </c>
    </row>
    <row r="613" spans="1:7" ht="17.25">
      <c r="A613" s="271" t="s">
        <v>2457</v>
      </c>
      <c r="B613" s="271" t="s">
        <v>2458</v>
      </c>
      <c r="C613" s="271" t="s">
        <v>2459</v>
      </c>
      <c r="D613" s="271" t="s">
        <v>2751</v>
      </c>
      <c r="E613" s="272" t="s">
        <v>2687</v>
      </c>
      <c r="F613" s="271" t="s">
        <v>2283</v>
      </c>
      <c r="G613" s="271" t="s">
        <v>2418</v>
      </c>
    </row>
    <row r="614" spans="1:7" ht="17.25">
      <c r="A614" s="271" t="s">
        <v>2578</v>
      </c>
      <c r="B614" s="271" t="s">
        <v>2579</v>
      </c>
      <c r="C614" s="271" t="s">
        <v>108</v>
      </c>
      <c r="D614" s="271" t="s">
        <v>2751</v>
      </c>
      <c r="E614" s="272" t="s">
        <v>108</v>
      </c>
      <c r="F614" s="271" t="s">
        <v>2096</v>
      </c>
      <c r="G614" s="271" t="s">
        <v>2580</v>
      </c>
    </row>
    <row r="615" spans="1:7" ht="17.25">
      <c r="A615" s="75" t="s">
        <v>2753</v>
      </c>
      <c r="B615" s="75"/>
      <c r="C615" s="75"/>
      <c r="D615" s="75"/>
      <c r="E615" s="76"/>
      <c r="F615" s="75"/>
      <c r="G615" s="75"/>
    </row>
    <row r="616" spans="1:7" ht="17.25">
      <c r="A616" s="271" t="s">
        <v>2582</v>
      </c>
      <c r="B616" s="271" t="s">
        <v>2527</v>
      </c>
      <c r="C616" s="271" t="s">
        <v>108</v>
      </c>
      <c r="D616" s="271" t="s">
        <v>2751</v>
      </c>
      <c r="E616" s="272" t="s">
        <v>108</v>
      </c>
      <c r="F616" s="271" t="s">
        <v>2096</v>
      </c>
      <c r="G616" s="271" t="s">
        <v>2418</v>
      </c>
    </row>
    <row r="617" spans="1:7" ht="17.25">
      <c r="A617" s="271" t="s">
        <v>2526</v>
      </c>
      <c r="B617" s="271" t="s">
        <v>2527</v>
      </c>
      <c r="C617" s="271" t="s">
        <v>2528</v>
      </c>
      <c r="D617" s="271" t="s">
        <v>2751</v>
      </c>
      <c r="E617" s="272" t="s">
        <v>108</v>
      </c>
      <c r="F617" s="271" t="s">
        <v>2096</v>
      </c>
      <c r="G617" s="271" t="s">
        <v>2418</v>
      </c>
    </row>
    <row r="618" spans="1:7" ht="17.25">
      <c r="A618" s="271" t="s">
        <v>2584</v>
      </c>
      <c r="B618" s="271" t="s">
        <v>2527</v>
      </c>
      <c r="C618" s="271" t="s">
        <v>2585</v>
      </c>
      <c r="D618" s="271" t="s">
        <v>2751</v>
      </c>
      <c r="E618" s="272" t="s">
        <v>108</v>
      </c>
      <c r="F618" s="271" t="s">
        <v>2096</v>
      </c>
      <c r="G618" s="271" t="s">
        <v>2586</v>
      </c>
    </row>
    <row r="619" spans="1:7" ht="17.25">
      <c r="A619" s="271" t="s">
        <v>2587</v>
      </c>
      <c r="B619" s="271" t="s">
        <v>2527</v>
      </c>
      <c r="C619" s="271" t="s">
        <v>108</v>
      </c>
      <c r="D619" s="271" t="s">
        <v>2751</v>
      </c>
      <c r="E619" s="272" t="s">
        <v>108</v>
      </c>
      <c r="F619" s="271" t="s">
        <v>2096</v>
      </c>
      <c r="G619" s="271" t="s">
        <v>2418</v>
      </c>
    </row>
    <row r="620" spans="1:7" ht="17.25">
      <c r="A620" s="75" t="s">
        <v>2754</v>
      </c>
      <c r="B620" s="75"/>
      <c r="C620" s="75"/>
      <c r="D620" s="75"/>
      <c r="E620" s="76"/>
      <c r="F620" s="75"/>
      <c r="G620" s="75"/>
    </row>
    <row r="621" spans="1:7" ht="17.25">
      <c r="A621" s="271" t="s">
        <v>2589</v>
      </c>
      <c r="B621" s="271" t="s">
        <v>2590</v>
      </c>
      <c r="C621" s="271" t="s">
        <v>2591</v>
      </c>
      <c r="D621" s="271" t="s">
        <v>2751</v>
      </c>
      <c r="E621" s="272" t="s">
        <v>108</v>
      </c>
      <c r="F621" s="271" t="s">
        <v>2096</v>
      </c>
      <c r="G621" s="271" t="s">
        <v>2418</v>
      </c>
    </row>
    <row r="622" spans="1:7" ht="17.25">
      <c r="A622" s="271" t="s">
        <v>2534</v>
      </c>
      <c r="B622" s="271" t="s">
        <v>2458</v>
      </c>
      <c r="C622" s="271" t="s">
        <v>551</v>
      </c>
      <c r="D622" s="271" t="s">
        <v>2751</v>
      </c>
      <c r="E622" s="272" t="s">
        <v>551</v>
      </c>
      <c r="F622" s="271" t="s">
        <v>2289</v>
      </c>
      <c r="G622" s="271" t="s">
        <v>2535</v>
      </c>
    </row>
    <row r="623" spans="1:7" ht="17.25">
      <c r="A623" s="271" t="s">
        <v>2592</v>
      </c>
      <c r="B623" s="271" t="s">
        <v>2532</v>
      </c>
      <c r="C623" s="271" t="s">
        <v>2593</v>
      </c>
      <c r="D623" s="271" t="s">
        <v>2751</v>
      </c>
      <c r="E623" s="272" t="s">
        <v>108</v>
      </c>
      <c r="F623" s="271" t="s">
        <v>2096</v>
      </c>
      <c r="G623" s="271" t="s">
        <v>2418</v>
      </c>
    </row>
    <row r="624" spans="1:7" ht="17.25">
      <c r="A624" s="271" t="s">
        <v>2594</v>
      </c>
      <c r="B624" s="271" t="s">
        <v>2595</v>
      </c>
      <c r="C624" s="271" t="s">
        <v>108</v>
      </c>
      <c r="D624" s="271" t="s">
        <v>2751</v>
      </c>
      <c r="E624" s="272" t="s">
        <v>108</v>
      </c>
      <c r="F624" s="271" t="s">
        <v>2096</v>
      </c>
      <c r="G624" s="271" t="s">
        <v>2596</v>
      </c>
    </row>
    <row r="625" spans="1:7" ht="17.25">
      <c r="A625" s="271" t="s">
        <v>2597</v>
      </c>
      <c r="B625" s="271" t="s">
        <v>2595</v>
      </c>
      <c r="C625" s="271" t="s">
        <v>108</v>
      </c>
      <c r="D625" s="271" t="s">
        <v>2751</v>
      </c>
      <c r="E625" s="272" t="s">
        <v>108</v>
      </c>
      <c r="F625" s="271" t="s">
        <v>2096</v>
      </c>
      <c r="G625" s="271" t="s">
        <v>2418</v>
      </c>
    </row>
    <row r="626" spans="1:7" ht="17.25">
      <c r="A626" s="75" t="s">
        <v>2755</v>
      </c>
      <c r="B626" s="75"/>
      <c r="C626" s="75"/>
      <c r="D626" s="75"/>
      <c r="E626" s="76"/>
      <c r="F626" s="75"/>
      <c r="G626" s="75"/>
    </row>
    <row r="627" spans="1:7" ht="15">
      <c r="A627" s="56" t="s">
        <v>2599</v>
      </c>
      <c r="B627" s="56" t="s">
        <v>2463</v>
      </c>
      <c r="C627" s="56" t="s">
        <v>108</v>
      </c>
      <c r="D627" s="56" t="s">
        <v>2751</v>
      </c>
      <c r="E627" s="74" t="s">
        <v>108</v>
      </c>
      <c r="F627" s="56" t="s">
        <v>2096</v>
      </c>
      <c r="G627" s="56" t="s">
        <v>2418</v>
      </c>
    </row>
    <row r="628" spans="1:7" ht="17.25">
      <c r="A628" s="271" t="s">
        <v>2462</v>
      </c>
      <c r="B628" s="271" t="s">
        <v>2463</v>
      </c>
      <c r="C628" s="271" t="s">
        <v>2459</v>
      </c>
      <c r="D628" s="271" t="s">
        <v>2751</v>
      </c>
      <c r="E628" s="272" t="s">
        <v>2687</v>
      </c>
      <c r="F628" s="271" t="s">
        <v>2283</v>
      </c>
      <c r="G628" s="271" t="s">
        <v>2418</v>
      </c>
    </row>
    <row r="629" spans="1:7" ht="17.25">
      <c r="A629" s="271" t="s">
        <v>2464</v>
      </c>
      <c r="B629" s="271" t="s">
        <v>2463</v>
      </c>
      <c r="C629" s="271" t="s">
        <v>2459</v>
      </c>
      <c r="D629" s="271" t="s">
        <v>2751</v>
      </c>
      <c r="E629" s="272" t="s">
        <v>2687</v>
      </c>
      <c r="F629" s="271" t="s">
        <v>2283</v>
      </c>
      <c r="G629" s="271" t="s">
        <v>2418</v>
      </c>
    </row>
    <row r="630" spans="1:7" ht="17.25">
      <c r="A630" s="271" t="s">
        <v>2465</v>
      </c>
      <c r="B630" s="271" t="s">
        <v>2463</v>
      </c>
      <c r="C630" s="271" t="s">
        <v>2459</v>
      </c>
      <c r="D630" s="271" t="s">
        <v>2751</v>
      </c>
      <c r="E630" s="272" t="s">
        <v>2687</v>
      </c>
      <c r="F630" s="271" t="s">
        <v>2283</v>
      </c>
      <c r="G630" s="271" t="s">
        <v>2418</v>
      </c>
    </row>
    <row r="631" spans="1:7" ht="17.25">
      <c r="A631" s="271" t="s">
        <v>2466</v>
      </c>
      <c r="B631" s="271" t="s">
        <v>2463</v>
      </c>
      <c r="C631" s="271" t="s">
        <v>2459</v>
      </c>
      <c r="D631" s="271" t="s">
        <v>2751</v>
      </c>
      <c r="E631" s="272" t="s">
        <v>2687</v>
      </c>
      <c r="F631" s="271" t="s">
        <v>2283</v>
      </c>
      <c r="G631" s="271" t="s">
        <v>2418</v>
      </c>
    </row>
    <row r="632" spans="1:7" ht="17.25">
      <c r="A632" s="271" t="s">
        <v>2600</v>
      </c>
      <c r="B632" s="271" t="s">
        <v>2601</v>
      </c>
      <c r="C632" s="271" t="s">
        <v>108</v>
      </c>
      <c r="D632" s="271" t="s">
        <v>2751</v>
      </c>
      <c r="E632" s="272" t="s">
        <v>108</v>
      </c>
      <c r="F632" s="271" t="s">
        <v>2096</v>
      </c>
      <c r="G632" s="271" t="s">
        <v>2602</v>
      </c>
    </row>
    <row r="633" spans="1:7" ht="17.25">
      <c r="A633" s="271" t="s">
        <v>2603</v>
      </c>
      <c r="B633" s="271" t="s">
        <v>2601</v>
      </c>
      <c r="C633" s="271" t="s">
        <v>108</v>
      </c>
      <c r="D633" s="271" t="s">
        <v>2751</v>
      </c>
      <c r="E633" s="272" t="s">
        <v>108</v>
      </c>
      <c r="F633" s="271" t="s">
        <v>2096</v>
      </c>
      <c r="G633" s="271" t="s">
        <v>2418</v>
      </c>
    </row>
    <row r="634" spans="1:7" ht="17.25">
      <c r="A634" s="75" t="s">
        <v>2756</v>
      </c>
      <c r="B634" s="75"/>
      <c r="C634" s="75"/>
      <c r="D634" s="75"/>
      <c r="E634" s="76"/>
      <c r="F634" s="75"/>
      <c r="G634" s="75"/>
    </row>
    <row r="635" spans="1:7" ht="17.25">
      <c r="A635" s="271" t="s">
        <v>2605</v>
      </c>
      <c r="B635" s="271" t="s">
        <v>2606</v>
      </c>
      <c r="C635" s="271" t="s">
        <v>108</v>
      </c>
      <c r="D635" s="271" t="s">
        <v>2751</v>
      </c>
      <c r="E635" s="272" t="s">
        <v>108</v>
      </c>
      <c r="F635" s="271" t="s">
        <v>2096</v>
      </c>
      <c r="G635" s="271" t="s">
        <v>2418</v>
      </c>
    </row>
    <row r="636" spans="1:7" ht="17.25">
      <c r="A636" s="271" t="s">
        <v>2607</v>
      </c>
      <c r="B636" s="271" t="s">
        <v>2608</v>
      </c>
      <c r="C636" s="271" t="s">
        <v>2591</v>
      </c>
      <c r="D636" s="271" t="s">
        <v>2751</v>
      </c>
      <c r="E636" s="272" t="s">
        <v>108</v>
      </c>
      <c r="F636" s="271" t="s">
        <v>2096</v>
      </c>
      <c r="G636" s="271" t="s">
        <v>2418</v>
      </c>
    </row>
    <row r="637" spans="1:7" ht="17.25">
      <c r="A637" s="271" t="s">
        <v>2609</v>
      </c>
      <c r="B637" s="271" t="s">
        <v>2606</v>
      </c>
      <c r="C637" s="271" t="s">
        <v>2610</v>
      </c>
      <c r="D637" s="271" t="s">
        <v>2751</v>
      </c>
      <c r="E637" s="272" t="s">
        <v>108</v>
      </c>
      <c r="F637" s="271" t="s">
        <v>2096</v>
      </c>
      <c r="G637" s="271" t="s">
        <v>2611</v>
      </c>
    </row>
    <row r="638" spans="1:7" ht="17.25">
      <c r="A638" s="271" t="s">
        <v>2468</v>
      </c>
      <c r="B638" s="271" t="s">
        <v>2458</v>
      </c>
      <c r="C638" s="271" t="s">
        <v>2469</v>
      </c>
      <c r="D638" s="271" t="s">
        <v>2751</v>
      </c>
      <c r="E638" s="272" t="s">
        <v>108</v>
      </c>
      <c r="F638" s="271" t="s">
        <v>2096</v>
      </c>
      <c r="G638" s="271" t="s">
        <v>2418</v>
      </c>
    </row>
    <row r="639" spans="1:7" ht="17.25">
      <c r="A639" s="271" t="s">
        <v>2472</v>
      </c>
      <c r="B639" s="271" t="s">
        <v>2458</v>
      </c>
      <c r="C639" s="271" t="s">
        <v>2459</v>
      </c>
      <c r="D639" s="271" t="s">
        <v>2751</v>
      </c>
      <c r="E639" s="272" t="s">
        <v>2687</v>
      </c>
      <c r="F639" s="271" t="s">
        <v>2283</v>
      </c>
      <c r="G639" s="271" t="s">
        <v>2418</v>
      </c>
    </row>
    <row r="640" spans="1:7" ht="17.25">
      <c r="A640" s="271" t="s">
        <v>2473</v>
      </c>
      <c r="B640" s="271" t="s">
        <v>2458</v>
      </c>
      <c r="C640" s="271" t="s">
        <v>2459</v>
      </c>
      <c r="D640" s="271" t="s">
        <v>2751</v>
      </c>
      <c r="E640" s="272" t="s">
        <v>2687</v>
      </c>
      <c r="F640" s="271" t="s">
        <v>2283</v>
      </c>
      <c r="G640" s="271" t="s">
        <v>2418</v>
      </c>
    </row>
    <row r="641" spans="1:7" ht="17.25">
      <c r="A641" s="271" t="s">
        <v>2474</v>
      </c>
      <c r="B641" s="271" t="s">
        <v>2458</v>
      </c>
      <c r="C641" s="271" t="s">
        <v>2459</v>
      </c>
      <c r="D641" s="271" t="s">
        <v>2751</v>
      </c>
      <c r="E641" s="272" t="s">
        <v>2687</v>
      </c>
      <c r="F641" s="271" t="s">
        <v>2283</v>
      </c>
      <c r="G641" s="271" t="s">
        <v>2418</v>
      </c>
    </row>
    <row r="642" spans="1:7" ht="17.25">
      <c r="A642" s="271" t="s">
        <v>2612</v>
      </c>
      <c r="B642" s="271" t="s">
        <v>2606</v>
      </c>
      <c r="C642" s="271" t="s">
        <v>2568</v>
      </c>
      <c r="D642" s="271" t="s">
        <v>2751</v>
      </c>
      <c r="E642" s="272" t="s">
        <v>2568</v>
      </c>
      <c r="F642" s="271" t="s">
        <v>2096</v>
      </c>
      <c r="G642" s="271" t="s">
        <v>2418</v>
      </c>
    </row>
    <row r="643" spans="1:7" ht="17.25">
      <c r="A643" s="271" t="s">
        <v>2613</v>
      </c>
      <c r="B643" s="271" t="s">
        <v>2614</v>
      </c>
      <c r="C643" s="271" t="s">
        <v>108</v>
      </c>
      <c r="D643" s="271" t="s">
        <v>2751</v>
      </c>
      <c r="E643" s="272" t="s">
        <v>108</v>
      </c>
      <c r="F643" s="271" t="s">
        <v>2096</v>
      </c>
      <c r="G643" s="271" t="s">
        <v>2418</v>
      </c>
    </row>
    <row r="644" spans="1:7" ht="17.25">
      <c r="A644" s="75" t="s">
        <v>2757</v>
      </c>
      <c r="B644" s="75"/>
      <c r="C644" s="75"/>
      <c r="D644" s="75"/>
      <c r="E644" s="76"/>
      <c r="F644" s="75"/>
      <c r="G644" s="75"/>
    </row>
    <row r="645" spans="1:7" ht="17.25">
      <c r="A645" s="271" t="s">
        <v>2619</v>
      </c>
      <c r="B645" s="271"/>
      <c r="C645" s="271" t="s">
        <v>2568</v>
      </c>
      <c r="D645" s="271" t="s">
        <v>2751</v>
      </c>
      <c r="E645" s="272" t="s">
        <v>2568</v>
      </c>
      <c r="F645" s="271" t="s">
        <v>2096</v>
      </c>
      <c r="G645" s="271" t="s">
        <v>2418</v>
      </c>
    </row>
    <row r="646" spans="1:7" ht="17.25">
      <c r="A646" s="271" t="s">
        <v>2539</v>
      </c>
      <c r="B646" s="271"/>
      <c r="C646" s="271" t="s">
        <v>2540</v>
      </c>
      <c r="D646" s="271" t="s">
        <v>2751</v>
      </c>
      <c r="E646" s="272" t="s">
        <v>2758</v>
      </c>
      <c r="F646" s="271" t="s">
        <v>2289</v>
      </c>
      <c r="G646" s="271" t="s">
        <v>2418</v>
      </c>
    </row>
    <row r="647" spans="1:7" ht="17.25">
      <c r="A647" s="271" t="s">
        <v>2620</v>
      </c>
      <c r="B647" s="271" t="s">
        <v>2606</v>
      </c>
      <c r="C647" s="271" t="s">
        <v>108</v>
      </c>
      <c r="D647" s="271" t="s">
        <v>2751</v>
      </c>
      <c r="E647" s="272" t="s">
        <v>108</v>
      </c>
      <c r="F647" s="271" t="s">
        <v>2096</v>
      </c>
      <c r="G647" s="271" t="s">
        <v>2418</v>
      </c>
    </row>
    <row r="648" spans="1:7" ht="15">
      <c r="A648" s="56" t="s">
        <v>2621</v>
      </c>
      <c r="B648" s="56" t="s">
        <v>2606</v>
      </c>
      <c r="C648" s="56" t="s">
        <v>108</v>
      </c>
      <c r="D648" s="56" t="s">
        <v>2751</v>
      </c>
      <c r="E648" s="74" t="s">
        <v>108</v>
      </c>
      <c r="F648" s="56" t="s">
        <v>2096</v>
      </c>
      <c r="G648" s="56" t="s">
        <v>2418</v>
      </c>
    </row>
    <row r="649" spans="1:7" ht="17.25">
      <c r="A649" s="271" t="s">
        <v>2622</v>
      </c>
      <c r="B649" s="271" t="s">
        <v>2601</v>
      </c>
      <c r="C649" s="271" t="s">
        <v>108</v>
      </c>
      <c r="D649" s="271" t="s">
        <v>2751</v>
      </c>
      <c r="E649" s="272" t="s">
        <v>108</v>
      </c>
      <c r="F649" s="271" t="s">
        <v>2096</v>
      </c>
      <c r="G649" s="271" t="s">
        <v>2418</v>
      </c>
    </row>
    <row r="650" spans="1:7" ht="17.25">
      <c r="A650" s="271" t="s">
        <v>2623</v>
      </c>
      <c r="B650" s="271" t="s">
        <v>2624</v>
      </c>
      <c r="C650" s="271" t="s">
        <v>2568</v>
      </c>
      <c r="D650" s="271" t="s">
        <v>2751</v>
      </c>
      <c r="E650" s="272" t="s">
        <v>2568</v>
      </c>
      <c r="F650" s="271" t="s">
        <v>2096</v>
      </c>
      <c r="G650" s="271" t="s">
        <v>2418</v>
      </c>
    </row>
    <row r="651" spans="1:7" ht="17.25">
      <c r="A651" s="271" t="s">
        <v>2625</v>
      </c>
      <c r="B651" s="271" t="s">
        <v>2624</v>
      </c>
      <c r="C651" s="271" t="s">
        <v>2568</v>
      </c>
      <c r="D651" s="271" t="s">
        <v>2751</v>
      </c>
      <c r="E651" s="272" t="s">
        <v>2568</v>
      </c>
      <c r="F651" s="271" t="s">
        <v>2096</v>
      </c>
      <c r="G651" s="271" t="s">
        <v>2418</v>
      </c>
    </row>
    <row r="652" spans="1:7" ht="17.25">
      <c r="A652" s="271" t="s">
        <v>2476</v>
      </c>
      <c r="B652" s="271" t="s">
        <v>2458</v>
      </c>
      <c r="C652" s="271" t="s">
        <v>2459</v>
      </c>
      <c r="D652" s="271" t="s">
        <v>2751</v>
      </c>
      <c r="E652" s="272" t="s">
        <v>2687</v>
      </c>
      <c r="F652" s="271" t="s">
        <v>2283</v>
      </c>
      <c r="G652" s="271" t="s">
        <v>2418</v>
      </c>
    </row>
    <row r="653" spans="1:7" ht="17.25">
      <c r="A653" s="271" t="s">
        <v>2626</v>
      </c>
      <c r="B653" s="271" t="s">
        <v>2624</v>
      </c>
      <c r="C653" s="271" t="s">
        <v>108</v>
      </c>
      <c r="D653" s="271" t="s">
        <v>2751</v>
      </c>
      <c r="E653" s="272" t="s">
        <v>108</v>
      </c>
      <c r="F653" s="271" t="s">
        <v>2096</v>
      </c>
      <c r="G653" s="271" t="s">
        <v>2627</v>
      </c>
    </row>
    <row r="654" spans="1:7" ht="17.25">
      <c r="A654" s="75" t="s">
        <v>2759</v>
      </c>
      <c r="B654" s="75"/>
      <c r="C654" s="75"/>
      <c r="D654" s="75"/>
      <c r="E654" s="76"/>
      <c r="F654" s="75"/>
      <c r="G654" s="75"/>
    </row>
    <row r="655" spans="1:7" ht="17.25">
      <c r="A655" s="271" t="s">
        <v>2629</v>
      </c>
      <c r="B655" s="271" t="s">
        <v>2630</v>
      </c>
      <c r="C655" s="271" t="s">
        <v>108</v>
      </c>
      <c r="D655" s="271" t="s">
        <v>2751</v>
      </c>
      <c r="E655" s="272" t="s">
        <v>108</v>
      </c>
      <c r="F655" s="271" t="s">
        <v>2096</v>
      </c>
      <c r="G655" s="271" t="s">
        <v>2418</v>
      </c>
    </row>
    <row r="656" spans="1:7" ht="17.25">
      <c r="A656" s="271" t="s">
        <v>2631</v>
      </c>
      <c r="B656" s="271" t="s">
        <v>2632</v>
      </c>
      <c r="C656" s="271" t="s">
        <v>108</v>
      </c>
      <c r="D656" s="271" t="s">
        <v>2751</v>
      </c>
      <c r="E656" s="272" t="s">
        <v>108</v>
      </c>
      <c r="F656" s="271" t="s">
        <v>2096</v>
      </c>
      <c r="G656" s="271" t="s">
        <v>2418</v>
      </c>
    </row>
    <row r="657" spans="1:7" ht="17.25">
      <c r="A657" s="271" t="s">
        <v>2633</v>
      </c>
      <c r="B657" s="271" t="s">
        <v>2632</v>
      </c>
      <c r="C657" s="271" t="s">
        <v>108</v>
      </c>
      <c r="D657" s="271" t="s">
        <v>2751</v>
      </c>
      <c r="E657" s="272" t="s">
        <v>108</v>
      </c>
      <c r="F657" s="271" t="s">
        <v>2096</v>
      </c>
      <c r="G657" s="271" t="s">
        <v>2418</v>
      </c>
    </row>
    <row r="658" spans="1:7" ht="17.25">
      <c r="A658" s="75" t="s">
        <v>2760</v>
      </c>
      <c r="B658" s="75"/>
      <c r="C658" s="75"/>
      <c r="D658" s="75"/>
      <c r="E658" s="76"/>
      <c r="F658" s="75"/>
      <c r="G658" s="75"/>
    </row>
    <row r="659" spans="1:7" ht="17.25">
      <c r="A659" s="271" t="s">
        <v>2542</v>
      </c>
      <c r="B659" s="271" t="s">
        <v>2543</v>
      </c>
      <c r="C659" s="271" t="s">
        <v>551</v>
      </c>
      <c r="D659" s="271" t="s">
        <v>2751</v>
      </c>
      <c r="E659" s="272" t="s">
        <v>551</v>
      </c>
      <c r="F659" s="271" t="s">
        <v>2289</v>
      </c>
      <c r="G659" s="271" t="s">
        <v>2544</v>
      </c>
    </row>
    <row r="660" spans="1:7" ht="17.25">
      <c r="A660" s="271" t="s">
        <v>2545</v>
      </c>
      <c r="B660" s="271" t="s">
        <v>2546</v>
      </c>
      <c r="C660" s="271" t="s">
        <v>2547</v>
      </c>
      <c r="D660" s="271" t="s">
        <v>2751</v>
      </c>
      <c r="E660" s="272" t="s">
        <v>551</v>
      </c>
      <c r="F660" s="271" t="s">
        <v>2289</v>
      </c>
      <c r="G660" s="271" t="s">
        <v>2548</v>
      </c>
    </row>
    <row r="661" spans="1:7" ht="17.25">
      <c r="A661" s="271" t="s">
        <v>2635</v>
      </c>
      <c r="B661" s="271" t="s">
        <v>2479</v>
      </c>
      <c r="C661" s="271" t="s">
        <v>2568</v>
      </c>
      <c r="D661" s="271" t="s">
        <v>2751</v>
      </c>
      <c r="E661" s="272" t="s">
        <v>2568</v>
      </c>
      <c r="F661" s="271" t="s">
        <v>2096</v>
      </c>
      <c r="G661" s="271" t="s">
        <v>2636</v>
      </c>
    </row>
    <row r="662" spans="1:7" ht="17.25">
      <c r="A662" s="271" t="s">
        <v>2637</v>
      </c>
      <c r="B662" s="271" t="s">
        <v>2546</v>
      </c>
      <c r="C662" s="271" t="s">
        <v>108</v>
      </c>
      <c r="D662" s="271" t="s">
        <v>2751</v>
      </c>
      <c r="E662" s="272" t="s">
        <v>108</v>
      </c>
      <c r="F662" s="271" t="s">
        <v>2096</v>
      </c>
      <c r="G662" s="271" t="s">
        <v>2638</v>
      </c>
    </row>
    <row r="663" spans="1:7" ht="17.25">
      <c r="A663" s="271" t="s">
        <v>2639</v>
      </c>
      <c r="B663" s="271" t="s">
        <v>2640</v>
      </c>
      <c r="C663" s="271" t="s">
        <v>108</v>
      </c>
      <c r="D663" s="271" t="s">
        <v>2751</v>
      </c>
      <c r="E663" s="272" t="s">
        <v>108</v>
      </c>
      <c r="F663" s="271" t="s">
        <v>2096</v>
      </c>
      <c r="G663" s="271" t="s">
        <v>2641</v>
      </c>
    </row>
    <row r="664" spans="1:7" ht="17.25">
      <c r="A664" s="271" t="s">
        <v>2484</v>
      </c>
      <c r="B664" s="271" t="s">
        <v>2485</v>
      </c>
      <c r="C664" s="271"/>
      <c r="D664" s="271" t="s">
        <v>2416</v>
      </c>
      <c r="E664" s="272"/>
      <c r="F664" s="271" t="s">
        <v>2486</v>
      </c>
      <c r="G664" s="271" t="s">
        <v>2418</v>
      </c>
    </row>
    <row r="665" spans="1:7" ht="17.25">
      <c r="A665" s="271" t="s">
        <v>2487</v>
      </c>
      <c r="B665" s="271" t="s">
        <v>2485</v>
      </c>
      <c r="C665" s="271"/>
      <c r="D665" s="271" t="s">
        <v>2416</v>
      </c>
      <c r="E665" s="272"/>
      <c r="F665" s="271" t="s">
        <v>2486</v>
      </c>
      <c r="G665" s="271" t="s">
        <v>2418</v>
      </c>
    </row>
    <row r="666" spans="1:7" ht="17.25">
      <c r="A666" s="271" t="s">
        <v>2488</v>
      </c>
      <c r="B666" s="271" t="s">
        <v>2485</v>
      </c>
      <c r="C666" s="271" t="s">
        <v>2489</v>
      </c>
      <c r="D666" s="271" t="s">
        <v>2416</v>
      </c>
      <c r="E666" s="272"/>
      <c r="F666" s="271" t="s">
        <v>2490</v>
      </c>
      <c r="G666" s="271" t="s">
        <v>2491</v>
      </c>
    </row>
    <row r="667" spans="1:7" ht="17.25">
      <c r="A667" s="75" t="s">
        <v>2761</v>
      </c>
      <c r="B667" s="75"/>
      <c r="C667" s="75"/>
      <c r="D667" s="75"/>
      <c r="E667" s="76"/>
      <c r="F667" s="75"/>
      <c r="G667" s="75"/>
    </row>
    <row r="668" spans="1:7" ht="17.25">
      <c r="A668" s="271" t="s">
        <v>2643</v>
      </c>
      <c r="B668" s="271" t="s">
        <v>2546</v>
      </c>
      <c r="C668" s="271" t="s">
        <v>108</v>
      </c>
      <c r="D668" s="271" t="s">
        <v>2751</v>
      </c>
      <c r="E668" s="272" t="s">
        <v>108</v>
      </c>
      <c r="F668" s="271" t="s">
        <v>2096</v>
      </c>
      <c r="G668" s="271" t="s">
        <v>2644</v>
      </c>
    </row>
    <row r="669" spans="1:7" ht="17.25">
      <c r="A669" s="271" t="s">
        <v>2494</v>
      </c>
      <c r="B669" s="271" t="s">
        <v>2458</v>
      </c>
      <c r="C669" s="271" t="s">
        <v>551</v>
      </c>
      <c r="D669" s="271" t="s">
        <v>2416</v>
      </c>
      <c r="E669" s="272"/>
      <c r="F669" s="271" t="s">
        <v>2495</v>
      </c>
      <c r="G669" s="271" t="s">
        <v>2495</v>
      </c>
    </row>
    <row r="670" spans="1:7" ht="17.25">
      <c r="A670" s="271" t="s">
        <v>2494</v>
      </c>
      <c r="B670" s="271" t="s">
        <v>2458</v>
      </c>
      <c r="C670" s="271" t="s">
        <v>551</v>
      </c>
      <c r="D670" s="271" t="s">
        <v>2751</v>
      </c>
      <c r="E670" s="272" t="s">
        <v>551</v>
      </c>
      <c r="F670" s="271" t="s">
        <v>2289</v>
      </c>
      <c r="G670" s="271" t="s">
        <v>2495</v>
      </c>
    </row>
    <row r="671" spans="1:7" ht="17.25">
      <c r="A671" s="271" t="s">
        <v>2645</v>
      </c>
      <c r="B671" s="271" t="s">
        <v>2646</v>
      </c>
      <c r="C671" s="271" t="s">
        <v>108</v>
      </c>
      <c r="D671" s="271" t="s">
        <v>2751</v>
      </c>
      <c r="E671" s="272" t="s">
        <v>108</v>
      </c>
      <c r="F671" s="271" t="s">
        <v>2096</v>
      </c>
      <c r="G671" s="271" t="s">
        <v>2647</v>
      </c>
    </row>
    <row r="672" spans="1:7" ht="17.25">
      <c r="A672" s="271" t="s">
        <v>2648</v>
      </c>
      <c r="B672" s="271" t="s">
        <v>2646</v>
      </c>
      <c r="C672" s="271" t="s">
        <v>108</v>
      </c>
      <c r="D672" s="271" t="s">
        <v>2751</v>
      </c>
      <c r="E672" s="272" t="s">
        <v>108</v>
      </c>
      <c r="F672" s="271" t="s">
        <v>2096</v>
      </c>
      <c r="G672" s="271" t="s">
        <v>2649</v>
      </c>
    </row>
    <row r="673" spans="1:7" ht="17.25">
      <c r="A673" s="271" t="s">
        <v>2650</v>
      </c>
      <c r="B673" s="271" t="s">
        <v>2546</v>
      </c>
      <c r="C673" s="271" t="s">
        <v>108</v>
      </c>
      <c r="D673" s="271" t="s">
        <v>2751</v>
      </c>
      <c r="E673" s="272" t="s">
        <v>108</v>
      </c>
      <c r="F673" s="271" t="s">
        <v>2096</v>
      </c>
      <c r="G673" s="271" t="s">
        <v>2418</v>
      </c>
    </row>
    <row r="674" spans="1:7" ht="17.25">
      <c r="A674" s="271" t="s">
        <v>2651</v>
      </c>
      <c r="B674" s="271" t="s">
        <v>2652</v>
      </c>
      <c r="C674" s="271" t="s">
        <v>2653</v>
      </c>
      <c r="D674" s="271" t="s">
        <v>2751</v>
      </c>
      <c r="E674" s="272" t="s">
        <v>108</v>
      </c>
      <c r="F674" s="271" t="s">
        <v>2096</v>
      </c>
      <c r="G674" s="271" t="s">
        <v>2418</v>
      </c>
    </row>
    <row r="675" spans="1:7" ht="17.25">
      <c r="A675" s="271" t="s">
        <v>2550</v>
      </c>
      <c r="B675" s="271" t="s">
        <v>2458</v>
      </c>
      <c r="C675" s="271" t="s">
        <v>551</v>
      </c>
      <c r="D675" s="271" t="s">
        <v>2751</v>
      </c>
      <c r="E675" s="272" t="s">
        <v>551</v>
      </c>
      <c r="F675" s="271" t="s">
        <v>2289</v>
      </c>
      <c r="G675" s="271" t="s">
        <v>2551</v>
      </c>
    </row>
    <row r="676" spans="1:7" ht="17.25">
      <c r="A676" s="75" t="s">
        <v>2762</v>
      </c>
      <c r="B676" s="75"/>
      <c r="C676" s="75"/>
      <c r="D676" s="75"/>
      <c r="E676" s="76"/>
      <c r="F676" s="75"/>
      <c r="G676" s="75"/>
    </row>
    <row r="677" spans="1:7" ht="17.25">
      <c r="A677" s="271" t="s">
        <v>2497</v>
      </c>
      <c r="B677" s="271"/>
      <c r="C677" s="271" t="s">
        <v>551</v>
      </c>
      <c r="D677" s="271" t="s">
        <v>2416</v>
      </c>
      <c r="E677" s="272"/>
      <c r="F677" s="271" t="s">
        <v>2498</v>
      </c>
      <c r="G677" s="271" t="s">
        <v>2418</v>
      </c>
    </row>
    <row r="678" spans="1:7" ht="17.25">
      <c r="A678" s="271" t="s">
        <v>2497</v>
      </c>
      <c r="B678" s="271"/>
      <c r="C678" s="271" t="s">
        <v>551</v>
      </c>
      <c r="D678" s="271" t="s">
        <v>2751</v>
      </c>
      <c r="E678" s="272" t="s">
        <v>551</v>
      </c>
      <c r="F678" s="271" t="s">
        <v>2289</v>
      </c>
      <c r="G678" s="271" t="s">
        <v>2418</v>
      </c>
    </row>
    <row r="679" spans="1:7" ht="17.25">
      <c r="A679" s="271" t="s">
        <v>2655</v>
      </c>
      <c r="B679" s="271" t="s">
        <v>2656</v>
      </c>
      <c r="C679" s="271" t="s">
        <v>108</v>
      </c>
      <c r="D679" s="271" t="s">
        <v>2751</v>
      </c>
      <c r="E679" s="272" t="s">
        <v>108</v>
      </c>
      <c r="F679" s="271" t="s">
        <v>2096</v>
      </c>
      <c r="G679" s="271" t="s">
        <v>2418</v>
      </c>
    </row>
    <row r="680" spans="1:7" ht="17.25">
      <c r="A680" s="271" t="s">
        <v>2657</v>
      </c>
      <c r="B680" s="271" t="s">
        <v>2656</v>
      </c>
      <c r="C680" s="271" t="s">
        <v>2568</v>
      </c>
      <c r="D680" s="271" t="s">
        <v>2751</v>
      </c>
      <c r="E680" s="272" t="s">
        <v>2568</v>
      </c>
      <c r="F680" s="271" t="s">
        <v>2096</v>
      </c>
      <c r="G680" s="271" t="s">
        <v>2658</v>
      </c>
    </row>
    <row r="681" spans="1:7" ht="17.25">
      <c r="A681" s="271" t="s">
        <v>2659</v>
      </c>
      <c r="B681" s="271" t="s">
        <v>2660</v>
      </c>
      <c r="C681" s="271" t="s">
        <v>2661</v>
      </c>
      <c r="D681" s="271" t="s">
        <v>2751</v>
      </c>
      <c r="E681" s="272" t="s">
        <v>2697</v>
      </c>
      <c r="F681" s="271" t="s">
        <v>2287</v>
      </c>
      <c r="G681" s="271" t="s">
        <v>2663</v>
      </c>
    </row>
    <row r="682" spans="1:7" ht="17.25">
      <c r="A682" s="271" t="s">
        <v>2664</v>
      </c>
      <c r="B682" s="271" t="s">
        <v>2660</v>
      </c>
      <c r="C682" s="271" t="s">
        <v>2585</v>
      </c>
      <c r="D682" s="271" t="s">
        <v>2751</v>
      </c>
      <c r="E682" s="272" t="s">
        <v>108</v>
      </c>
      <c r="F682" s="271" t="s">
        <v>2096</v>
      </c>
      <c r="G682" s="271" t="s">
        <v>2665</v>
      </c>
    </row>
    <row r="683" spans="1:7" ht="17.25">
      <c r="A683" s="271" t="s">
        <v>2666</v>
      </c>
      <c r="B683" s="271" t="s">
        <v>2656</v>
      </c>
      <c r="C683" s="271" t="s">
        <v>2667</v>
      </c>
      <c r="D683" s="271" t="s">
        <v>2751</v>
      </c>
      <c r="E683" s="272" t="s">
        <v>108</v>
      </c>
      <c r="F683" s="271" t="s">
        <v>2096</v>
      </c>
      <c r="G683" s="271" t="s">
        <v>2418</v>
      </c>
    </row>
    <row r="684" spans="1:7" ht="17.25">
      <c r="A684" s="271" t="s">
        <v>2499</v>
      </c>
      <c r="B684" s="271"/>
      <c r="C684" s="271" t="s">
        <v>2500</v>
      </c>
      <c r="D684" s="271" t="s">
        <v>2416</v>
      </c>
      <c r="E684" s="272"/>
      <c r="F684" s="271" t="s">
        <v>2501</v>
      </c>
      <c r="G684" s="271" t="s">
        <v>2418</v>
      </c>
    </row>
    <row r="685" spans="1:7" ht="17.25">
      <c r="A685" s="271" t="s">
        <v>2668</v>
      </c>
      <c r="B685" s="271" t="s">
        <v>2656</v>
      </c>
      <c r="C685" s="271" t="s">
        <v>2669</v>
      </c>
      <c r="D685" s="271" t="s">
        <v>2751</v>
      </c>
      <c r="E685" s="272" t="s">
        <v>108</v>
      </c>
      <c r="F685" s="271" t="s">
        <v>2096</v>
      </c>
      <c r="G685" s="271" t="s">
        <v>2670</v>
      </c>
    </row>
    <row r="686" spans="1:7" ht="17.25">
      <c r="A686" s="75" t="s">
        <v>2763</v>
      </c>
      <c r="B686" s="75"/>
      <c r="C686" s="75"/>
      <c r="D686" s="75"/>
      <c r="E686" s="76"/>
      <c r="F686" s="75"/>
      <c r="G686" s="75"/>
    </row>
    <row r="687" spans="1:7" ht="17.25">
      <c r="A687" s="271" t="s">
        <v>2672</v>
      </c>
      <c r="B687" s="271" t="s">
        <v>2485</v>
      </c>
      <c r="C687" s="271" t="s">
        <v>2673</v>
      </c>
      <c r="D687" s="271" t="s">
        <v>2751</v>
      </c>
      <c r="E687" s="272" t="s">
        <v>108</v>
      </c>
      <c r="F687" s="271" t="s">
        <v>2096</v>
      </c>
      <c r="G687" s="271" t="s">
        <v>2674</v>
      </c>
    </row>
    <row r="688" spans="1:7" ht="17.25">
      <c r="A688" s="271" t="s">
        <v>2505</v>
      </c>
      <c r="B688" s="271" t="s">
        <v>2506</v>
      </c>
      <c r="C688" s="271" t="s">
        <v>2507</v>
      </c>
      <c r="D688" s="271" t="s">
        <v>2416</v>
      </c>
      <c r="E688" s="272"/>
      <c r="F688" s="271" t="s">
        <v>2417</v>
      </c>
      <c r="G688" s="271" t="s">
        <v>2508</v>
      </c>
    </row>
    <row r="689" spans="1:7" ht="17.25">
      <c r="A689" s="271" t="s">
        <v>2505</v>
      </c>
      <c r="B689" s="271" t="s">
        <v>2506</v>
      </c>
      <c r="C689" s="271" t="s">
        <v>2507</v>
      </c>
      <c r="D689" s="271" t="s">
        <v>2751</v>
      </c>
      <c r="E689" s="272" t="s">
        <v>108</v>
      </c>
      <c r="F689" s="271" t="s">
        <v>2096</v>
      </c>
      <c r="G689" s="271" t="s">
        <v>2508</v>
      </c>
    </row>
    <row r="690" spans="1:7" ht="17.25">
      <c r="A690" s="271" t="s">
        <v>2512</v>
      </c>
      <c r="B690" s="271" t="s">
        <v>2458</v>
      </c>
      <c r="C690" s="271" t="s">
        <v>2459</v>
      </c>
      <c r="D690" s="271" t="s">
        <v>2751</v>
      </c>
      <c r="E690" s="272" t="s">
        <v>2687</v>
      </c>
      <c r="F690" s="271" t="s">
        <v>2283</v>
      </c>
      <c r="G690" s="271" t="s">
        <v>2418</v>
      </c>
    </row>
    <row r="691" spans="1:7" ht="17.25">
      <c r="A691" s="271" t="s">
        <v>2675</v>
      </c>
      <c r="B691" s="271" t="s">
        <v>2458</v>
      </c>
      <c r="C691" s="271" t="s">
        <v>108</v>
      </c>
      <c r="D691" s="271" t="s">
        <v>2751</v>
      </c>
      <c r="E691" s="272" t="s">
        <v>108</v>
      </c>
      <c r="F691" s="271" t="s">
        <v>2096</v>
      </c>
      <c r="G691" s="271" t="s">
        <v>2418</v>
      </c>
    </row>
    <row r="692" spans="1:7" ht="17.25">
      <c r="A692" s="271" t="s">
        <v>2676</v>
      </c>
      <c r="B692" s="271" t="s">
        <v>2510</v>
      </c>
      <c r="C692" s="271" t="s">
        <v>2677</v>
      </c>
      <c r="D692" s="271" t="s">
        <v>2751</v>
      </c>
      <c r="E692" s="272" t="s">
        <v>2677</v>
      </c>
      <c r="F692" s="271" t="s">
        <v>2096</v>
      </c>
      <c r="G692" s="271" t="s">
        <v>2678</v>
      </c>
    </row>
    <row r="693" spans="1:7" ht="17.25">
      <c r="A693" s="75" t="s">
        <v>2764</v>
      </c>
      <c r="B693" s="75"/>
      <c r="C693" s="75"/>
      <c r="D693" s="75"/>
      <c r="E693" s="76"/>
      <c r="F693" s="75"/>
      <c r="G693" s="75"/>
    </row>
    <row r="694" spans="1:7" ht="17.25">
      <c r="A694" s="271" t="s">
        <v>2458</v>
      </c>
      <c r="B694" s="271" t="s">
        <v>2458</v>
      </c>
      <c r="C694" s="271" t="s">
        <v>2459</v>
      </c>
      <c r="D694" s="271" t="s">
        <v>2765</v>
      </c>
      <c r="E694" s="272" t="s">
        <v>2708</v>
      </c>
      <c r="F694" s="271" t="s">
        <v>1432</v>
      </c>
      <c r="G694" s="271" t="s">
        <v>2722</v>
      </c>
    </row>
    <row r="695" spans="1:7" ht="17.25">
      <c r="A695" s="271" t="s">
        <v>2414</v>
      </c>
      <c r="B695" s="271" t="s">
        <v>2415</v>
      </c>
      <c r="C695" s="271"/>
      <c r="D695" s="271" t="s">
        <v>2416</v>
      </c>
      <c r="E695" s="272"/>
      <c r="F695" s="271" t="s">
        <v>2417</v>
      </c>
      <c r="G695" s="271" t="s">
        <v>2418</v>
      </c>
    </row>
    <row r="696" spans="1:7" ht="17.25">
      <c r="A696" s="271" t="s">
        <v>2419</v>
      </c>
      <c r="B696" s="271" t="s">
        <v>2415</v>
      </c>
      <c r="C696" s="271"/>
      <c r="D696" s="271" t="s">
        <v>2416</v>
      </c>
      <c r="E696" s="272"/>
      <c r="F696" s="271" t="s">
        <v>2417</v>
      </c>
      <c r="G696" s="271" t="s">
        <v>2418</v>
      </c>
    </row>
    <row r="697" spans="1:7" ht="17.25">
      <c r="A697" s="75" t="s">
        <v>2766</v>
      </c>
      <c r="B697" s="75"/>
      <c r="C697" s="75"/>
      <c r="D697" s="75"/>
      <c r="E697" s="76"/>
      <c r="F697" s="75"/>
      <c r="G697" s="75"/>
    </row>
    <row r="698" spans="1:7" ht="17.100000000000001">
      <c r="A698" s="271" t="s">
        <v>2421</v>
      </c>
      <c r="B698" s="271" t="s">
        <v>2415</v>
      </c>
      <c r="C698" s="271"/>
      <c r="D698" s="271" t="s">
        <v>2416</v>
      </c>
      <c r="E698" s="272"/>
      <c r="F698" s="271" t="s">
        <v>2422</v>
      </c>
      <c r="G698" s="271" t="s">
        <v>2418</v>
      </c>
    </row>
    <row r="699" spans="1:7" ht="17.25">
      <c r="A699" s="271" t="s">
        <v>2423</v>
      </c>
      <c r="B699" s="271" t="s">
        <v>2424</v>
      </c>
      <c r="C699" s="271"/>
      <c r="D699" s="271" t="s">
        <v>2416</v>
      </c>
      <c r="E699" s="272"/>
      <c r="F699" s="271" t="s">
        <v>2417</v>
      </c>
      <c r="G699" s="271" t="s">
        <v>2418</v>
      </c>
    </row>
    <row r="700" spans="1:7" ht="17.25">
      <c r="A700" s="271" t="s">
        <v>2425</v>
      </c>
      <c r="B700" s="271" t="s">
        <v>2424</v>
      </c>
      <c r="C700" s="271"/>
      <c r="D700" s="271" t="s">
        <v>2416</v>
      </c>
      <c r="E700" s="272"/>
      <c r="F700" s="271" t="s">
        <v>2417</v>
      </c>
      <c r="G700" s="271" t="s">
        <v>2418</v>
      </c>
    </row>
    <row r="701" spans="1:7" ht="17.25">
      <c r="A701" s="271" t="s">
        <v>2426</v>
      </c>
      <c r="B701" s="271" t="s">
        <v>2415</v>
      </c>
      <c r="C701" s="271"/>
      <c r="D701" s="271" t="s">
        <v>2416</v>
      </c>
      <c r="E701" s="272"/>
      <c r="F701" s="271" t="s">
        <v>2422</v>
      </c>
      <c r="G701" s="271" t="s">
        <v>2418</v>
      </c>
    </row>
    <row r="702" spans="1:7" ht="17.25">
      <c r="A702" s="271" t="s">
        <v>2427</v>
      </c>
      <c r="B702" s="271" t="s">
        <v>2424</v>
      </c>
      <c r="C702" s="271"/>
      <c r="D702" s="271" t="s">
        <v>2416</v>
      </c>
      <c r="E702" s="272"/>
      <c r="F702" s="271" t="s">
        <v>2417</v>
      </c>
      <c r="G702" s="271" t="s">
        <v>2418</v>
      </c>
    </row>
    <row r="703" spans="1:7" ht="17.25">
      <c r="A703" s="271" t="s">
        <v>2428</v>
      </c>
      <c r="B703" s="271" t="s">
        <v>2415</v>
      </c>
      <c r="C703" s="271"/>
      <c r="D703" s="271" t="s">
        <v>2416</v>
      </c>
      <c r="E703" s="272"/>
      <c r="F703" s="271" t="s">
        <v>2417</v>
      </c>
      <c r="G703" s="271" t="s">
        <v>2418</v>
      </c>
    </row>
    <row r="704" spans="1:7" ht="17.25">
      <c r="A704" s="271" t="s">
        <v>2429</v>
      </c>
      <c r="B704" s="271" t="s">
        <v>2415</v>
      </c>
      <c r="C704" s="271"/>
      <c r="D704" s="271" t="s">
        <v>2416</v>
      </c>
      <c r="E704" s="272"/>
      <c r="F704" s="271" t="s">
        <v>2422</v>
      </c>
      <c r="G704" s="271" t="s">
        <v>2418</v>
      </c>
    </row>
    <row r="705" spans="1:7" ht="17.25">
      <c r="A705" s="271" t="s">
        <v>2430</v>
      </c>
      <c r="B705" s="271" t="s">
        <v>2415</v>
      </c>
      <c r="C705" s="271"/>
      <c r="D705" s="271" t="s">
        <v>2416</v>
      </c>
      <c r="E705" s="272"/>
      <c r="F705" s="271" t="s">
        <v>2422</v>
      </c>
      <c r="G705" s="271" t="s">
        <v>2418</v>
      </c>
    </row>
    <row r="706" spans="1:7" ht="17.25">
      <c r="A706" s="271" t="s">
        <v>2431</v>
      </c>
      <c r="B706" s="271" t="s">
        <v>2415</v>
      </c>
      <c r="C706" s="271"/>
      <c r="D706" s="271" t="s">
        <v>2416</v>
      </c>
      <c r="E706" s="272"/>
      <c r="F706" s="271" t="s">
        <v>2422</v>
      </c>
      <c r="G706" s="271" t="s">
        <v>2418</v>
      </c>
    </row>
    <row r="707" spans="1:7" ht="17.25">
      <c r="A707" s="271" t="s">
        <v>2432</v>
      </c>
      <c r="B707" s="271" t="s">
        <v>2424</v>
      </c>
      <c r="C707" s="271"/>
      <c r="D707" s="271" t="s">
        <v>2416</v>
      </c>
      <c r="E707" s="272"/>
      <c r="F707" s="271" t="s">
        <v>2422</v>
      </c>
      <c r="G707" s="271" t="s">
        <v>2418</v>
      </c>
    </row>
    <row r="708" spans="1:7" ht="17.25">
      <c r="A708" s="271" t="s">
        <v>2458</v>
      </c>
      <c r="B708" s="271" t="s">
        <v>2458</v>
      </c>
      <c r="C708" s="271" t="s">
        <v>2459</v>
      </c>
      <c r="D708" s="271" t="s">
        <v>2765</v>
      </c>
      <c r="E708" s="272" t="s">
        <v>2708</v>
      </c>
      <c r="F708" s="271" t="s">
        <v>1432</v>
      </c>
      <c r="G708" s="271" t="s">
        <v>2724</v>
      </c>
    </row>
    <row r="709" spans="1:7" ht="17.25">
      <c r="A709" s="75" t="s">
        <v>2767</v>
      </c>
      <c r="B709" s="75"/>
      <c r="C709" s="75"/>
      <c r="D709" s="75"/>
      <c r="E709" s="76"/>
      <c r="F709" s="75"/>
      <c r="G709" s="75"/>
    </row>
    <row r="710" spans="1:7" ht="17.25">
      <c r="A710" s="271" t="s">
        <v>2458</v>
      </c>
      <c r="B710" s="271" t="s">
        <v>2458</v>
      </c>
      <c r="C710" s="271" t="s">
        <v>2459</v>
      </c>
      <c r="D710" s="271" t="s">
        <v>2765</v>
      </c>
      <c r="E710" s="272" t="s">
        <v>2708</v>
      </c>
      <c r="F710" s="271" t="s">
        <v>1432</v>
      </c>
      <c r="G710" s="271" t="s">
        <v>2722</v>
      </c>
    </row>
    <row r="711" spans="1:7" ht="17.25">
      <c r="A711" s="75" t="s">
        <v>2768</v>
      </c>
      <c r="B711" s="75"/>
      <c r="C711" s="75"/>
      <c r="D711" s="75"/>
      <c r="E711" s="76"/>
      <c r="F711" s="75"/>
      <c r="G711" s="75"/>
    </row>
    <row r="712" spans="1:7" ht="17.25">
      <c r="A712" s="271" t="s">
        <v>2458</v>
      </c>
      <c r="B712" s="271" t="s">
        <v>2458</v>
      </c>
      <c r="C712" s="271" t="s">
        <v>2459</v>
      </c>
      <c r="D712" s="271" t="s">
        <v>2765</v>
      </c>
      <c r="E712" s="272" t="s">
        <v>2708</v>
      </c>
      <c r="F712" s="271" t="s">
        <v>1432</v>
      </c>
      <c r="G712" s="271" t="s">
        <v>2727</v>
      </c>
    </row>
    <row r="713" spans="1:7" ht="15">
      <c r="A713" s="56" t="s">
        <v>2434</v>
      </c>
      <c r="B713" s="56" t="s">
        <v>2415</v>
      </c>
      <c r="C713" s="56"/>
      <c r="D713" s="56" t="s">
        <v>2416</v>
      </c>
      <c r="E713" s="74"/>
      <c r="F713" s="56" t="s">
        <v>2417</v>
      </c>
      <c r="G713" s="56" t="s">
        <v>2418</v>
      </c>
    </row>
    <row r="714" spans="1:7" ht="17.25">
      <c r="A714" s="75" t="s">
        <v>2769</v>
      </c>
      <c r="B714" s="75"/>
      <c r="C714" s="75"/>
      <c r="D714" s="75"/>
      <c r="E714" s="76"/>
      <c r="F714" s="75"/>
      <c r="G714" s="75"/>
    </row>
    <row r="715" spans="1:7" ht="17.25">
      <c r="A715" s="271" t="s">
        <v>2458</v>
      </c>
      <c r="B715" s="271" t="s">
        <v>2458</v>
      </c>
      <c r="C715" s="271" t="s">
        <v>2459</v>
      </c>
      <c r="D715" s="271" t="s">
        <v>2765</v>
      </c>
      <c r="E715" s="272" t="s">
        <v>2708</v>
      </c>
      <c r="F715" s="271" t="s">
        <v>1432</v>
      </c>
      <c r="G715" s="271" t="s">
        <v>2724</v>
      </c>
    </row>
    <row r="716" spans="1:7" ht="17.25">
      <c r="A716" s="75" t="s">
        <v>2770</v>
      </c>
      <c r="B716" s="75"/>
      <c r="C716" s="75"/>
      <c r="D716" s="75"/>
      <c r="E716" s="76"/>
      <c r="F716" s="75"/>
      <c r="G716" s="75"/>
    </row>
    <row r="717" spans="1:7" ht="17.25">
      <c r="A717" s="271" t="s">
        <v>2458</v>
      </c>
      <c r="B717" s="271" t="s">
        <v>2458</v>
      </c>
      <c r="C717" s="271" t="s">
        <v>2459</v>
      </c>
      <c r="D717" s="271" t="s">
        <v>2765</v>
      </c>
      <c r="E717" s="272" t="s">
        <v>2708</v>
      </c>
      <c r="F717" s="271" t="s">
        <v>1432</v>
      </c>
      <c r="G717" s="271" t="s">
        <v>2724</v>
      </c>
    </row>
    <row r="718" spans="1:7" ht="17.25">
      <c r="A718" s="271" t="s">
        <v>2436</v>
      </c>
      <c r="B718" s="271" t="s">
        <v>2415</v>
      </c>
      <c r="C718" s="271"/>
      <c r="D718" s="271" t="s">
        <v>2416</v>
      </c>
      <c r="E718" s="272"/>
      <c r="F718" s="271" t="s">
        <v>2417</v>
      </c>
      <c r="G718" s="271" t="s">
        <v>2418</v>
      </c>
    </row>
    <row r="719" spans="1:7" ht="15">
      <c r="A719" s="56" t="s">
        <v>2437</v>
      </c>
      <c r="B719" s="56" t="s">
        <v>2415</v>
      </c>
      <c r="C719" s="56"/>
      <c r="D719" s="56" t="s">
        <v>2416</v>
      </c>
      <c r="E719" s="74"/>
      <c r="F719" s="56" t="s">
        <v>2417</v>
      </c>
      <c r="G719" s="56" t="s">
        <v>2418</v>
      </c>
    </row>
    <row r="720" spans="1:7" ht="17.25">
      <c r="A720" s="271" t="s">
        <v>2438</v>
      </c>
      <c r="B720" s="271" t="s">
        <v>2415</v>
      </c>
      <c r="C720" s="271"/>
      <c r="D720" s="271" t="s">
        <v>2416</v>
      </c>
      <c r="E720" s="272"/>
      <c r="F720" s="271" t="s">
        <v>2417</v>
      </c>
      <c r="G720" s="271" t="s">
        <v>2418</v>
      </c>
    </row>
    <row r="721" spans="1:7" ht="17.25">
      <c r="A721" s="271" t="s">
        <v>2439</v>
      </c>
      <c r="B721" s="271" t="s">
        <v>2415</v>
      </c>
      <c r="C721" s="271"/>
      <c r="D721" s="271" t="s">
        <v>2416</v>
      </c>
      <c r="E721" s="272"/>
      <c r="F721" s="271" t="s">
        <v>2417</v>
      </c>
      <c r="G721" s="271" t="s">
        <v>2418</v>
      </c>
    </row>
    <row r="722" spans="1:7" ht="17.25">
      <c r="A722" s="271" t="s">
        <v>2440</v>
      </c>
      <c r="B722" s="271" t="s">
        <v>2415</v>
      </c>
      <c r="C722" s="271"/>
      <c r="D722" s="271" t="s">
        <v>2416</v>
      </c>
      <c r="E722" s="272"/>
      <c r="F722" s="271" t="s">
        <v>2417</v>
      </c>
      <c r="G722" s="271" t="s">
        <v>2418</v>
      </c>
    </row>
    <row r="723" spans="1:7" ht="17.25">
      <c r="A723" s="271" t="s">
        <v>2441</v>
      </c>
      <c r="B723" s="271" t="s">
        <v>2415</v>
      </c>
      <c r="C723" s="271"/>
      <c r="D723" s="271" t="s">
        <v>2416</v>
      </c>
      <c r="E723" s="272"/>
      <c r="F723" s="271" t="s">
        <v>2417</v>
      </c>
      <c r="G723" s="271" t="s">
        <v>2418</v>
      </c>
    </row>
    <row r="724" spans="1:7" ht="17.25">
      <c r="A724" s="271" t="s">
        <v>2442</v>
      </c>
      <c r="B724" s="271" t="s">
        <v>2415</v>
      </c>
      <c r="C724" s="271"/>
      <c r="D724" s="271" t="s">
        <v>2416</v>
      </c>
      <c r="E724" s="272"/>
      <c r="F724" s="271" t="s">
        <v>2417</v>
      </c>
      <c r="G724" s="271" t="s">
        <v>2418</v>
      </c>
    </row>
    <row r="725" spans="1:7" ht="17.25">
      <c r="A725" s="271" t="s">
        <v>2443</v>
      </c>
      <c r="B725" s="271" t="s">
        <v>2415</v>
      </c>
      <c r="C725" s="271"/>
      <c r="D725" s="271" t="s">
        <v>2416</v>
      </c>
      <c r="E725" s="272"/>
      <c r="F725" s="271" t="s">
        <v>2417</v>
      </c>
      <c r="G725" s="271" t="s">
        <v>2418</v>
      </c>
    </row>
    <row r="726" spans="1:7" ht="17.25">
      <c r="A726" s="75" t="s">
        <v>2771</v>
      </c>
      <c r="B726" s="75"/>
      <c r="C726" s="75"/>
      <c r="D726" s="75"/>
      <c r="E726" s="76"/>
      <c r="F726" s="75"/>
      <c r="G726" s="75"/>
    </row>
    <row r="727" spans="1:7" ht="17.25">
      <c r="A727" s="271" t="s">
        <v>2458</v>
      </c>
      <c r="B727" s="271" t="s">
        <v>2458</v>
      </c>
      <c r="C727" s="271" t="s">
        <v>2459</v>
      </c>
      <c r="D727" s="271" t="s">
        <v>2765</v>
      </c>
      <c r="E727" s="272" t="s">
        <v>2708</v>
      </c>
      <c r="F727" s="271" t="s">
        <v>1432</v>
      </c>
      <c r="G727" s="271" t="s">
        <v>2724</v>
      </c>
    </row>
    <row r="728" spans="1:7" ht="15">
      <c r="A728" s="56" t="s">
        <v>2445</v>
      </c>
      <c r="B728" s="56" t="s">
        <v>2446</v>
      </c>
      <c r="C728" s="56"/>
      <c r="D728" s="56" t="s">
        <v>2416</v>
      </c>
      <c r="E728" s="74"/>
      <c r="F728" s="56" t="s">
        <v>2447</v>
      </c>
      <c r="G728" s="56" t="s">
        <v>2418</v>
      </c>
    </row>
    <row r="729" spans="1:7" ht="17.25">
      <c r="A729" s="271" t="s">
        <v>2448</v>
      </c>
      <c r="B729" s="271" t="s">
        <v>2415</v>
      </c>
      <c r="C729" s="271"/>
      <c r="D729" s="271" t="s">
        <v>2416</v>
      </c>
      <c r="E729" s="272"/>
      <c r="F729" s="271" t="s">
        <v>2417</v>
      </c>
      <c r="G729" s="271" t="s">
        <v>2418</v>
      </c>
    </row>
    <row r="730" spans="1:7" ht="17.25">
      <c r="A730" s="75" t="s">
        <v>2772</v>
      </c>
      <c r="B730" s="75"/>
      <c r="C730" s="75"/>
      <c r="D730" s="75"/>
      <c r="E730" s="76"/>
      <c r="F730" s="75"/>
      <c r="G730" s="75"/>
    </row>
    <row r="731" spans="1:7" ht="17.25">
      <c r="A731" s="271" t="s">
        <v>2458</v>
      </c>
      <c r="B731" s="271" t="s">
        <v>2458</v>
      </c>
      <c r="C731" s="271" t="s">
        <v>2459</v>
      </c>
      <c r="D731" s="271" t="s">
        <v>2765</v>
      </c>
      <c r="E731" s="272" t="s">
        <v>2708</v>
      </c>
      <c r="F731" s="271" t="s">
        <v>1432</v>
      </c>
      <c r="G731" s="271" t="s">
        <v>2724</v>
      </c>
    </row>
    <row r="732" spans="1:7" ht="17.25">
      <c r="A732" s="75" t="s">
        <v>2773</v>
      </c>
      <c r="B732" s="75"/>
      <c r="C732" s="75"/>
      <c r="D732" s="75"/>
      <c r="E732" s="76"/>
      <c r="F732" s="75"/>
      <c r="G732" s="75"/>
    </row>
    <row r="733" spans="1:7" ht="17.25">
      <c r="A733" s="271" t="s">
        <v>2562</v>
      </c>
      <c r="B733" s="271"/>
      <c r="C733" s="271" t="s">
        <v>2563</v>
      </c>
      <c r="D733" s="271" t="s">
        <v>2774</v>
      </c>
      <c r="E733" s="272" t="s">
        <v>108</v>
      </c>
      <c r="F733" s="271" t="s">
        <v>2310</v>
      </c>
      <c r="G733" s="271" t="s">
        <v>2418</v>
      </c>
    </row>
    <row r="734" spans="1:7" ht="15">
      <c r="A734" s="56" t="s">
        <v>2565</v>
      </c>
      <c r="B734" s="56" t="s">
        <v>2451</v>
      </c>
      <c r="C734" s="56" t="s">
        <v>108</v>
      </c>
      <c r="D734" s="56" t="s">
        <v>2774</v>
      </c>
      <c r="E734" s="74" t="s">
        <v>108</v>
      </c>
      <c r="F734" s="56" t="s">
        <v>2014</v>
      </c>
      <c r="G734" s="56" t="s">
        <v>2418</v>
      </c>
    </row>
    <row r="735" spans="1:7" ht="17.25">
      <c r="A735" s="271" t="s">
        <v>2566</v>
      </c>
      <c r="B735" s="271" t="s">
        <v>2567</v>
      </c>
      <c r="C735" s="271" t="s">
        <v>2568</v>
      </c>
      <c r="D735" s="271" t="s">
        <v>2774</v>
      </c>
      <c r="E735" s="272" t="s">
        <v>2568</v>
      </c>
      <c r="F735" s="271" t="s">
        <v>2014</v>
      </c>
      <c r="G735" s="271" t="s">
        <v>2569</v>
      </c>
    </row>
    <row r="736" spans="1:7" ht="15">
      <c r="A736" s="56" t="s">
        <v>2570</v>
      </c>
      <c r="B736" s="56"/>
      <c r="C736" s="56" t="s">
        <v>108</v>
      </c>
      <c r="D736" s="56" t="s">
        <v>2774</v>
      </c>
      <c r="E736" s="74" t="s">
        <v>108</v>
      </c>
      <c r="F736" s="56" t="s">
        <v>2014</v>
      </c>
      <c r="G736" s="56" t="s">
        <v>2418</v>
      </c>
    </row>
    <row r="737" spans="1:7" ht="17.25">
      <c r="A737" s="75" t="s">
        <v>2775</v>
      </c>
      <c r="B737" s="75"/>
      <c r="C737" s="75"/>
      <c r="D737" s="75"/>
      <c r="E737" s="76"/>
      <c r="F737" s="75"/>
      <c r="G737" s="75"/>
    </row>
    <row r="738" spans="1:7" ht="17.25">
      <c r="A738" s="271" t="s">
        <v>2572</v>
      </c>
      <c r="B738" s="271" t="s">
        <v>2463</v>
      </c>
      <c r="C738" s="271" t="s">
        <v>108</v>
      </c>
      <c r="D738" s="271" t="s">
        <v>2774</v>
      </c>
      <c r="E738" s="272" t="s">
        <v>108</v>
      </c>
      <c r="F738" s="271" t="s">
        <v>2014</v>
      </c>
      <c r="G738" s="271" t="s">
        <v>2418</v>
      </c>
    </row>
    <row r="739" spans="1:7" ht="17.25">
      <c r="A739" s="271" t="s">
        <v>2573</v>
      </c>
      <c r="B739" s="271" t="s">
        <v>2574</v>
      </c>
      <c r="C739" s="271" t="s">
        <v>108</v>
      </c>
      <c r="D739" s="271" t="s">
        <v>2774</v>
      </c>
      <c r="E739" s="272" t="s">
        <v>108</v>
      </c>
      <c r="F739" s="271" t="s">
        <v>2014</v>
      </c>
      <c r="G739" s="271" t="s">
        <v>2575</v>
      </c>
    </row>
    <row r="740" spans="1:7" ht="17.25">
      <c r="A740" s="271" t="s">
        <v>2576</v>
      </c>
      <c r="B740" s="271" t="s">
        <v>2574</v>
      </c>
      <c r="C740" s="271" t="s">
        <v>108</v>
      </c>
      <c r="D740" s="271" t="s">
        <v>2774</v>
      </c>
      <c r="E740" s="272" t="s">
        <v>108</v>
      </c>
      <c r="F740" s="271" t="s">
        <v>2014</v>
      </c>
      <c r="G740" s="271" t="s">
        <v>2418</v>
      </c>
    </row>
    <row r="741" spans="1:7" ht="17.25">
      <c r="A741" s="271" t="s">
        <v>2457</v>
      </c>
      <c r="B741" s="271" t="s">
        <v>2458</v>
      </c>
      <c r="C741" s="271" t="s">
        <v>2459</v>
      </c>
      <c r="D741" s="271" t="s">
        <v>2774</v>
      </c>
      <c r="E741" s="272" t="s">
        <v>2776</v>
      </c>
      <c r="F741" s="271" t="s">
        <v>1432</v>
      </c>
      <c r="G741" s="271" t="s">
        <v>2418</v>
      </c>
    </row>
    <row r="742" spans="1:7" ht="17.25">
      <c r="A742" s="56" t="s">
        <v>2578</v>
      </c>
      <c r="B742" s="56" t="s">
        <v>2579</v>
      </c>
      <c r="C742" s="56" t="s">
        <v>108</v>
      </c>
      <c r="D742" s="56" t="s">
        <v>2774</v>
      </c>
      <c r="E742" s="74" t="s">
        <v>108</v>
      </c>
      <c r="F742" s="271" t="s">
        <v>2014</v>
      </c>
      <c r="G742" s="56" t="s">
        <v>2580</v>
      </c>
    </row>
    <row r="743" spans="1:7" ht="17.25">
      <c r="A743" s="75" t="s">
        <v>2777</v>
      </c>
      <c r="B743" s="75"/>
      <c r="C743" s="75"/>
      <c r="D743" s="75"/>
      <c r="E743" s="76"/>
      <c r="F743" s="75"/>
      <c r="G743" s="75"/>
    </row>
    <row r="744" spans="1:7" ht="17.25">
      <c r="A744" s="271" t="s">
        <v>2582</v>
      </c>
      <c r="B744" s="271" t="s">
        <v>2527</v>
      </c>
      <c r="C744" s="271" t="s">
        <v>108</v>
      </c>
      <c r="D744" s="271" t="s">
        <v>2774</v>
      </c>
      <c r="E744" s="272" t="s">
        <v>108</v>
      </c>
      <c r="F744" s="271" t="s">
        <v>2014</v>
      </c>
      <c r="G744" s="271" t="s">
        <v>2418</v>
      </c>
    </row>
    <row r="745" spans="1:7" ht="17.25">
      <c r="A745" s="271" t="s">
        <v>2526</v>
      </c>
      <c r="B745" s="271" t="s">
        <v>2527</v>
      </c>
      <c r="C745" s="271" t="s">
        <v>2528</v>
      </c>
      <c r="D745" s="271" t="s">
        <v>2774</v>
      </c>
      <c r="E745" s="272" t="s">
        <v>108</v>
      </c>
      <c r="F745" s="271" t="s">
        <v>2310</v>
      </c>
      <c r="G745" s="271" t="s">
        <v>2418</v>
      </c>
    </row>
    <row r="746" spans="1:7" ht="17.25">
      <c r="A746" s="271" t="s">
        <v>2584</v>
      </c>
      <c r="B746" s="271" t="s">
        <v>2527</v>
      </c>
      <c r="C746" s="271" t="s">
        <v>2585</v>
      </c>
      <c r="D746" s="271" t="s">
        <v>2774</v>
      </c>
      <c r="E746" s="272" t="s">
        <v>108</v>
      </c>
      <c r="F746" s="271" t="s">
        <v>2014</v>
      </c>
      <c r="G746" s="271" t="s">
        <v>2586</v>
      </c>
    </row>
    <row r="747" spans="1:7" ht="15">
      <c r="A747" s="56" t="s">
        <v>2587</v>
      </c>
      <c r="B747" s="56" t="s">
        <v>2527</v>
      </c>
      <c r="C747" s="56" t="s">
        <v>108</v>
      </c>
      <c r="D747" s="56" t="s">
        <v>2774</v>
      </c>
      <c r="E747" s="74" t="s">
        <v>108</v>
      </c>
      <c r="F747" s="56" t="s">
        <v>2014</v>
      </c>
      <c r="G747" s="56" t="s">
        <v>2418</v>
      </c>
    </row>
    <row r="748" spans="1:7" ht="17.25">
      <c r="A748" s="75" t="s">
        <v>2778</v>
      </c>
      <c r="B748" s="75"/>
      <c r="C748" s="75"/>
      <c r="D748" s="75"/>
      <c r="E748" s="76"/>
      <c r="F748" s="75"/>
      <c r="G748" s="75"/>
    </row>
    <row r="749" spans="1:7" ht="17.25">
      <c r="A749" s="271" t="s">
        <v>2589</v>
      </c>
      <c r="B749" s="271" t="s">
        <v>2590</v>
      </c>
      <c r="C749" s="271" t="s">
        <v>2591</v>
      </c>
      <c r="D749" s="271" t="s">
        <v>2774</v>
      </c>
      <c r="E749" s="272" t="s">
        <v>108</v>
      </c>
      <c r="F749" s="271" t="s">
        <v>2014</v>
      </c>
      <c r="G749" s="271" t="s">
        <v>2418</v>
      </c>
    </row>
    <row r="750" spans="1:7" ht="17.25">
      <c r="A750" s="271" t="s">
        <v>2592</v>
      </c>
      <c r="B750" s="271" t="s">
        <v>2532</v>
      </c>
      <c r="C750" s="271" t="s">
        <v>2593</v>
      </c>
      <c r="D750" s="271" t="s">
        <v>2774</v>
      </c>
      <c r="E750" s="272" t="s">
        <v>108</v>
      </c>
      <c r="F750" s="271" t="s">
        <v>2014</v>
      </c>
      <c r="G750" s="271" t="s">
        <v>2418</v>
      </c>
    </row>
    <row r="751" spans="1:7" ht="17.25">
      <c r="A751" s="271" t="s">
        <v>2594</v>
      </c>
      <c r="B751" s="271" t="s">
        <v>2595</v>
      </c>
      <c r="C751" s="271" t="s">
        <v>108</v>
      </c>
      <c r="D751" s="271" t="s">
        <v>2774</v>
      </c>
      <c r="E751" s="272" t="s">
        <v>108</v>
      </c>
      <c r="F751" s="271" t="s">
        <v>2014</v>
      </c>
      <c r="G751" s="271" t="s">
        <v>2596</v>
      </c>
    </row>
    <row r="752" spans="1:7" ht="17.25">
      <c r="A752" s="271" t="s">
        <v>2597</v>
      </c>
      <c r="B752" s="271" t="s">
        <v>2595</v>
      </c>
      <c r="C752" s="271" t="s">
        <v>108</v>
      </c>
      <c r="D752" s="271" t="s">
        <v>2774</v>
      </c>
      <c r="E752" s="272" t="s">
        <v>108</v>
      </c>
      <c r="F752" s="271" t="s">
        <v>2014</v>
      </c>
      <c r="G752" s="271" t="s">
        <v>2418</v>
      </c>
    </row>
    <row r="753" spans="1:7" ht="17.25">
      <c r="A753" s="75" t="s">
        <v>2779</v>
      </c>
      <c r="B753" s="75"/>
      <c r="C753" s="75"/>
      <c r="D753" s="75"/>
      <c r="E753" s="76"/>
      <c r="F753" s="75"/>
      <c r="G753" s="75"/>
    </row>
    <row r="754" spans="1:7" ht="17.25">
      <c r="A754" s="271" t="s">
        <v>2599</v>
      </c>
      <c r="B754" s="271" t="s">
        <v>2463</v>
      </c>
      <c r="C754" s="271" t="s">
        <v>108</v>
      </c>
      <c r="D754" s="271" t="s">
        <v>2774</v>
      </c>
      <c r="E754" s="272" t="s">
        <v>108</v>
      </c>
      <c r="F754" s="271" t="s">
        <v>2014</v>
      </c>
      <c r="G754" s="271" t="s">
        <v>2418</v>
      </c>
    </row>
    <row r="755" spans="1:7" ht="17.25">
      <c r="A755" s="271" t="s">
        <v>2462</v>
      </c>
      <c r="B755" s="271" t="s">
        <v>2463</v>
      </c>
      <c r="C755" s="271" t="s">
        <v>2459</v>
      </c>
      <c r="D755" s="271" t="s">
        <v>2774</v>
      </c>
      <c r="E755" s="272" t="s">
        <v>2776</v>
      </c>
      <c r="F755" s="271" t="s">
        <v>1432</v>
      </c>
      <c r="G755" s="271" t="s">
        <v>2418</v>
      </c>
    </row>
    <row r="756" spans="1:7" ht="17.25">
      <c r="A756" s="271" t="s">
        <v>2464</v>
      </c>
      <c r="B756" s="271" t="s">
        <v>2463</v>
      </c>
      <c r="C756" s="271" t="s">
        <v>2459</v>
      </c>
      <c r="D756" s="271" t="s">
        <v>2774</v>
      </c>
      <c r="E756" s="272" t="s">
        <v>2776</v>
      </c>
      <c r="F756" s="271" t="s">
        <v>1432</v>
      </c>
      <c r="G756" s="271" t="s">
        <v>2418</v>
      </c>
    </row>
    <row r="757" spans="1:7" ht="17.25">
      <c r="A757" s="271" t="s">
        <v>2465</v>
      </c>
      <c r="B757" s="271" t="s">
        <v>2463</v>
      </c>
      <c r="C757" s="271" t="s">
        <v>2459</v>
      </c>
      <c r="D757" s="271" t="s">
        <v>2774</v>
      </c>
      <c r="E757" s="272" t="s">
        <v>2776</v>
      </c>
      <c r="F757" s="271" t="s">
        <v>1432</v>
      </c>
      <c r="G757" s="271" t="s">
        <v>2418</v>
      </c>
    </row>
    <row r="758" spans="1:7" ht="17.25">
      <c r="A758" s="271" t="s">
        <v>2466</v>
      </c>
      <c r="B758" s="271" t="s">
        <v>2463</v>
      </c>
      <c r="C758" s="271" t="s">
        <v>2459</v>
      </c>
      <c r="D758" s="271" t="s">
        <v>2774</v>
      </c>
      <c r="E758" s="272" t="s">
        <v>2776</v>
      </c>
      <c r="F758" s="271" t="s">
        <v>1432</v>
      </c>
      <c r="G758" s="271" t="s">
        <v>2418</v>
      </c>
    </row>
    <row r="759" spans="1:7" ht="17.25">
      <c r="A759" s="271" t="s">
        <v>2600</v>
      </c>
      <c r="B759" s="271" t="s">
        <v>2601</v>
      </c>
      <c r="C759" s="271" t="s">
        <v>108</v>
      </c>
      <c r="D759" s="271" t="s">
        <v>2774</v>
      </c>
      <c r="E759" s="272" t="s">
        <v>108</v>
      </c>
      <c r="F759" s="271" t="s">
        <v>2014</v>
      </c>
      <c r="G759" s="271" t="s">
        <v>2602</v>
      </c>
    </row>
    <row r="760" spans="1:7" ht="17.25">
      <c r="A760" s="271" t="s">
        <v>2603</v>
      </c>
      <c r="B760" s="271" t="s">
        <v>2601</v>
      </c>
      <c r="C760" s="271" t="s">
        <v>108</v>
      </c>
      <c r="D760" s="271" t="s">
        <v>2774</v>
      </c>
      <c r="E760" s="272" t="s">
        <v>108</v>
      </c>
      <c r="F760" s="271" t="s">
        <v>2014</v>
      </c>
      <c r="G760" s="271" t="s">
        <v>2418</v>
      </c>
    </row>
    <row r="761" spans="1:7" ht="17.25">
      <c r="A761" s="75" t="s">
        <v>2780</v>
      </c>
      <c r="B761" s="75"/>
      <c r="C761" s="75"/>
      <c r="D761" s="75"/>
      <c r="E761" s="76"/>
      <c r="F761" s="75"/>
      <c r="G761" s="75"/>
    </row>
    <row r="762" spans="1:7" ht="17.25">
      <c r="A762" s="271" t="s">
        <v>2605</v>
      </c>
      <c r="B762" s="271" t="s">
        <v>2606</v>
      </c>
      <c r="C762" s="271" t="s">
        <v>108</v>
      </c>
      <c r="D762" s="271" t="s">
        <v>2774</v>
      </c>
      <c r="E762" s="272" t="s">
        <v>108</v>
      </c>
      <c r="F762" s="271" t="s">
        <v>2014</v>
      </c>
      <c r="G762" s="271" t="s">
        <v>2418</v>
      </c>
    </row>
    <row r="763" spans="1:7" ht="17.25">
      <c r="A763" s="271" t="s">
        <v>2607</v>
      </c>
      <c r="B763" s="271" t="s">
        <v>2608</v>
      </c>
      <c r="C763" s="271" t="s">
        <v>2591</v>
      </c>
      <c r="D763" s="271" t="s">
        <v>2774</v>
      </c>
      <c r="E763" s="272" t="s">
        <v>108</v>
      </c>
      <c r="F763" s="271" t="s">
        <v>2014</v>
      </c>
      <c r="G763" s="271" t="s">
        <v>2418</v>
      </c>
    </row>
    <row r="764" spans="1:7" ht="17.25">
      <c r="A764" s="271" t="s">
        <v>2609</v>
      </c>
      <c r="B764" s="271" t="s">
        <v>2606</v>
      </c>
      <c r="C764" s="271" t="s">
        <v>2610</v>
      </c>
      <c r="D764" s="271" t="s">
        <v>2774</v>
      </c>
      <c r="E764" s="272" t="s">
        <v>108</v>
      </c>
      <c r="F764" s="271" t="s">
        <v>2014</v>
      </c>
      <c r="G764" s="271" t="s">
        <v>2611</v>
      </c>
    </row>
    <row r="765" spans="1:7" ht="17.25">
      <c r="A765" s="271" t="s">
        <v>2468</v>
      </c>
      <c r="B765" s="271" t="s">
        <v>2458</v>
      </c>
      <c r="C765" s="271" t="s">
        <v>2469</v>
      </c>
      <c r="D765" s="271" t="s">
        <v>2774</v>
      </c>
      <c r="E765" s="272" t="s">
        <v>108</v>
      </c>
      <c r="F765" s="271" t="s">
        <v>2014</v>
      </c>
      <c r="G765" s="271" t="s">
        <v>2418</v>
      </c>
    </row>
    <row r="766" spans="1:7" ht="17.25">
      <c r="A766" s="271" t="s">
        <v>2472</v>
      </c>
      <c r="B766" s="271" t="s">
        <v>2458</v>
      </c>
      <c r="C766" s="271" t="s">
        <v>2459</v>
      </c>
      <c r="D766" s="271" t="s">
        <v>2774</v>
      </c>
      <c r="E766" s="272" t="s">
        <v>2776</v>
      </c>
      <c r="F766" s="271" t="s">
        <v>1432</v>
      </c>
      <c r="G766" s="271" t="s">
        <v>2418</v>
      </c>
    </row>
    <row r="767" spans="1:7" ht="17.25">
      <c r="A767" s="271" t="s">
        <v>2473</v>
      </c>
      <c r="B767" s="271" t="s">
        <v>2458</v>
      </c>
      <c r="C767" s="271" t="s">
        <v>2459</v>
      </c>
      <c r="D767" s="271" t="s">
        <v>2774</v>
      </c>
      <c r="E767" s="272" t="s">
        <v>2776</v>
      </c>
      <c r="F767" s="271" t="s">
        <v>1432</v>
      </c>
      <c r="G767" s="271" t="s">
        <v>2418</v>
      </c>
    </row>
    <row r="768" spans="1:7" ht="17.25">
      <c r="A768" s="271" t="s">
        <v>2474</v>
      </c>
      <c r="B768" s="271" t="s">
        <v>2458</v>
      </c>
      <c r="C768" s="271" t="s">
        <v>2459</v>
      </c>
      <c r="D768" s="271" t="s">
        <v>2774</v>
      </c>
      <c r="E768" s="272" t="s">
        <v>2776</v>
      </c>
      <c r="F768" s="271" t="s">
        <v>1432</v>
      </c>
      <c r="G768" s="271" t="s">
        <v>2418</v>
      </c>
    </row>
    <row r="769" spans="1:7" ht="17.25">
      <c r="A769" s="271" t="s">
        <v>2612</v>
      </c>
      <c r="B769" s="271" t="s">
        <v>2606</v>
      </c>
      <c r="C769" s="271" t="s">
        <v>2568</v>
      </c>
      <c r="D769" s="271" t="s">
        <v>2774</v>
      </c>
      <c r="E769" s="272" t="s">
        <v>2568</v>
      </c>
      <c r="F769" s="271" t="s">
        <v>2014</v>
      </c>
      <c r="G769" s="271" t="s">
        <v>2418</v>
      </c>
    </row>
    <row r="770" spans="1:7" ht="17.25">
      <c r="A770" s="271" t="s">
        <v>2613</v>
      </c>
      <c r="B770" s="271" t="s">
        <v>2614</v>
      </c>
      <c r="C770" s="271" t="s">
        <v>108</v>
      </c>
      <c r="D770" s="271" t="s">
        <v>2774</v>
      </c>
      <c r="E770" s="272" t="s">
        <v>108</v>
      </c>
      <c r="F770" s="271" t="s">
        <v>2014</v>
      </c>
      <c r="G770" s="271" t="s">
        <v>2418</v>
      </c>
    </row>
    <row r="771" spans="1:7" ht="17.25">
      <c r="A771" s="75" t="s">
        <v>2781</v>
      </c>
      <c r="B771" s="75"/>
      <c r="C771" s="75"/>
      <c r="D771" s="75"/>
      <c r="E771" s="76"/>
      <c r="F771" s="75"/>
      <c r="G771" s="75"/>
    </row>
    <row r="772" spans="1:7" ht="17.25">
      <c r="A772" s="271" t="s">
        <v>2619</v>
      </c>
      <c r="B772" s="271"/>
      <c r="C772" s="271" t="s">
        <v>2568</v>
      </c>
      <c r="D772" s="271" t="s">
        <v>2774</v>
      </c>
      <c r="E772" s="272" t="s">
        <v>2568</v>
      </c>
      <c r="F772" s="271" t="s">
        <v>2014</v>
      </c>
      <c r="G772" s="271" t="s">
        <v>2418</v>
      </c>
    </row>
    <row r="773" spans="1:7" ht="17.25">
      <c r="A773" s="271" t="s">
        <v>2539</v>
      </c>
      <c r="B773" s="271"/>
      <c r="C773" s="271" t="s">
        <v>2540</v>
      </c>
      <c r="D773" s="271" t="s">
        <v>2774</v>
      </c>
      <c r="E773" s="272" t="s">
        <v>2568</v>
      </c>
      <c r="F773" s="271" t="s">
        <v>2014</v>
      </c>
      <c r="G773" s="271" t="s">
        <v>2418</v>
      </c>
    </row>
    <row r="774" spans="1:7" ht="17.25">
      <c r="A774" s="271" t="s">
        <v>2620</v>
      </c>
      <c r="B774" s="271" t="s">
        <v>2606</v>
      </c>
      <c r="C774" s="271" t="s">
        <v>108</v>
      </c>
      <c r="D774" s="271" t="s">
        <v>2774</v>
      </c>
      <c r="E774" s="272" t="s">
        <v>108</v>
      </c>
      <c r="F774" s="271" t="s">
        <v>2014</v>
      </c>
      <c r="G774" s="271" t="s">
        <v>2418</v>
      </c>
    </row>
    <row r="775" spans="1:7" ht="17.25">
      <c r="A775" s="271" t="s">
        <v>2621</v>
      </c>
      <c r="B775" s="271" t="s">
        <v>2606</v>
      </c>
      <c r="C775" s="271" t="s">
        <v>108</v>
      </c>
      <c r="D775" s="271" t="s">
        <v>2774</v>
      </c>
      <c r="E775" s="272" t="s">
        <v>108</v>
      </c>
      <c r="F775" s="271" t="s">
        <v>2014</v>
      </c>
      <c r="G775" s="271" t="s">
        <v>2418</v>
      </c>
    </row>
    <row r="776" spans="1:7" ht="17.25">
      <c r="A776" s="271" t="s">
        <v>2622</v>
      </c>
      <c r="B776" s="271" t="s">
        <v>2601</v>
      </c>
      <c r="C776" s="271" t="s">
        <v>108</v>
      </c>
      <c r="D776" s="271" t="s">
        <v>2774</v>
      </c>
      <c r="E776" s="272" t="s">
        <v>108</v>
      </c>
      <c r="F776" s="271" t="s">
        <v>2014</v>
      </c>
      <c r="G776" s="271" t="s">
        <v>2418</v>
      </c>
    </row>
    <row r="777" spans="1:7" ht="17.25">
      <c r="A777" s="271" t="s">
        <v>2623</v>
      </c>
      <c r="B777" s="271" t="s">
        <v>2624</v>
      </c>
      <c r="C777" s="271" t="s">
        <v>2568</v>
      </c>
      <c r="D777" s="271" t="s">
        <v>2774</v>
      </c>
      <c r="E777" s="272" t="s">
        <v>2568</v>
      </c>
      <c r="F777" s="271" t="s">
        <v>2014</v>
      </c>
      <c r="G777" s="271" t="s">
        <v>2418</v>
      </c>
    </row>
    <row r="778" spans="1:7" ht="17.25">
      <c r="A778" s="271" t="s">
        <v>2625</v>
      </c>
      <c r="B778" s="271" t="s">
        <v>2624</v>
      </c>
      <c r="C778" s="271" t="s">
        <v>2568</v>
      </c>
      <c r="D778" s="271" t="s">
        <v>2774</v>
      </c>
      <c r="E778" s="272" t="s">
        <v>2568</v>
      </c>
      <c r="F778" s="271" t="s">
        <v>2014</v>
      </c>
      <c r="G778" s="271" t="s">
        <v>2418</v>
      </c>
    </row>
    <row r="779" spans="1:7" ht="17.25">
      <c r="A779" s="271" t="s">
        <v>2476</v>
      </c>
      <c r="B779" s="271" t="s">
        <v>2458</v>
      </c>
      <c r="C779" s="271" t="s">
        <v>2459</v>
      </c>
      <c r="D779" s="271" t="s">
        <v>2774</v>
      </c>
      <c r="E779" s="272" t="s">
        <v>2776</v>
      </c>
      <c r="F779" s="271" t="s">
        <v>1432</v>
      </c>
      <c r="G779" s="271" t="s">
        <v>2418</v>
      </c>
    </row>
    <row r="780" spans="1:7" ht="17.25">
      <c r="A780" s="271" t="s">
        <v>2626</v>
      </c>
      <c r="B780" s="271" t="s">
        <v>2624</v>
      </c>
      <c r="C780" s="271" t="s">
        <v>108</v>
      </c>
      <c r="D780" s="271" t="s">
        <v>2774</v>
      </c>
      <c r="E780" s="272" t="s">
        <v>108</v>
      </c>
      <c r="F780" s="271" t="s">
        <v>2014</v>
      </c>
      <c r="G780" s="271" t="s">
        <v>2627</v>
      </c>
    </row>
    <row r="781" spans="1:7" ht="17.25">
      <c r="A781" s="75" t="s">
        <v>2782</v>
      </c>
      <c r="B781" s="75"/>
      <c r="C781" s="75"/>
      <c r="D781" s="75"/>
      <c r="E781" s="76"/>
      <c r="F781" s="75"/>
      <c r="G781" s="75"/>
    </row>
    <row r="782" spans="1:7" ht="17.25">
      <c r="A782" s="271" t="s">
        <v>2629</v>
      </c>
      <c r="B782" s="271" t="s">
        <v>2630</v>
      </c>
      <c r="C782" s="271" t="s">
        <v>108</v>
      </c>
      <c r="D782" s="271" t="s">
        <v>2774</v>
      </c>
      <c r="E782" s="272" t="s">
        <v>108</v>
      </c>
      <c r="F782" s="271" t="s">
        <v>2014</v>
      </c>
      <c r="G782" s="271" t="s">
        <v>2418</v>
      </c>
    </row>
    <row r="783" spans="1:7" ht="17.25">
      <c r="A783" s="271" t="s">
        <v>2631</v>
      </c>
      <c r="B783" s="271" t="s">
        <v>2632</v>
      </c>
      <c r="C783" s="271" t="s">
        <v>108</v>
      </c>
      <c r="D783" s="271" t="s">
        <v>2774</v>
      </c>
      <c r="E783" s="272" t="s">
        <v>108</v>
      </c>
      <c r="F783" s="271" t="s">
        <v>2014</v>
      </c>
      <c r="G783" s="271" t="s">
        <v>2418</v>
      </c>
    </row>
    <row r="784" spans="1:7" ht="17.25">
      <c r="A784" s="271" t="s">
        <v>2633</v>
      </c>
      <c r="B784" s="271" t="s">
        <v>2632</v>
      </c>
      <c r="C784" s="271" t="s">
        <v>108</v>
      </c>
      <c r="D784" s="271" t="s">
        <v>2774</v>
      </c>
      <c r="E784" s="272" t="s">
        <v>108</v>
      </c>
      <c r="F784" s="271" t="s">
        <v>2014</v>
      </c>
      <c r="G784" s="271" t="s">
        <v>2418</v>
      </c>
    </row>
    <row r="785" spans="1:7" ht="17.25">
      <c r="A785" s="75" t="s">
        <v>2783</v>
      </c>
      <c r="B785" s="75"/>
      <c r="C785" s="75"/>
      <c r="D785" s="75"/>
      <c r="E785" s="76"/>
      <c r="F785" s="75"/>
      <c r="G785" s="75"/>
    </row>
    <row r="786" spans="1:7" ht="17.25">
      <c r="A786" s="271" t="s">
        <v>2635</v>
      </c>
      <c r="B786" s="271" t="s">
        <v>2479</v>
      </c>
      <c r="C786" s="271" t="s">
        <v>2568</v>
      </c>
      <c r="D786" s="271" t="s">
        <v>2774</v>
      </c>
      <c r="E786" s="272" t="s">
        <v>2568</v>
      </c>
      <c r="F786" s="271" t="s">
        <v>2014</v>
      </c>
      <c r="G786" s="271" t="s">
        <v>2636</v>
      </c>
    </row>
    <row r="787" spans="1:7" ht="15">
      <c r="A787" s="56" t="s">
        <v>2637</v>
      </c>
      <c r="B787" s="56" t="s">
        <v>2546</v>
      </c>
      <c r="C787" s="56" t="s">
        <v>108</v>
      </c>
      <c r="D787" s="56" t="s">
        <v>2774</v>
      </c>
      <c r="E787" s="74" t="s">
        <v>108</v>
      </c>
      <c r="F787" s="56" t="s">
        <v>2014</v>
      </c>
      <c r="G787" s="56" t="s">
        <v>2638</v>
      </c>
    </row>
    <row r="788" spans="1:7" ht="17.25">
      <c r="A788" s="271" t="s">
        <v>2639</v>
      </c>
      <c r="B788" s="271" t="s">
        <v>2640</v>
      </c>
      <c r="C788" s="271" t="s">
        <v>108</v>
      </c>
      <c r="D788" s="271" t="s">
        <v>2774</v>
      </c>
      <c r="E788" s="272" t="s">
        <v>108</v>
      </c>
      <c r="F788" s="271" t="s">
        <v>2014</v>
      </c>
      <c r="G788" s="271" t="s">
        <v>2641</v>
      </c>
    </row>
    <row r="789" spans="1:7" ht="17.25">
      <c r="A789" s="271" t="s">
        <v>2484</v>
      </c>
      <c r="B789" s="271" t="s">
        <v>2485</v>
      </c>
      <c r="C789" s="271"/>
      <c r="D789" s="271" t="s">
        <v>2416</v>
      </c>
      <c r="E789" s="272"/>
      <c r="F789" s="271" t="s">
        <v>2486</v>
      </c>
      <c r="G789" s="271" t="s">
        <v>2418</v>
      </c>
    </row>
    <row r="790" spans="1:7" ht="17.25">
      <c r="A790" s="271" t="s">
        <v>2487</v>
      </c>
      <c r="B790" s="271" t="s">
        <v>2485</v>
      </c>
      <c r="C790" s="271"/>
      <c r="D790" s="271" t="s">
        <v>2416</v>
      </c>
      <c r="E790" s="272"/>
      <c r="F790" s="271" t="s">
        <v>2486</v>
      </c>
      <c r="G790" s="271" t="s">
        <v>2418</v>
      </c>
    </row>
    <row r="791" spans="1:7" ht="17.25">
      <c r="A791" s="271" t="s">
        <v>2488</v>
      </c>
      <c r="B791" s="271" t="s">
        <v>2485</v>
      </c>
      <c r="C791" s="271" t="s">
        <v>2489</v>
      </c>
      <c r="D791" s="271" t="s">
        <v>2416</v>
      </c>
      <c r="E791" s="272"/>
      <c r="F791" s="271" t="s">
        <v>2490</v>
      </c>
      <c r="G791" s="271" t="s">
        <v>2491</v>
      </c>
    </row>
    <row r="792" spans="1:7" ht="17.25">
      <c r="A792" s="75" t="s">
        <v>2784</v>
      </c>
      <c r="B792" s="75"/>
      <c r="C792" s="75"/>
      <c r="D792" s="75"/>
      <c r="E792" s="76"/>
      <c r="F792" s="75"/>
      <c r="G792" s="75"/>
    </row>
    <row r="793" spans="1:7" ht="17.25">
      <c r="A793" s="271" t="s">
        <v>2643</v>
      </c>
      <c r="B793" s="271" t="s">
        <v>2546</v>
      </c>
      <c r="C793" s="271" t="s">
        <v>108</v>
      </c>
      <c r="D793" s="271" t="s">
        <v>2774</v>
      </c>
      <c r="E793" s="272" t="s">
        <v>108</v>
      </c>
      <c r="F793" s="271" t="s">
        <v>2014</v>
      </c>
      <c r="G793" s="271" t="s">
        <v>2644</v>
      </c>
    </row>
    <row r="794" spans="1:7" ht="17.25">
      <c r="A794" s="271" t="s">
        <v>2494</v>
      </c>
      <c r="B794" s="271" t="s">
        <v>2458</v>
      </c>
      <c r="C794" s="271" t="s">
        <v>551</v>
      </c>
      <c r="D794" s="271" t="s">
        <v>2416</v>
      </c>
      <c r="E794" s="272"/>
      <c r="F794" s="271" t="s">
        <v>2495</v>
      </c>
      <c r="G794" s="271" t="s">
        <v>2495</v>
      </c>
    </row>
    <row r="795" spans="1:7" ht="17.25">
      <c r="A795" s="271" t="s">
        <v>2645</v>
      </c>
      <c r="B795" s="271" t="s">
        <v>2646</v>
      </c>
      <c r="C795" s="271" t="s">
        <v>108</v>
      </c>
      <c r="D795" s="271" t="s">
        <v>2774</v>
      </c>
      <c r="E795" s="272" t="s">
        <v>108</v>
      </c>
      <c r="F795" s="271" t="s">
        <v>2014</v>
      </c>
      <c r="G795" s="271" t="s">
        <v>2647</v>
      </c>
    </row>
    <row r="796" spans="1:7" ht="17.25">
      <c r="A796" s="271" t="s">
        <v>2648</v>
      </c>
      <c r="B796" s="271" t="s">
        <v>2646</v>
      </c>
      <c r="C796" s="271" t="s">
        <v>108</v>
      </c>
      <c r="D796" s="271" t="s">
        <v>2774</v>
      </c>
      <c r="E796" s="272" t="s">
        <v>108</v>
      </c>
      <c r="F796" s="271" t="s">
        <v>2014</v>
      </c>
      <c r="G796" s="271" t="s">
        <v>2649</v>
      </c>
    </row>
    <row r="797" spans="1:7" ht="17.25">
      <c r="A797" s="271" t="s">
        <v>2650</v>
      </c>
      <c r="B797" s="271" t="s">
        <v>2546</v>
      </c>
      <c r="C797" s="271" t="s">
        <v>108</v>
      </c>
      <c r="D797" s="271" t="s">
        <v>2774</v>
      </c>
      <c r="E797" s="272" t="s">
        <v>108</v>
      </c>
      <c r="F797" s="271" t="s">
        <v>2014</v>
      </c>
      <c r="G797" s="271" t="s">
        <v>2418</v>
      </c>
    </row>
    <row r="798" spans="1:7" ht="17.25">
      <c r="A798" s="271" t="s">
        <v>2651</v>
      </c>
      <c r="B798" s="271" t="s">
        <v>2652</v>
      </c>
      <c r="C798" s="271" t="s">
        <v>2653</v>
      </c>
      <c r="D798" s="271" t="s">
        <v>2774</v>
      </c>
      <c r="E798" s="272" t="s">
        <v>108</v>
      </c>
      <c r="F798" s="271" t="s">
        <v>2014</v>
      </c>
      <c r="G798" s="271" t="s">
        <v>2418</v>
      </c>
    </row>
    <row r="799" spans="1:7" ht="17.25">
      <c r="A799" s="75" t="s">
        <v>2785</v>
      </c>
      <c r="B799" s="75"/>
      <c r="C799" s="75"/>
      <c r="D799" s="75"/>
      <c r="E799" s="76"/>
      <c r="F799" s="75"/>
      <c r="G799" s="75"/>
    </row>
    <row r="800" spans="1:7" ht="17.25">
      <c r="A800" s="271" t="s">
        <v>2497</v>
      </c>
      <c r="B800" s="271"/>
      <c r="C800" s="271" t="s">
        <v>551</v>
      </c>
      <c r="D800" s="271" t="s">
        <v>2416</v>
      </c>
      <c r="E800" s="272"/>
      <c r="F800" s="271" t="s">
        <v>2498</v>
      </c>
      <c r="G800" s="271" t="s">
        <v>2418</v>
      </c>
    </row>
    <row r="801" spans="1:7" ht="17.25">
      <c r="A801" s="271" t="s">
        <v>2655</v>
      </c>
      <c r="B801" s="271" t="s">
        <v>2656</v>
      </c>
      <c r="C801" s="271" t="s">
        <v>108</v>
      </c>
      <c r="D801" s="271" t="s">
        <v>2774</v>
      </c>
      <c r="E801" s="272" t="s">
        <v>108</v>
      </c>
      <c r="F801" s="271" t="s">
        <v>2014</v>
      </c>
      <c r="G801" s="271" t="s">
        <v>2418</v>
      </c>
    </row>
    <row r="802" spans="1:7" ht="17.25">
      <c r="A802" s="271" t="s">
        <v>2657</v>
      </c>
      <c r="B802" s="271" t="s">
        <v>2656</v>
      </c>
      <c r="C802" s="271" t="s">
        <v>2568</v>
      </c>
      <c r="D802" s="271" t="s">
        <v>2774</v>
      </c>
      <c r="E802" s="272" t="s">
        <v>2568</v>
      </c>
      <c r="F802" s="271" t="s">
        <v>2014</v>
      </c>
      <c r="G802" s="271" t="s">
        <v>2658</v>
      </c>
    </row>
    <row r="803" spans="1:7" ht="17.25">
      <c r="A803" s="271" t="s">
        <v>2664</v>
      </c>
      <c r="B803" s="271" t="s">
        <v>2660</v>
      </c>
      <c r="C803" s="271" t="s">
        <v>2585</v>
      </c>
      <c r="D803" s="271" t="s">
        <v>2774</v>
      </c>
      <c r="E803" s="272" t="s">
        <v>108</v>
      </c>
      <c r="F803" s="271" t="s">
        <v>2014</v>
      </c>
      <c r="G803" s="271" t="s">
        <v>2665</v>
      </c>
    </row>
    <row r="804" spans="1:7" ht="17.25">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25">
      <c r="A806" s="271" t="s">
        <v>2668</v>
      </c>
      <c r="B806" s="271" t="s">
        <v>2656</v>
      </c>
      <c r="C806" s="271" t="s">
        <v>2669</v>
      </c>
      <c r="D806" s="271" t="s">
        <v>2774</v>
      </c>
      <c r="E806" s="272" t="s">
        <v>108</v>
      </c>
      <c r="F806" s="271" t="s">
        <v>2014</v>
      </c>
      <c r="G806" s="271" t="s">
        <v>2670</v>
      </c>
    </row>
    <row r="807" spans="1:7" ht="17.25">
      <c r="A807" s="75" t="s">
        <v>2786</v>
      </c>
      <c r="B807" s="75"/>
      <c r="C807" s="75"/>
      <c r="D807" s="75"/>
      <c r="E807" s="76"/>
      <c r="F807" s="75"/>
      <c r="G807" s="75"/>
    </row>
    <row r="808" spans="1:7" ht="17.25">
      <c r="A808" s="271" t="s">
        <v>2672</v>
      </c>
      <c r="B808" s="271" t="s">
        <v>2485</v>
      </c>
      <c r="C808" s="271" t="s">
        <v>2673</v>
      </c>
      <c r="D808" s="271" t="s">
        <v>2774</v>
      </c>
      <c r="E808" s="272" t="s">
        <v>108</v>
      </c>
      <c r="F808" s="271" t="s">
        <v>2014</v>
      </c>
      <c r="G808" s="271" t="s">
        <v>2674</v>
      </c>
    </row>
    <row r="809" spans="1:7" ht="17.25">
      <c r="A809" s="271" t="s">
        <v>2505</v>
      </c>
      <c r="B809" s="271" t="s">
        <v>2506</v>
      </c>
      <c r="C809" s="271" t="s">
        <v>2507</v>
      </c>
      <c r="D809" s="271" t="s">
        <v>2416</v>
      </c>
      <c r="E809" s="272"/>
      <c r="F809" s="271" t="s">
        <v>2417</v>
      </c>
      <c r="G809" s="271" t="s">
        <v>2508</v>
      </c>
    </row>
    <row r="810" spans="1:7" ht="17.25">
      <c r="A810" s="271" t="s">
        <v>2505</v>
      </c>
      <c r="B810" s="271" t="s">
        <v>2506</v>
      </c>
      <c r="C810" s="271" t="s">
        <v>2507</v>
      </c>
      <c r="D810" s="271" t="s">
        <v>2774</v>
      </c>
      <c r="E810" s="272" t="s">
        <v>108</v>
      </c>
      <c r="F810" s="271" t="s">
        <v>2014</v>
      </c>
      <c r="G810" s="271" t="s">
        <v>2508</v>
      </c>
    </row>
    <row r="811" spans="1:7" ht="17.25">
      <c r="A811" s="271" t="s">
        <v>2512</v>
      </c>
      <c r="B811" s="271" t="s">
        <v>2458</v>
      </c>
      <c r="C811" s="271" t="s">
        <v>2459</v>
      </c>
      <c r="D811" s="271" t="s">
        <v>2774</v>
      </c>
      <c r="E811" s="272" t="s">
        <v>2776</v>
      </c>
      <c r="F811" s="271" t="s">
        <v>1432</v>
      </c>
      <c r="G811" s="271" t="s">
        <v>2418</v>
      </c>
    </row>
    <row r="812" spans="1:7" ht="17.25">
      <c r="A812" s="271" t="s">
        <v>2675</v>
      </c>
      <c r="B812" s="271" t="s">
        <v>2458</v>
      </c>
      <c r="C812" s="271" t="s">
        <v>108</v>
      </c>
      <c r="D812" s="271" t="s">
        <v>2774</v>
      </c>
      <c r="E812" s="272" t="s">
        <v>108</v>
      </c>
      <c r="F812" s="271" t="s">
        <v>2014</v>
      </c>
      <c r="G812" s="271" t="s">
        <v>2418</v>
      </c>
    </row>
    <row r="813" spans="1:7" ht="17.25">
      <c r="A813" s="271" t="s">
        <v>2676</v>
      </c>
      <c r="B813" s="271" t="s">
        <v>2510</v>
      </c>
      <c r="C813" s="271" t="s">
        <v>2677</v>
      </c>
      <c r="D813" s="271" t="s">
        <v>2774</v>
      </c>
      <c r="E813" s="272" t="s">
        <v>2677</v>
      </c>
      <c r="F813" s="271" t="s">
        <v>2014</v>
      </c>
      <c r="G813" s="271" t="s">
        <v>2678</v>
      </c>
    </row>
    <row r="814" spans="1:7" ht="17.25">
      <c r="A814" s="75" t="s">
        <v>2787</v>
      </c>
      <c r="B814" s="75"/>
      <c r="C814" s="75"/>
      <c r="D814" s="75"/>
      <c r="E814" s="76"/>
      <c r="F814" s="75"/>
      <c r="G814" s="75"/>
    </row>
    <row r="815" spans="1:7" ht="17.25">
      <c r="A815" s="271" t="s">
        <v>2458</v>
      </c>
      <c r="B815" s="271" t="s">
        <v>2458</v>
      </c>
      <c r="C815" s="271" t="s">
        <v>2459</v>
      </c>
      <c r="D815" s="271" t="s">
        <v>2788</v>
      </c>
      <c r="E815" s="272" t="s">
        <v>2687</v>
      </c>
      <c r="F815" s="271" t="s">
        <v>2334</v>
      </c>
      <c r="G815" s="271" t="s">
        <v>2722</v>
      </c>
    </row>
    <row r="816" spans="1:7" ht="17.25">
      <c r="A816" s="271" t="s">
        <v>2414</v>
      </c>
      <c r="B816" s="271" t="s">
        <v>2415</v>
      </c>
      <c r="C816" s="271"/>
      <c r="D816" s="271" t="s">
        <v>2416</v>
      </c>
      <c r="E816" s="272"/>
      <c r="F816" s="271" t="s">
        <v>2417</v>
      </c>
      <c r="G816" s="271" t="s">
        <v>2418</v>
      </c>
    </row>
    <row r="817" spans="1:7" ht="17.25">
      <c r="A817" s="271" t="s">
        <v>2419</v>
      </c>
      <c r="B817" s="271" t="s">
        <v>2415</v>
      </c>
      <c r="C817" s="271"/>
      <c r="D817" s="271" t="s">
        <v>2416</v>
      </c>
      <c r="E817" s="272"/>
      <c r="F817" s="271" t="s">
        <v>2417</v>
      </c>
      <c r="G817" s="271" t="s">
        <v>2418</v>
      </c>
    </row>
    <row r="818" spans="1:7" ht="17.25">
      <c r="A818" s="75" t="s">
        <v>2789</v>
      </c>
      <c r="B818" s="75"/>
      <c r="C818" s="75"/>
      <c r="D818" s="75"/>
      <c r="E818" s="76"/>
      <c r="F818" s="75"/>
      <c r="G818" s="75"/>
    </row>
    <row r="819" spans="1:7" ht="17.25">
      <c r="A819" s="271" t="s">
        <v>2421</v>
      </c>
      <c r="B819" s="271" t="s">
        <v>2415</v>
      </c>
      <c r="C819" s="271"/>
      <c r="D819" s="271" t="s">
        <v>2416</v>
      </c>
      <c r="E819" s="272"/>
      <c r="F819" s="271" t="s">
        <v>2422</v>
      </c>
      <c r="G819" s="271" t="s">
        <v>2418</v>
      </c>
    </row>
    <row r="820" spans="1:7" ht="17.25">
      <c r="A820" s="271" t="s">
        <v>2423</v>
      </c>
      <c r="B820" s="271" t="s">
        <v>2424</v>
      </c>
      <c r="C820" s="271"/>
      <c r="D820" s="271" t="s">
        <v>2416</v>
      </c>
      <c r="E820" s="272"/>
      <c r="F820" s="271" t="s">
        <v>2417</v>
      </c>
      <c r="G820" s="271" t="s">
        <v>2418</v>
      </c>
    </row>
    <row r="821" spans="1:7" ht="17.25">
      <c r="A821" s="271" t="s">
        <v>2425</v>
      </c>
      <c r="B821" s="271" t="s">
        <v>2424</v>
      </c>
      <c r="C821" s="271"/>
      <c r="D821" s="271" t="s">
        <v>2416</v>
      </c>
      <c r="E821" s="272"/>
      <c r="F821" s="271" t="s">
        <v>2417</v>
      </c>
      <c r="G821" s="271" t="s">
        <v>2418</v>
      </c>
    </row>
    <row r="822" spans="1:7" ht="17.25">
      <c r="A822" s="271" t="s">
        <v>2426</v>
      </c>
      <c r="B822" s="271" t="s">
        <v>2415</v>
      </c>
      <c r="C822" s="271"/>
      <c r="D822" s="271" t="s">
        <v>2416</v>
      </c>
      <c r="E822" s="272"/>
      <c r="F822" s="271" t="s">
        <v>2422</v>
      </c>
      <c r="G822" s="271" t="s">
        <v>2418</v>
      </c>
    </row>
    <row r="823" spans="1:7" ht="17.25">
      <c r="A823" s="271" t="s">
        <v>2427</v>
      </c>
      <c r="B823" s="271" t="s">
        <v>2424</v>
      </c>
      <c r="C823" s="271"/>
      <c r="D823" s="271" t="s">
        <v>2416</v>
      </c>
      <c r="E823" s="272"/>
      <c r="F823" s="271" t="s">
        <v>2417</v>
      </c>
      <c r="G823" s="271" t="s">
        <v>2418</v>
      </c>
    </row>
    <row r="824" spans="1:7" ht="17.25">
      <c r="A824" s="271" t="s">
        <v>2428</v>
      </c>
      <c r="B824" s="271" t="s">
        <v>2415</v>
      </c>
      <c r="C824" s="271"/>
      <c r="D824" s="271" t="s">
        <v>2416</v>
      </c>
      <c r="E824" s="272"/>
      <c r="F824" s="271" t="s">
        <v>2417</v>
      </c>
      <c r="G824" s="271" t="s">
        <v>2418</v>
      </c>
    </row>
    <row r="825" spans="1:7" ht="17.25">
      <c r="A825" s="271" t="s">
        <v>2429</v>
      </c>
      <c r="B825" s="271" t="s">
        <v>2415</v>
      </c>
      <c r="C825" s="271"/>
      <c r="D825" s="271" t="s">
        <v>2416</v>
      </c>
      <c r="E825" s="272"/>
      <c r="F825" s="271" t="s">
        <v>2422</v>
      </c>
      <c r="G825" s="271" t="s">
        <v>2418</v>
      </c>
    </row>
    <row r="826" spans="1:7" ht="17.25">
      <c r="A826" s="271" t="s">
        <v>2430</v>
      </c>
      <c r="B826" s="271" t="s">
        <v>2415</v>
      </c>
      <c r="C826" s="271"/>
      <c r="D826" s="271" t="s">
        <v>2416</v>
      </c>
      <c r="E826" s="272"/>
      <c r="F826" s="271" t="s">
        <v>2422</v>
      </c>
      <c r="G826" s="271" t="s">
        <v>2418</v>
      </c>
    </row>
    <row r="827" spans="1:7" ht="17.25">
      <c r="A827" s="271" t="s">
        <v>2431</v>
      </c>
      <c r="B827" s="271" t="s">
        <v>2415</v>
      </c>
      <c r="C827" s="271"/>
      <c r="D827" s="271" t="s">
        <v>2416</v>
      </c>
      <c r="E827" s="272"/>
      <c r="F827" s="271" t="s">
        <v>2422</v>
      </c>
      <c r="G827" s="271" t="s">
        <v>2418</v>
      </c>
    </row>
    <row r="828" spans="1:7" ht="17.25">
      <c r="A828" s="271" t="s">
        <v>2432</v>
      </c>
      <c r="B828" s="271" t="s">
        <v>2424</v>
      </c>
      <c r="C828" s="271"/>
      <c r="D828" s="271" t="s">
        <v>2416</v>
      </c>
      <c r="E828" s="272"/>
      <c r="F828" s="271" t="s">
        <v>2422</v>
      </c>
      <c r="G828" s="271" t="s">
        <v>2418</v>
      </c>
    </row>
    <row r="829" spans="1:7" ht="17.25">
      <c r="A829" s="271" t="s">
        <v>2458</v>
      </c>
      <c r="B829" s="271" t="s">
        <v>2458</v>
      </c>
      <c r="C829" s="271" t="s">
        <v>2459</v>
      </c>
      <c r="D829" s="271" t="s">
        <v>2788</v>
      </c>
      <c r="E829" s="272" t="s">
        <v>2687</v>
      </c>
      <c r="F829" s="271" t="s">
        <v>2334</v>
      </c>
      <c r="G829" s="271" t="s">
        <v>2724</v>
      </c>
    </row>
    <row r="830" spans="1:7" ht="17.25">
      <c r="A830" s="75" t="s">
        <v>2790</v>
      </c>
      <c r="B830" s="75"/>
      <c r="C830" s="75"/>
      <c r="D830" s="75"/>
      <c r="E830" s="76"/>
      <c r="F830" s="75"/>
      <c r="G830" s="75"/>
    </row>
    <row r="831" spans="1:7" ht="17.25">
      <c r="A831" s="271" t="s">
        <v>2458</v>
      </c>
      <c r="B831" s="271" t="s">
        <v>2458</v>
      </c>
      <c r="C831" s="271" t="s">
        <v>2459</v>
      </c>
      <c r="D831" s="271" t="s">
        <v>2788</v>
      </c>
      <c r="E831" s="272" t="s">
        <v>2687</v>
      </c>
      <c r="F831" s="271" t="s">
        <v>2334</v>
      </c>
      <c r="G831" s="271" t="s">
        <v>2722</v>
      </c>
    </row>
    <row r="832" spans="1:7" ht="17.25">
      <c r="A832" s="75" t="s">
        <v>2791</v>
      </c>
      <c r="B832" s="75"/>
      <c r="C832" s="75"/>
      <c r="D832" s="75"/>
      <c r="E832" s="76"/>
      <c r="F832" s="75"/>
      <c r="G832" s="75"/>
    </row>
    <row r="833" spans="1:7" ht="17.25">
      <c r="A833" s="271" t="s">
        <v>2458</v>
      </c>
      <c r="B833" s="271" t="s">
        <v>2458</v>
      </c>
      <c r="C833" s="271" t="s">
        <v>2459</v>
      </c>
      <c r="D833" s="271" t="s">
        <v>2788</v>
      </c>
      <c r="E833" s="272" t="s">
        <v>2687</v>
      </c>
      <c r="F833" s="271" t="s">
        <v>2334</v>
      </c>
      <c r="G833" s="271" t="s">
        <v>2727</v>
      </c>
    </row>
    <row r="834" spans="1:7" ht="17.25">
      <c r="A834" s="271" t="s">
        <v>2434</v>
      </c>
      <c r="B834" s="271" t="s">
        <v>2415</v>
      </c>
      <c r="C834" s="271"/>
      <c r="D834" s="271" t="s">
        <v>2416</v>
      </c>
      <c r="E834" s="272"/>
      <c r="F834" s="271" t="s">
        <v>2417</v>
      </c>
      <c r="G834" s="271" t="s">
        <v>2418</v>
      </c>
    </row>
    <row r="835" spans="1:7" ht="17.25">
      <c r="A835" s="75" t="s">
        <v>2792</v>
      </c>
      <c r="B835" s="75"/>
      <c r="C835" s="75"/>
      <c r="D835" s="75"/>
      <c r="E835" s="76"/>
      <c r="F835" s="75"/>
      <c r="G835" s="75"/>
    </row>
    <row r="836" spans="1:7" ht="17.25">
      <c r="A836" s="271" t="s">
        <v>2458</v>
      </c>
      <c r="B836" s="271" t="s">
        <v>2458</v>
      </c>
      <c r="C836" s="271" t="s">
        <v>2459</v>
      </c>
      <c r="D836" s="271" t="s">
        <v>2788</v>
      </c>
      <c r="E836" s="272" t="s">
        <v>2687</v>
      </c>
      <c r="F836" s="271" t="s">
        <v>2334</v>
      </c>
      <c r="G836" s="271" t="s">
        <v>2724</v>
      </c>
    </row>
    <row r="837" spans="1:7" ht="17.25">
      <c r="A837" s="75" t="s">
        <v>2793</v>
      </c>
      <c r="B837" s="75"/>
      <c r="C837" s="75"/>
      <c r="D837" s="75"/>
      <c r="E837" s="76"/>
      <c r="F837" s="75"/>
      <c r="G837" s="75"/>
    </row>
    <row r="838" spans="1:7" ht="17.25">
      <c r="A838" s="271" t="s">
        <v>2458</v>
      </c>
      <c r="B838" s="271" t="s">
        <v>2458</v>
      </c>
      <c r="C838" s="271" t="s">
        <v>2459</v>
      </c>
      <c r="D838" s="271" t="s">
        <v>2788</v>
      </c>
      <c r="E838" s="272" t="s">
        <v>2687</v>
      </c>
      <c r="F838" s="271" t="s">
        <v>2334</v>
      </c>
      <c r="G838" s="271" t="s">
        <v>2724</v>
      </c>
    </row>
    <row r="839" spans="1:7" ht="17.25">
      <c r="A839" s="271" t="s">
        <v>2436</v>
      </c>
      <c r="B839" s="271" t="s">
        <v>2415</v>
      </c>
      <c r="C839" s="271"/>
      <c r="D839" s="271" t="s">
        <v>2416</v>
      </c>
      <c r="E839" s="272"/>
      <c r="F839" s="271" t="s">
        <v>2417</v>
      </c>
      <c r="G839" s="271" t="s">
        <v>2418</v>
      </c>
    </row>
    <row r="840" spans="1:7" ht="17.25">
      <c r="A840" s="271" t="s">
        <v>2437</v>
      </c>
      <c r="B840" s="271" t="s">
        <v>2415</v>
      </c>
      <c r="C840" s="271"/>
      <c r="D840" s="271" t="s">
        <v>2416</v>
      </c>
      <c r="E840" s="272"/>
      <c r="F840" s="271" t="s">
        <v>2417</v>
      </c>
      <c r="G840" s="271" t="s">
        <v>2418</v>
      </c>
    </row>
    <row r="841" spans="1:7" ht="17.25">
      <c r="A841" s="271" t="s">
        <v>2438</v>
      </c>
      <c r="B841" s="271" t="s">
        <v>2415</v>
      </c>
      <c r="C841" s="271"/>
      <c r="D841" s="271" t="s">
        <v>2416</v>
      </c>
      <c r="E841" s="272"/>
      <c r="F841" s="271" t="s">
        <v>2417</v>
      </c>
      <c r="G841" s="271" t="s">
        <v>2418</v>
      </c>
    </row>
    <row r="842" spans="1:7" ht="17.25">
      <c r="A842" s="271" t="s">
        <v>2439</v>
      </c>
      <c r="B842" s="271" t="s">
        <v>2415</v>
      </c>
      <c r="C842" s="271"/>
      <c r="D842" s="271" t="s">
        <v>2416</v>
      </c>
      <c r="E842" s="272"/>
      <c r="F842" s="271" t="s">
        <v>2417</v>
      </c>
      <c r="G842" s="271" t="s">
        <v>2418</v>
      </c>
    </row>
    <row r="843" spans="1:7" ht="17.25">
      <c r="A843" s="271" t="s">
        <v>2440</v>
      </c>
      <c r="B843" s="271" t="s">
        <v>2415</v>
      </c>
      <c r="C843" s="271"/>
      <c r="D843" s="271" t="s">
        <v>2416</v>
      </c>
      <c r="E843" s="272"/>
      <c r="F843" s="271" t="s">
        <v>2417</v>
      </c>
      <c r="G843" s="271" t="s">
        <v>2418</v>
      </c>
    </row>
    <row r="844" spans="1:7" ht="17.25">
      <c r="A844" s="271" t="s">
        <v>2441</v>
      </c>
      <c r="B844" s="271" t="s">
        <v>2415</v>
      </c>
      <c r="C844" s="271"/>
      <c r="D844" s="271" t="s">
        <v>2416</v>
      </c>
      <c r="E844" s="272"/>
      <c r="F844" s="271" t="s">
        <v>2417</v>
      </c>
      <c r="G844" s="271" t="s">
        <v>2418</v>
      </c>
    </row>
    <row r="845" spans="1:7" ht="17.25">
      <c r="A845" s="271" t="s">
        <v>2442</v>
      </c>
      <c r="B845" s="271" t="s">
        <v>2415</v>
      </c>
      <c r="C845" s="271"/>
      <c r="D845" s="271" t="s">
        <v>2416</v>
      </c>
      <c r="E845" s="272"/>
      <c r="F845" s="271" t="s">
        <v>2417</v>
      </c>
      <c r="G845" s="271" t="s">
        <v>2418</v>
      </c>
    </row>
    <row r="846" spans="1:7" ht="17.25">
      <c r="A846" s="271" t="s">
        <v>2443</v>
      </c>
      <c r="B846" s="271" t="s">
        <v>2415</v>
      </c>
      <c r="C846" s="271"/>
      <c r="D846" s="271" t="s">
        <v>2416</v>
      </c>
      <c r="E846" s="272"/>
      <c r="F846" s="271" t="s">
        <v>2417</v>
      </c>
      <c r="G846" s="271" t="s">
        <v>2418</v>
      </c>
    </row>
    <row r="847" spans="1:7" ht="17.25">
      <c r="A847" s="75" t="s">
        <v>2794</v>
      </c>
      <c r="B847" s="75"/>
      <c r="C847" s="75"/>
      <c r="D847" s="75"/>
      <c r="E847" s="76"/>
      <c r="F847" s="75"/>
      <c r="G847" s="75"/>
    </row>
    <row r="848" spans="1:7" ht="17.25">
      <c r="A848" s="271" t="s">
        <v>2458</v>
      </c>
      <c r="B848" s="271" t="s">
        <v>2458</v>
      </c>
      <c r="C848" s="271" t="s">
        <v>2459</v>
      </c>
      <c r="D848" s="271" t="s">
        <v>2788</v>
      </c>
      <c r="E848" s="272" t="s">
        <v>2687</v>
      </c>
      <c r="F848" s="271" t="s">
        <v>2334</v>
      </c>
      <c r="G848" s="271" t="s">
        <v>2724</v>
      </c>
    </row>
    <row r="849" spans="1:7" ht="17.25">
      <c r="A849" s="271" t="s">
        <v>2445</v>
      </c>
      <c r="B849" s="271" t="s">
        <v>2446</v>
      </c>
      <c r="C849" s="271"/>
      <c r="D849" s="271" t="s">
        <v>2416</v>
      </c>
      <c r="E849" s="272"/>
      <c r="F849" s="271" t="s">
        <v>2447</v>
      </c>
      <c r="G849" s="271" t="s">
        <v>2418</v>
      </c>
    </row>
    <row r="850" spans="1:7" ht="17.25">
      <c r="A850" s="271" t="s">
        <v>2448</v>
      </c>
      <c r="B850" s="271" t="s">
        <v>2415</v>
      </c>
      <c r="C850" s="271"/>
      <c r="D850" s="271" t="s">
        <v>2416</v>
      </c>
      <c r="E850" s="272"/>
      <c r="F850" s="271" t="s">
        <v>2417</v>
      </c>
      <c r="G850" s="271" t="s">
        <v>2418</v>
      </c>
    </row>
    <row r="851" spans="1:7" ht="17.25">
      <c r="A851" s="75" t="s">
        <v>2795</v>
      </c>
      <c r="B851" s="75"/>
      <c r="C851" s="75"/>
      <c r="D851" s="75"/>
      <c r="E851" s="76"/>
      <c r="F851" s="75"/>
      <c r="G851" s="75"/>
    </row>
    <row r="852" spans="1:7" ht="17.25">
      <c r="A852" s="271" t="s">
        <v>2458</v>
      </c>
      <c r="B852" s="271" t="s">
        <v>2458</v>
      </c>
      <c r="C852" s="271" t="s">
        <v>2459</v>
      </c>
      <c r="D852" s="271" t="s">
        <v>2788</v>
      </c>
      <c r="E852" s="272" t="s">
        <v>2687</v>
      </c>
      <c r="F852" s="271" t="s">
        <v>2334</v>
      </c>
      <c r="G852" s="271" t="s">
        <v>2724</v>
      </c>
    </row>
    <row r="853" spans="1:7" ht="17.25">
      <c r="A853" s="75" t="s">
        <v>2796</v>
      </c>
      <c r="B853" s="75"/>
      <c r="C853" s="75"/>
      <c r="D853" s="75"/>
      <c r="E853" s="76"/>
      <c r="F853" s="75"/>
      <c r="G853" s="75"/>
    </row>
    <row r="854" spans="1:7" ht="17.25">
      <c r="A854" s="271" t="s">
        <v>2519</v>
      </c>
      <c r="B854" s="271" t="s">
        <v>2520</v>
      </c>
      <c r="C854" s="271" t="s">
        <v>551</v>
      </c>
      <c r="D854" s="271" t="s">
        <v>2797</v>
      </c>
      <c r="E854" s="272" t="s">
        <v>551</v>
      </c>
      <c r="F854" s="271" t="s">
        <v>2331</v>
      </c>
      <c r="G854" s="271" t="s">
        <v>2522</v>
      </c>
    </row>
    <row r="855" spans="1:7" ht="17.25">
      <c r="A855" s="75" t="s">
        <v>2798</v>
      </c>
      <c r="B855" s="75"/>
      <c r="C855" s="75"/>
      <c r="D855" s="75"/>
      <c r="E855" s="76"/>
      <c r="F855" s="75"/>
      <c r="G855" s="75"/>
    </row>
    <row r="856" spans="1:7" ht="17.25">
      <c r="A856" s="271" t="s">
        <v>2457</v>
      </c>
      <c r="B856" s="271" t="s">
        <v>2458</v>
      </c>
      <c r="C856" s="271" t="s">
        <v>2459</v>
      </c>
      <c r="D856" s="271" t="s">
        <v>2797</v>
      </c>
      <c r="E856" s="272" t="s">
        <v>2524</v>
      </c>
      <c r="F856" s="271" t="s">
        <v>2334</v>
      </c>
      <c r="G856" s="271" t="s">
        <v>2418</v>
      </c>
    </row>
    <row r="857" spans="1:7" ht="17.25">
      <c r="A857" s="75" t="s">
        <v>2799</v>
      </c>
      <c r="B857" s="75"/>
      <c r="C857" s="75"/>
      <c r="D857" s="75"/>
      <c r="E857" s="76"/>
      <c r="F857" s="75"/>
      <c r="G857" s="75"/>
    </row>
    <row r="858" spans="1:7" ht="17.25">
      <c r="A858" s="271" t="s">
        <v>2534</v>
      </c>
      <c r="B858" s="271" t="s">
        <v>2458</v>
      </c>
      <c r="C858" s="271" t="s">
        <v>551</v>
      </c>
      <c r="D858" s="271" t="s">
        <v>2797</v>
      </c>
      <c r="E858" s="272" t="s">
        <v>551</v>
      </c>
      <c r="F858" s="271" t="s">
        <v>2331</v>
      </c>
      <c r="G858" s="271" t="s">
        <v>2535</v>
      </c>
    </row>
    <row r="859" spans="1:7" ht="17.25">
      <c r="A859" s="75" t="s">
        <v>2800</v>
      </c>
      <c r="B859" s="75"/>
      <c r="C859" s="75"/>
      <c r="D859" s="75"/>
      <c r="E859" s="76"/>
      <c r="F859" s="75"/>
      <c r="G859" s="75"/>
    </row>
    <row r="860" spans="1:7" ht="17.25">
      <c r="A860" s="271" t="s">
        <v>2462</v>
      </c>
      <c r="B860" s="271" t="s">
        <v>2463</v>
      </c>
      <c r="C860" s="271" t="s">
        <v>2459</v>
      </c>
      <c r="D860" s="271" t="s">
        <v>2797</v>
      </c>
      <c r="E860" s="272" t="s">
        <v>2524</v>
      </c>
      <c r="F860" s="271" t="s">
        <v>2334</v>
      </c>
      <c r="G860" s="271" t="s">
        <v>2418</v>
      </c>
    </row>
    <row r="861" spans="1:7" ht="17.25">
      <c r="A861" s="271" t="s">
        <v>2464</v>
      </c>
      <c r="B861" s="271" t="s">
        <v>2463</v>
      </c>
      <c r="C861" s="271" t="s">
        <v>2459</v>
      </c>
      <c r="D861" s="271" t="s">
        <v>2797</v>
      </c>
      <c r="E861" s="272" t="s">
        <v>2524</v>
      </c>
      <c r="F861" s="271" t="s">
        <v>2334</v>
      </c>
      <c r="G861" s="271" t="s">
        <v>2418</v>
      </c>
    </row>
    <row r="862" spans="1:7" ht="17.25">
      <c r="A862" s="271" t="s">
        <v>2465</v>
      </c>
      <c r="B862" s="271" t="s">
        <v>2463</v>
      </c>
      <c r="C862" s="271" t="s">
        <v>2459</v>
      </c>
      <c r="D862" s="271" t="s">
        <v>2797</v>
      </c>
      <c r="E862" s="272" t="s">
        <v>2524</v>
      </c>
      <c r="F862" s="271" t="s">
        <v>2334</v>
      </c>
      <c r="G862" s="271" t="s">
        <v>2418</v>
      </c>
    </row>
    <row r="863" spans="1:7" ht="17.25">
      <c r="A863" s="271" t="s">
        <v>2466</v>
      </c>
      <c r="B863" s="271" t="s">
        <v>2463</v>
      </c>
      <c r="C863" s="271" t="s">
        <v>2459</v>
      </c>
      <c r="D863" s="271" t="s">
        <v>2797</v>
      </c>
      <c r="E863" s="272" t="s">
        <v>2524</v>
      </c>
      <c r="F863" s="271" t="s">
        <v>2334</v>
      </c>
      <c r="G863" s="271" t="s">
        <v>2418</v>
      </c>
    </row>
    <row r="864" spans="1:7" ht="17.25">
      <c r="A864" s="75" t="s">
        <v>2801</v>
      </c>
      <c r="B864" s="75"/>
      <c r="C864" s="75"/>
      <c r="D864" s="75"/>
      <c r="E864" s="76"/>
      <c r="F864" s="75"/>
      <c r="G864" s="75"/>
    </row>
    <row r="865" spans="1:7" ht="17.25">
      <c r="A865" s="271" t="s">
        <v>2472</v>
      </c>
      <c r="B865" s="271" t="s">
        <v>2458</v>
      </c>
      <c r="C865" s="271" t="s">
        <v>2459</v>
      </c>
      <c r="D865" s="271" t="s">
        <v>2797</v>
      </c>
      <c r="E865" s="272" t="s">
        <v>2524</v>
      </c>
      <c r="F865" s="271" t="s">
        <v>2334</v>
      </c>
      <c r="G865" s="271" t="s">
        <v>2418</v>
      </c>
    </row>
    <row r="866" spans="1:7" ht="17.25">
      <c r="A866" s="271" t="s">
        <v>2473</v>
      </c>
      <c r="B866" s="271" t="s">
        <v>2458</v>
      </c>
      <c r="C866" s="271" t="s">
        <v>2459</v>
      </c>
      <c r="D866" s="271" t="s">
        <v>2797</v>
      </c>
      <c r="E866" s="272" t="s">
        <v>2524</v>
      </c>
      <c r="F866" s="271" t="s">
        <v>2334</v>
      </c>
      <c r="G866" s="271" t="s">
        <v>2418</v>
      </c>
    </row>
    <row r="867" spans="1:7" ht="17.25">
      <c r="A867" s="271" t="s">
        <v>2474</v>
      </c>
      <c r="B867" s="271" t="s">
        <v>2458</v>
      </c>
      <c r="C867" s="271" t="s">
        <v>2459</v>
      </c>
      <c r="D867" s="271" t="s">
        <v>2797</v>
      </c>
      <c r="E867" s="272" t="s">
        <v>2524</v>
      </c>
      <c r="F867" s="271" t="s">
        <v>2334</v>
      </c>
      <c r="G867" s="271" t="s">
        <v>2418</v>
      </c>
    </row>
    <row r="868" spans="1:7" ht="17.25">
      <c r="A868" s="75" t="s">
        <v>2802</v>
      </c>
      <c r="B868" s="75"/>
      <c r="C868" s="75"/>
      <c r="D868" s="75"/>
      <c r="E868" s="76"/>
      <c r="F868" s="75"/>
      <c r="G868" s="75"/>
    </row>
    <row r="869" spans="1:7" ht="17.25">
      <c r="A869" s="271" t="s">
        <v>2539</v>
      </c>
      <c r="B869" s="271"/>
      <c r="C869" s="271" t="s">
        <v>2540</v>
      </c>
      <c r="D869" s="271" t="s">
        <v>2797</v>
      </c>
      <c r="E869" s="272" t="s">
        <v>551</v>
      </c>
      <c r="F869" s="271" t="s">
        <v>2331</v>
      </c>
      <c r="G869" s="271" t="s">
        <v>2418</v>
      </c>
    </row>
    <row r="870" spans="1:7" ht="17.25">
      <c r="A870" s="271" t="s">
        <v>2476</v>
      </c>
      <c r="B870" s="271" t="s">
        <v>2458</v>
      </c>
      <c r="C870" s="271" t="s">
        <v>2459</v>
      </c>
      <c r="D870" s="271" t="s">
        <v>2797</v>
      </c>
      <c r="E870" s="272" t="s">
        <v>2524</v>
      </c>
      <c r="F870" s="271" t="s">
        <v>2334</v>
      </c>
      <c r="G870" s="271" t="s">
        <v>2418</v>
      </c>
    </row>
    <row r="871" spans="1:7" ht="17.25">
      <c r="A871" s="75" t="s">
        <v>2803</v>
      </c>
      <c r="B871" s="75"/>
      <c r="C871" s="75"/>
      <c r="D871" s="75"/>
      <c r="E871" s="76"/>
      <c r="F871" s="75"/>
      <c r="G871" s="75"/>
    </row>
    <row r="872" spans="1:7" ht="17.25">
      <c r="A872" s="271" t="s">
        <v>2542</v>
      </c>
      <c r="B872" s="271" t="s">
        <v>2543</v>
      </c>
      <c r="C872" s="271" t="s">
        <v>551</v>
      </c>
      <c r="D872" s="271" t="s">
        <v>2797</v>
      </c>
      <c r="E872" s="272" t="s">
        <v>551</v>
      </c>
      <c r="F872" s="271" t="s">
        <v>2331</v>
      </c>
      <c r="G872" s="271" t="s">
        <v>2544</v>
      </c>
    </row>
    <row r="873" spans="1:7" ht="17.25">
      <c r="A873" s="271" t="s">
        <v>2545</v>
      </c>
      <c r="B873" s="271" t="s">
        <v>2546</v>
      </c>
      <c r="C873" s="271" t="s">
        <v>2547</v>
      </c>
      <c r="D873" s="271" t="s">
        <v>2797</v>
      </c>
      <c r="E873" s="272" t="s">
        <v>551</v>
      </c>
      <c r="F873" s="271" t="s">
        <v>2332</v>
      </c>
      <c r="G873" s="271" t="s">
        <v>2548</v>
      </c>
    </row>
    <row r="874" spans="1:7" ht="17.25">
      <c r="A874" s="271" t="s">
        <v>2484</v>
      </c>
      <c r="B874" s="271" t="s">
        <v>2485</v>
      </c>
      <c r="C874" s="271"/>
      <c r="D874" s="271" t="s">
        <v>2416</v>
      </c>
      <c r="E874" s="272"/>
      <c r="F874" s="271" t="s">
        <v>2486</v>
      </c>
      <c r="G874" s="271" t="s">
        <v>2418</v>
      </c>
    </row>
    <row r="875" spans="1:7" ht="17.25">
      <c r="A875" s="271" t="s">
        <v>2487</v>
      </c>
      <c r="B875" s="271" t="s">
        <v>2485</v>
      </c>
      <c r="C875" s="271"/>
      <c r="D875" s="271" t="s">
        <v>2416</v>
      </c>
      <c r="E875" s="272"/>
      <c r="F875" s="271" t="s">
        <v>2486</v>
      </c>
      <c r="G875" s="271" t="s">
        <v>2418</v>
      </c>
    </row>
    <row r="876" spans="1:7" ht="15">
      <c r="A876" s="56" t="s">
        <v>2488</v>
      </c>
      <c r="B876" s="56" t="s">
        <v>2485</v>
      </c>
      <c r="C876" s="56" t="s">
        <v>2489</v>
      </c>
      <c r="D876" s="56" t="s">
        <v>2416</v>
      </c>
      <c r="E876" s="74"/>
      <c r="F876" s="56" t="s">
        <v>2490</v>
      </c>
      <c r="G876" s="56" t="s">
        <v>2491</v>
      </c>
    </row>
    <row r="877" spans="1:7" ht="17.25">
      <c r="A877" s="75" t="s">
        <v>2804</v>
      </c>
      <c r="B877" s="75"/>
      <c r="C877" s="75"/>
      <c r="D877" s="75"/>
      <c r="E877" s="76"/>
      <c r="F877" s="75"/>
      <c r="G877" s="75"/>
    </row>
    <row r="878" spans="1:7" ht="17.25">
      <c r="A878" s="271" t="s">
        <v>2494</v>
      </c>
      <c r="B878" s="271" t="s">
        <v>2458</v>
      </c>
      <c r="C878" s="271" t="s">
        <v>551</v>
      </c>
      <c r="D878" s="271" t="s">
        <v>2416</v>
      </c>
      <c r="E878" s="272"/>
      <c r="F878" s="271" t="s">
        <v>2495</v>
      </c>
      <c r="G878" s="271" t="s">
        <v>2495</v>
      </c>
    </row>
    <row r="879" spans="1:7" ht="17.25">
      <c r="A879" s="271" t="s">
        <v>2494</v>
      </c>
      <c r="B879" s="271" t="s">
        <v>2458</v>
      </c>
      <c r="C879" s="271" t="s">
        <v>551</v>
      </c>
      <c r="D879" s="271" t="s">
        <v>2797</v>
      </c>
      <c r="E879" s="272" t="s">
        <v>551</v>
      </c>
      <c r="F879" s="271" t="s">
        <v>2331</v>
      </c>
      <c r="G879" s="271" t="s">
        <v>2495</v>
      </c>
    </row>
    <row r="880" spans="1:7" ht="17.25">
      <c r="A880" s="271" t="s">
        <v>2550</v>
      </c>
      <c r="B880" s="271" t="s">
        <v>2458</v>
      </c>
      <c r="C880" s="271" t="s">
        <v>551</v>
      </c>
      <c r="D880" s="271" t="s">
        <v>2797</v>
      </c>
      <c r="E880" s="272" t="s">
        <v>551</v>
      </c>
      <c r="F880" s="271" t="s">
        <v>2331</v>
      </c>
      <c r="G880" s="271" t="s">
        <v>2551</v>
      </c>
    </row>
    <row r="881" spans="1:7" ht="17.25">
      <c r="A881" s="75" t="s">
        <v>2805</v>
      </c>
      <c r="B881" s="75"/>
      <c r="C881" s="75"/>
      <c r="D881" s="75"/>
      <c r="E881" s="76"/>
      <c r="F881" s="75"/>
      <c r="G881" s="75"/>
    </row>
    <row r="882" spans="1:7" ht="17.25">
      <c r="A882" s="271" t="s">
        <v>2497</v>
      </c>
      <c r="B882" s="271"/>
      <c r="C882" s="271" t="s">
        <v>551</v>
      </c>
      <c r="D882" s="271" t="s">
        <v>2416</v>
      </c>
      <c r="E882" s="272"/>
      <c r="F882" s="271" t="s">
        <v>2498</v>
      </c>
      <c r="G882" s="271" t="s">
        <v>2418</v>
      </c>
    </row>
    <row r="883" spans="1:7" ht="17.25">
      <c r="A883" s="271" t="s">
        <v>2497</v>
      </c>
      <c r="B883" s="271"/>
      <c r="C883" s="271" t="s">
        <v>551</v>
      </c>
      <c r="D883" s="271" t="s">
        <v>2797</v>
      </c>
      <c r="E883" s="272" t="s">
        <v>551</v>
      </c>
      <c r="F883" s="271" t="s">
        <v>2331</v>
      </c>
      <c r="G883" s="271" t="s">
        <v>2418</v>
      </c>
    </row>
    <row r="884" spans="1:7" ht="17.25">
      <c r="A884" s="271" t="s">
        <v>2499</v>
      </c>
      <c r="B884" s="271"/>
      <c r="C884" s="271" t="s">
        <v>2500</v>
      </c>
      <c r="D884" s="271" t="s">
        <v>2416</v>
      </c>
      <c r="E884" s="272"/>
      <c r="F884" s="271" t="s">
        <v>2501</v>
      </c>
      <c r="G884" s="271" t="s">
        <v>2418</v>
      </c>
    </row>
    <row r="885" spans="1:7" ht="17.25">
      <c r="A885" s="75" t="s">
        <v>2806</v>
      </c>
      <c r="B885" s="75"/>
      <c r="C885" s="75"/>
      <c r="D885" s="75"/>
      <c r="E885" s="76"/>
      <c r="F885" s="75"/>
      <c r="G885" s="75"/>
    </row>
    <row r="886" spans="1:7" ht="17.25">
      <c r="A886" s="271" t="s">
        <v>2505</v>
      </c>
      <c r="B886" s="271" t="s">
        <v>2506</v>
      </c>
      <c r="C886" s="271" t="s">
        <v>2507</v>
      </c>
      <c r="D886" s="271" t="s">
        <v>2416</v>
      </c>
      <c r="E886" s="272"/>
      <c r="F886" s="271" t="s">
        <v>2417</v>
      </c>
      <c r="G886" s="271" t="s">
        <v>2508</v>
      </c>
    </row>
    <row r="887" spans="1:7" ht="17.25">
      <c r="A887" s="271" t="s">
        <v>2512</v>
      </c>
      <c r="B887" s="271" t="s">
        <v>2458</v>
      </c>
      <c r="C887" s="271" t="s">
        <v>2459</v>
      </c>
      <c r="D887" s="271" t="s">
        <v>2797</v>
      </c>
      <c r="E887" s="272" t="s">
        <v>2524</v>
      </c>
      <c r="F887" s="271" t="s">
        <v>2334</v>
      </c>
      <c r="G887" s="271" t="s">
        <v>2418</v>
      </c>
    </row>
    <row r="888" spans="1:7" ht="17.25">
      <c r="A888" s="75" t="s">
        <v>2807</v>
      </c>
      <c r="B888" s="75"/>
      <c r="C888" s="75"/>
      <c r="D888" s="75"/>
      <c r="E888" s="76"/>
      <c r="F888" s="75"/>
      <c r="G888" s="75"/>
    </row>
    <row r="889" spans="1:7" ht="17.25">
      <c r="A889" s="271" t="s">
        <v>2458</v>
      </c>
      <c r="B889" s="271" t="s">
        <v>2458</v>
      </c>
      <c r="C889" s="271" t="s">
        <v>2459</v>
      </c>
      <c r="D889" s="271" t="s">
        <v>2808</v>
      </c>
      <c r="E889" s="272" t="s">
        <v>2460</v>
      </c>
      <c r="F889" s="271" t="s">
        <v>2350</v>
      </c>
      <c r="G889" s="271" t="s">
        <v>2722</v>
      </c>
    </row>
    <row r="890" spans="1:7" ht="17.25">
      <c r="A890" s="271" t="s">
        <v>2414</v>
      </c>
      <c r="B890" s="271" t="s">
        <v>2415</v>
      </c>
      <c r="C890" s="271"/>
      <c r="D890" s="271" t="s">
        <v>2416</v>
      </c>
      <c r="E890" s="272"/>
      <c r="F890" s="271" t="s">
        <v>2417</v>
      </c>
      <c r="G890" s="271" t="s">
        <v>2418</v>
      </c>
    </row>
    <row r="891" spans="1:7" ht="17.25">
      <c r="A891" s="271" t="s">
        <v>2419</v>
      </c>
      <c r="B891" s="271" t="s">
        <v>2415</v>
      </c>
      <c r="C891" s="271"/>
      <c r="D891" s="271" t="s">
        <v>2416</v>
      </c>
      <c r="E891" s="272"/>
      <c r="F891" s="271" t="s">
        <v>2417</v>
      </c>
      <c r="G891" s="271" t="s">
        <v>2418</v>
      </c>
    </row>
    <row r="892" spans="1:7" ht="17.25">
      <c r="A892" s="75" t="s">
        <v>2809</v>
      </c>
      <c r="B892" s="75"/>
      <c r="C892" s="75"/>
      <c r="D892" s="75"/>
      <c r="E892" s="76"/>
      <c r="F892" s="75"/>
      <c r="G892" s="75"/>
    </row>
    <row r="893" spans="1:7" ht="17.25">
      <c r="A893" s="271" t="s">
        <v>2421</v>
      </c>
      <c r="B893" s="271" t="s">
        <v>2415</v>
      </c>
      <c r="C893" s="271"/>
      <c r="D893" s="271" t="s">
        <v>2416</v>
      </c>
      <c r="E893" s="272"/>
      <c r="F893" s="271" t="s">
        <v>2422</v>
      </c>
      <c r="G893" s="271" t="s">
        <v>2418</v>
      </c>
    </row>
    <row r="894" spans="1:7" ht="17.25">
      <c r="A894" s="271" t="s">
        <v>2423</v>
      </c>
      <c r="B894" s="271" t="s">
        <v>2424</v>
      </c>
      <c r="C894" s="271"/>
      <c r="D894" s="271" t="s">
        <v>2416</v>
      </c>
      <c r="E894" s="272"/>
      <c r="F894" s="271" t="s">
        <v>2417</v>
      </c>
      <c r="G894" s="271" t="s">
        <v>2418</v>
      </c>
    </row>
    <row r="895" spans="1:7" ht="17.25">
      <c r="A895" s="271" t="s">
        <v>2425</v>
      </c>
      <c r="B895" s="271" t="s">
        <v>2424</v>
      </c>
      <c r="C895" s="271"/>
      <c r="D895" s="271" t="s">
        <v>2416</v>
      </c>
      <c r="E895" s="272"/>
      <c r="F895" s="271" t="s">
        <v>2417</v>
      </c>
      <c r="G895" s="271" t="s">
        <v>2418</v>
      </c>
    </row>
    <row r="896" spans="1:7" ht="17.25">
      <c r="A896" s="271" t="s">
        <v>2426</v>
      </c>
      <c r="B896" s="271" t="s">
        <v>2415</v>
      </c>
      <c r="C896" s="271"/>
      <c r="D896" s="271" t="s">
        <v>2416</v>
      </c>
      <c r="E896" s="272"/>
      <c r="F896" s="271" t="s">
        <v>2422</v>
      </c>
      <c r="G896" s="271" t="s">
        <v>2418</v>
      </c>
    </row>
    <row r="897" spans="1:7" ht="17.25">
      <c r="A897" s="271" t="s">
        <v>2427</v>
      </c>
      <c r="B897" s="271" t="s">
        <v>2424</v>
      </c>
      <c r="C897" s="271"/>
      <c r="D897" s="271" t="s">
        <v>2416</v>
      </c>
      <c r="E897" s="272"/>
      <c r="F897" s="271" t="s">
        <v>2417</v>
      </c>
      <c r="G897" s="271" t="s">
        <v>2418</v>
      </c>
    </row>
    <row r="898" spans="1:7" ht="17.25">
      <c r="A898" s="271" t="s">
        <v>2428</v>
      </c>
      <c r="B898" s="271" t="s">
        <v>2415</v>
      </c>
      <c r="C898" s="271"/>
      <c r="D898" s="271" t="s">
        <v>2416</v>
      </c>
      <c r="E898" s="272"/>
      <c r="F898" s="271" t="s">
        <v>2417</v>
      </c>
      <c r="G898" s="271" t="s">
        <v>2418</v>
      </c>
    </row>
    <row r="899" spans="1:7" ht="17.25">
      <c r="A899" s="271" t="s">
        <v>2429</v>
      </c>
      <c r="B899" s="271" t="s">
        <v>2415</v>
      </c>
      <c r="C899" s="271"/>
      <c r="D899" s="271" t="s">
        <v>2416</v>
      </c>
      <c r="E899" s="272"/>
      <c r="F899" s="271" t="s">
        <v>2422</v>
      </c>
      <c r="G899" s="271" t="s">
        <v>2418</v>
      </c>
    </row>
    <row r="900" spans="1:7" ht="17.25">
      <c r="A900" s="271" t="s">
        <v>2430</v>
      </c>
      <c r="B900" s="271" t="s">
        <v>2415</v>
      </c>
      <c r="C900" s="271"/>
      <c r="D900" s="271" t="s">
        <v>2416</v>
      </c>
      <c r="E900" s="272"/>
      <c r="F900" s="271" t="s">
        <v>2422</v>
      </c>
      <c r="G900" s="271" t="s">
        <v>2418</v>
      </c>
    </row>
    <row r="901" spans="1:7" ht="15">
      <c r="A901" s="56" t="s">
        <v>2431</v>
      </c>
      <c r="B901" s="56" t="s">
        <v>2415</v>
      </c>
      <c r="C901" s="56"/>
      <c r="D901" s="56" t="s">
        <v>2416</v>
      </c>
      <c r="E901" s="74"/>
      <c r="F901" s="56" t="s">
        <v>2422</v>
      </c>
      <c r="G901" s="56" t="s">
        <v>2418</v>
      </c>
    </row>
    <row r="902" spans="1:7" ht="17.25">
      <c r="A902" s="271" t="s">
        <v>2432</v>
      </c>
      <c r="B902" s="271" t="s">
        <v>2424</v>
      </c>
      <c r="C902" s="271"/>
      <c r="D902" s="271" t="s">
        <v>2416</v>
      </c>
      <c r="E902" s="272"/>
      <c r="F902" s="271" t="s">
        <v>2422</v>
      </c>
      <c r="G902" s="271" t="s">
        <v>2418</v>
      </c>
    </row>
    <row r="903" spans="1:7" ht="17.25">
      <c r="A903" s="271" t="s">
        <v>2458</v>
      </c>
      <c r="B903" s="271" t="s">
        <v>2458</v>
      </c>
      <c r="C903" s="271" t="s">
        <v>2459</v>
      </c>
      <c r="D903" s="271" t="s">
        <v>2808</v>
      </c>
      <c r="E903" s="272" t="s">
        <v>2460</v>
      </c>
      <c r="F903" s="271" t="s">
        <v>2350</v>
      </c>
      <c r="G903" s="271" t="s">
        <v>2724</v>
      </c>
    </row>
    <row r="904" spans="1:7" ht="17.25">
      <c r="A904" s="75" t="s">
        <v>2810</v>
      </c>
      <c r="B904" s="75"/>
      <c r="C904" s="75"/>
      <c r="D904" s="75"/>
      <c r="E904" s="76"/>
      <c r="F904" s="75"/>
      <c r="G904" s="75"/>
    </row>
    <row r="905" spans="1:7" ht="17.25">
      <c r="A905" s="271" t="s">
        <v>2458</v>
      </c>
      <c r="B905" s="271" t="s">
        <v>2458</v>
      </c>
      <c r="C905" s="271" t="s">
        <v>2459</v>
      </c>
      <c r="D905" s="271" t="s">
        <v>2808</v>
      </c>
      <c r="E905" s="272" t="s">
        <v>2460</v>
      </c>
      <c r="F905" s="271" t="s">
        <v>2350</v>
      </c>
      <c r="G905" s="271" t="s">
        <v>2722</v>
      </c>
    </row>
    <row r="906" spans="1:7" ht="17.25">
      <c r="A906" s="75" t="s">
        <v>2811</v>
      </c>
      <c r="B906" s="75"/>
      <c r="C906" s="75"/>
      <c r="D906" s="75"/>
      <c r="E906" s="76"/>
      <c r="F906" s="75"/>
      <c r="G906" s="75"/>
    </row>
    <row r="907" spans="1:7" ht="17.25">
      <c r="A907" s="271" t="s">
        <v>2458</v>
      </c>
      <c r="B907" s="271" t="s">
        <v>2458</v>
      </c>
      <c r="C907" s="271" t="s">
        <v>2459</v>
      </c>
      <c r="D907" s="271" t="s">
        <v>2808</v>
      </c>
      <c r="E907" s="272" t="s">
        <v>2460</v>
      </c>
      <c r="F907" s="271" t="s">
        <v>2350</v>
      </c>
      <c r="G907" s="271" t="s">
        <v>2727</v>
      </c>
    </row>
    <row r="908" spans="1:7" ht="17.25">
      <c r="A908" s="271" t="s">
        <v>2434</v>
      </c>
      <c r="B908" s="271" t="s">
        <v>2415</v>
      </c>
      <c r="C908" s="271"/>
      <c r="D908" s="271" t="s">
        <v>2416</v>
      </c>
      <c r="E908" s="272"/>
      <c r="F908" s="271" t="s">
        <v>2417</v>
      </c>
      <c r="G908" s="271" t="s">
        <v>2418</v>
      </c>
    </row>
    <row r="909" spans="1:7" ht="17.25">
      <c r="A909" s="75" t="s">
        <v>2812</v>
      </c>
      <c r="B909" s="75"/>
      <c r="C909" s="75"/>
      <c r="D909" s="75"/>
      <c r="E909" s="76"/>
      <c r="F909" s="75"/>
      <c r="G909" s="75"/>
    </row>
    <row r="910" spans="1:7" ht="17.25">
      <c r="A910" s="271" t="s">
        <v>2458</v>
      </c>
      <c r="B910" s="271" t="s">
        <v>2458</v>
      </c>
      <c r="C910" s="271" t="s">
        <v>2459</v>
      </c>
      <c r="D910" s="271" t="s">
        <v>2808</v>
      </c>
      <c r="E910" s="272" t="s">
        <v>2460</v>
      </c>
      <c r="F910" s="271" t="s">
        <v>2350</v>
      </c>
      <c r="G910" s="271" t="s">
        <v>2724</v>
      </c>
    </row>
    <row r="911" spans="1:7" ht="17.25">
      <c r="A911" s="75" t="s">
        <v>2813</v>
      </c>
      <c r="B911" s="75"/>
      <c r="C911" s="75"/>
      <c r="D911" s="75"/>
      <c r="E911" s="76"/>
      <c r="F911" s="75"/>
      <c r="G911" s="75"/>
    </row>
    <row r="912" spans="1:7" ht="17.25">
      <c r="A912" s="271" t="s">
        <v>2458</v>
      </c>
      <c r="B912" s="271" t="s">
        <v>2458</v>
      </c>
      <c r="C912" s="271" t="s">
        <v>2459</v>
      </c>
      <c r="D912" s="271" t="s">
        <v>2808</v>
      </c>
      <c r="E912" s="272" t="s">
        <v>2460</v>
      </c>
      <c r="F912" s="271" t="s">
        <v>2350</v>
      </c>
      <c r="G912" s="271" t="s">
        <v>2724</v>
      </c>
    </row>
    <row r="913" spans="1:7" ht="17.25">
      <c r="A913" s="271" t="s">
        <v>2436</v>
      </c>
      <c r="B913" s="271" t="s">
        <v>2415</v>
      </c>
      <c r="C913" s="271"/>
      <c r="D913" s="271" t="s">
        <v>2416</v>
      </c>
      <c r="E913" s="272"/>
      <c r="F913" s="271" t="s">
        <v>2417</v>
      </c>
      <c r="G913" s="271" t="s">
        <v>2418</v>
      </c>
    </row>
    <row r="914" spans="1:7" ht="15">
      <c r="A914" s="56" t="s">
        <v>2437</v>
      </c>
      <c r="B914" s="56" t="s">
        <v>2415</v>
      </c>
      <c r="C914" s="56"/>
      <c r="D914" s="56" t="s">
        <v>2416</v>
      </c>
      <c r="E914" s="74"/>
      <c r="F914" s="56" t="s">
        <v>2417</v>
      </c>
      <c r="G914" s="56" t="s">
        <v>2418</v>
      </c>
    </row>
    <row r="915" spans="1:7" ht="17.100000000000001">
      <c r="A915" s="271" t="s">
        <v>2438</v>
      </c>
      <c r="B915" s="271" t="s">
        <v>2415</v>
      </c>
      <c r="C915" s="271"/>
      <c r="D915" s="271" t="s">
        <v>2416</v>
      </c>
      <c r="E915" s="272"/>
      <c r="F915" s="271" t="s">
        <v>2417</v>
      </c>
      <c r="G915" s="271" t="s">
        <v>2418</v>
      </c>
    </row>
    <row r="916" spans="1:7" ht="17.25">
      <c r="A916" s="271" t="s">
        <v>2439</v>
      </c>
      <c r="B916" s="271" t="s">
        <v>2415</v>
      </c>
      <c r="C916" s="271"/>
      <c r="D916" s="271" t="s">
        <v>2416</v>
      </c>
      <c r="E916" s="272"/>
      <c r="F916" s="271" t="s">
        <v>2417</v>
      </c>
      <c r="G916" s="271" t="s">
        <v>2418</v>
      </c>
    </row>
    <row r="917" spans="1:7" ht="17.25">
      <c r="A917" s="271" t="s">
        <v>2440</v>
      </c>
      <c r="B917" s="271" t="s">
        <v>2415</v>
      </c>
      <c r="C917" s="271"/>
      <c r="D917" s="271" t="s">
        <v>2416</v>
      </c>
      <c r="E917" s="272"/>
      <c r="F917" s="271" t="s">
        <v>2417</v>
      </c>
      <c r="G917" s="271" t="s">
        <v>2418</v>
      </c>
    </row>
    <row r="918" spans="1:7" ht="17.25">
      <c r="A918" s="271" t="s">
        <v>2441</v>
      </c>
      <c r="B918" s="271" t="s">
        <v>2415</v>
      </c>
      <c r="C918" s="271"/>
      <c r="D918" s="271" t="s">
        <v>2416</v>
      </c>
      <c r="E918" s="272"/>
      <c r="F918" s="271" t="s">
        <v>2417</v>
      </c>
      <c r="G918" s="271" t="s">
        <v>2418</v>
      </c>
    </row>
    <row r="919" spans="1:7" ht="17.25">
      <c r="A919" s="271" t="s">
        <v>2442</v>
      </c>
      <c r="B919" s="271" t="s">
        <v>2415</v>
      </c>
      <c r="C919" s="271"/>
      <c r="D919" s="271" t="s">
        <v>2416</v>
      </c>
      <c r="E919" s="272"/>
      <c r="F919" s="271" t="s">
        <v>2417</v>
      </c>
      <c r="G919" s="271" t="s">
        <v>2418</v>
      </c>
    </row>
    <row r="920" spans="1:7" ht="17.25">
      <c r="A920" s="271" t="s">
        <v>2443</v>
      </c>
      <c r="B920" s="271" t="s">
        <v>2415</v>
      </c>
      <c r="C920" s="271"/>
      <c r="D920" s="271" t="s">
        <v>2416</v>
      </c>
      <c r="E920" s="272"/>
      <c r="F920" s="271" t="s">
        <v>2417</v>
      </c>
      <c r="G920" s="271" t="s">
        <v>2418</v>
      </c>
    </row>
    <row r="921" spans="1:7" ht="17.25">
      <c r="A921" s="75" t="s">
        <v>2814</v>
      </c>
      <c r="B921" s="75"/>
      <c r="C921" s="75"/>
      <c r="D921" s="75"/>
      <c r="E921" s="76"/>
      <c r="F921" s="75"/>
      <c r="G921" s="75"/>
    </row>
    <row r="922" spans="1:7" ht="17.25">
      <c r="A922" s="271" t="s">
        <v>2458</v>
      </c>
      <c r="B922" s="271" t="s">
        <v>2458</v>
      </c>
      <c r="C922" s="271" t="s">
        <v>2459</v>
      </c>
      <c r="D922" s="271" t="s">
        <v>2808</v>
      </c>
      <c r="E922" s="272" t="s">
        <v>2460</v>
      </c>
      <c r="F922" s="271" t="s">
        <v>2350</v>
      </c>
      <c r="G922" s="271" t="s">
        <v>2724</v>
      </c>
    </row>
    <row r="923" spans="1:7" ht="17.25">
      <c r="A923" s="271" t="s">
        <v>2445</v>
      </c>
      <c r="B923" s="271" t="s">
        <v>2446</v>
      </c>
      <c r="C923" s="271"/>
      <c r="D923" s="271" t="s">
        <v>2416</v>
      </c>
      <c r="E923" s="272"/>
      <c r="F923" s="271" t="s">
        <v>2447</v>
      </c>
      <c r="G923" s="271" t="s">
        <v>2418</v>
      </c>
    </row>
    <row r="924" spans="1:7" ht="17.25">
      <c r="A924" s="271" t="s">
        <v>2448</v>
      </c>
      <c r="B924" s="271" t="s">
        <v>2415</v>
      </c>
      <c r="C924" s="271"/>
      <c r="D924" s="271" t="s">
        <v>2416</v>
      </c>
      <c r="E924" s="272"/>
      <c r="F924" s="271" t="s">
        <v>2417</v>
      </c>
      <c r="G924" s="271" t="s">
        <v>2418</v>
      </c>
    </row>
    <row r="925" spans="1:7" ht="17.25">
      <c r="A925" s="75" t="s">
        <v>2815</v>
      </c>
      <c r="B925" s="75"/>
      <c r="C925" s="75"/>
      <c r="D925" s="75"/>
      <c r="E925" s="76"/>
      <c r="F925" s="75"/>
      <c r="G925" s="75"/>
    </row>
    <row r="926" spans="1:7" ht="17.25">
      <c r="A926" s="271" t="s">
        <v>2458</v>
      </c>
      <c r="B926" s="271" t="s">
        <v>2458</v>
      </c>
      <c r="C926" s="271" t="s">
        <v>2459</v>
      </c>
      <c r="D926" s="271" t="s">
        <v>2808</v>
      </c>
      <c r="E926" s="272" t="s">
        <v>2460</v>
      </c>
      <c r="F926" s="271" t="s">
        <v>2350</v>
      </c>
      <c r="G926" s="271" t="s">
        <v>2724</v>
      </c>
    </row>
    <row r="927" spans="1:7" ht="17.25">
      <c r="A927" s="75" t="s">
        <v>2816</v>
      </c>
      <c r="B927" s="75"/>
      <c r="C927" s="75"/>
      <c r="D927" s="75"/>
      <c r="E927" s="76"/>
      <c r="F927" s="75"/>
      <c r="G927" s="75"/>
    </row>
    <row r="928" spans="1:7" ht="17.25">
      <c r="A928" s="271" t="s">
        <v>2450</v>
      </c>
      <c r="B928" s="271" t="s">
        <v>2451</v>
      </c>
      <c r="C928" s="271" t="s">
        <v>2452</v>
      </c>
      <c r="D928" s="271" t="s">
        <v>2817</v>
      </c>
      <c r="E928" s="272" t="s">
        <v>2454</v>
      </c>
      <c r="F928" s="271" t="s">
        <v>2350</v>
      </c>
      <c r="G928" s="271" t="s">
        <v>2455</v>
      </c>
    </row>
    <row r="929" spans="1:7" ht="17.25">
      <c r="A929" s="75" t="s">
        <v>2818</v>
      </c>
      <c r="B929" s="75"/>
      <c r="C929" s="75"/>
      <c r="D929" s="75"/>
      <c r="E929" s="76"/>
      <c r="F929" s="75"/>
      <c r="G929" s="75"/>
    </row>
    <row r="930" spans="1:7" ht="17.25">
      <c r="A930" s="271" t="s">
        <v>2457</v>
      </c>
      <c r="B930" s="271" t="s">
        <v>2458</v>
      </c>
      <c r="C930" s="271" t="s">
        <v>2459</v>
      </c>
      <c r="D930" s="271" t="s">
        <v>2817</v>
      </c>
      <c r="E930" s="272" t="s">
        <v>2460</v>
      </c>
      <c r="F930" s="271" t="s">
        <v>2350</v>
      </c>
      <c r="G930" s="271" t="s">
        <v>2418</v>
      </c>
    </row>
    <row r="931" spans="1:7" ht="17.25">
      <c r="A931" s="75" t="s">
        <v>2819</v>
      </c>
      <c r="B931" s="75"/>
      <c r="C931" s="75"/>
      <c r="D931" s="75"/>
      <c r="E931" s="76"/>
      <c r="F931" s="75"/>
      <c r="G931" s="75"/>
    </row>
    <row r="932" spans="1:7" ht="17.25">
      <c r="A932" s="271" t="s">
        <v>2462</v>
      </c>
      <c r="B932" s="271" t="s">
        <v>2463</v>
      </c>
      <c r="C932" s="271" t="s">
        <v>2459</v>
      </c>
      <c r="D932" s="271" t="s">
        <v>2817</v>
      </c>
      <c r="E932" s="272" t="s">
        <v>2460</v>
      </c>
      <c r="F932" s="271" t="s">
        <v>2350</v>
      </c>
      <c r="G932" s="271" t="s">
        <v>2418</v>
      </c>
    </row>
    <row r="933" spans="1:7" ht="17.25">
      <c r="A933" s="271" t="s">
        <v>2464</v>
      </c>
      <c r="B933" s="271" t="s">
        <v>2463</v>
      </c>
      <c r="C933" s="271" t="s">
        <v>2459</v>
      </c>
      <c r="D933" s="271" t="s">
        <v>2817</v>
      </c>
      <c r="E933" s="272" t="s">
        <v>2460</v>
      </c>
      <c r="F933" s="271" t="s">
        <v>2350</v>
      </c>
      <c r="G933" s="271" t="s">
        <v>2418</v>
      </c>
    </row>
    <row r="934" spans="1:7" ht="15">
      <c r="A934" s="56" t="s">
        <v>2465</v>
      </c>
      <c r="B934" s="56" t="s">
        <v>2463</v>
      </c>
      <c r="C934" s="56" t="s">
        <v>2459</v>
      </c>
      <c r="D934" s="56" t="s">
        <v>2817</v>
      </c>
      <c r="E934" s="74" t="s">
        <v>2460</v>
      </c>
      <c r="F934" s="56" t="s">
        <v>2350</v>
      </c>
      <c r="G934" s="56" t="s">
        <v>2418</v>
      </c>
    </row>
    <row r="935" spans="1:7" ht="17.25">
      <c r="A935" s="271" t="s">
        <v>2466</v>
      </c>
      <c r="B935" s="271" t="s">
        <v>2463</v>
      </c>
      <c r="C935" s="271" t="s">
        <v>2459</v>
      </c>
      <c r="D935" s="271" t="s">
        <v>2817</v>
      </c>
      <c r="E935" s="272" t="s">
        <v>2460</v>
      </c>
      <c r="F935" s="271" t="s">
        <v>2350</v>
      </c>
      <c r="G935" s="271" t="s">
        <v>2418</v>
      </c>
    </row>
    <row r="936" spans="1:7" ht="17.25">
      <c r="A936" s="75" t="s">
        <v>2820</v>
      </c>
      <c r="B936" s="75"/>
      <c r="C936" s="75"/>
      <c r="D936" s="75"/>
      <c r="E936" s="76"/>
      <c r="F936" s="75"/>
      <c r="G936" s="75"/>
    </row>
    <row r="937" spans="1:7" ht="17.25">
      <c r="A937" s="271" t="s">
        <v>2472</v>
      </c>
      <c r="B937" s="271" t="s">
        <v>2458</v>
      </c>
      <c r="C937" s="271" t="s">
        <v>2459</v>
      </c>
      <c r="D937" s="271" t="s">
        <v>2817</v>
      </c>
      <c r="E937" s="272" t="s">
        <v>2460</v>
      </c>
      <c r="F937" s="271" t="s">
        <v>2350</v>
      </c>
      <c r="G937" s="271" t="s">
        <v>2418</v>
      </c>
    </row>
    <row r="938" spans="1:7" ht="17.25">
      <c r="A938" s="271" t="s">
        <v>2473</v>
      </c>
      <c r="B938" s="271" t="s">
        <v>2458</v>
      </c>
      <c r="C938" s="271" t="s">
        <v>2459</v>
      </c>
      <c r="D938" s="271" t="s">
        <v>2817</v>
      </c>
      <c r="E938" s="272" t="s">
        <v>2460</v>
      </c>
      <c r="F938" s="271" t="s">
        <v>2350</v>
      </c>
      <c r="G938" s="271" t="s">
        <v>2418</v>
      </c>
    </row>
    <row r="939" spans="1:7" ht="17.25">
      <c r="A939" s="271" t="s">
        <v>2474</v>
      </c>
      <c r="B939" s="271" t="s">
        <v>2458</v>
      </c>
      <c r="C939" s="271" t="s">
        <v>2459</v>
      </c>
      <c r="D939" s="271" t="s">
        <v>2817</v>
      </c>
      <c r="E939" s="272" t="s">
        <v>2460</v>
      </c>
      <c r="F939" s="271" t="s">
        <v>2350</v>
      </c>
      <c r="G939" s="271" t="s">
        <v>2418</v>
      </c>
    </row>
    <row r="940" spans="1:7" ht="17.25">
      <c r="A940" s="75" t="s">
        <v>2821</v>
      </c>
      <c r="B940" s="75"/>
      <c r="C940" s="75"/>
      <c r="D940" s="75"/>
      <c r="E940" s="76"/>
      <c r="F940" s="75"/>
      <c r="G940" s="75"/>
    </row>
    <row r="941" spans="1:7" ht="17.25">
      <c r="A941" s="271" t="s">
        <v>2476</v>
      </c>
      <c r="B941" s="271" t="s">
        <v>2458</v>
      </c>
      <c r="C941" s="271" t="s">
        <v>2459</v>
      </c>
      <c r="D941" s="271" t="s">
        <v>2817</v>
      </c>
      <c r="E941" s="272" t="s">
        <v>2460</v>
      </c>
      <c r="F941" s="271" t="s">
        <v>2350</v>
      </c>
      <c r="G941" s="271" t="s">
        <v>2418</v>
      </c>
    </row>
    <row r="942" spans="1:7" ht="17.25">
      <c r="A942" s="75" t="s">
        <v>2822</v>
      </c>
      <c r="B942" s="75"/>
      <c r="C942" s="75"/>
      <c r="D942" s="75"/>
      <c r="E942" s="76"/>
      <c r="F942" s="75"/>
      <c r="G942" s="75"/>
    </row>
    <row r="943" spans="1:7" ht="17.25">
      <c r="A943" s="271" t="s">
        <v>2545</v>
      </c>
      <c r="B943" s="271" t="s">
        <v>2546</v>
      </c>
      <c r="C943" s="271" t="s">
        <v>2547</v>
      </c>
      <c r="D943" s="271" t="s">
        <v>2817</v>
      </c>
      <c r="E943" s="272" t="s">
        <v>2823</v>
      </c>
      <c r="F943" s="271" t="s">
        <v>2173</v>
      </c>
      <c r="G943" s="271" t="s">
        <v>2548</v>
      </c>
    </row>
    <row r="944" spans="1:7" ht="17.25">
      <c r="A944" s="271" t="s">
        <v>2478</v>
      </c>
      <c r="B944" s="271" t="s">
        <v>2479</v>
      </c>
      <c r="C944" s="271" t="s">
        <v>2452</v>
      </c>
      <c r="D944" s="271" t="s">
        <v>2817</v>
      </c>
      <c r="E944" s="272" t="s">
        <v>2454</v>
      </c>
      <c r="F944" s="271" t="s">
        <v>2350</v>
      </c>
      <c r="G944" s="271" t="s">
        <v>2480</v>
      </c>
    </row>
    <row r="945" spans="1:7" ht="17.25">
      <c r="A945" s="271" t="s">
        <v>2481</v>
      </c>
      <c r="B945" s="271" t="s">
        <v>2482</v>
      </c>
      <c r="C945" s="271" t="s">
        <v>2452</v>
      </c>
      <c r="D945" s="271" t="s">
        <v>2817</v>
      </c>
      <c r="E945" s="272" t="s">
        <v>2454</v>
      </c>
      <c r="F945" s="271" t="s">
        <v>2350</v>
      </c>
      <c r="G945" s="271" t="s">
        <v>2483</v>
      </c>
    </row>
    <row r="946" spans="1:7" ht="17.25">
      <c r="A946" s="271" t="s">
        <v>2484</v>
      </c>
      <c r="B946" s="271" t="s">
        <v>2485</v>
      </c>
      <c r="C946" s="271"/>
      <c r="D946" s="271" t="s">
        <v>2416</v>
      </c>
      <c r="E946" s="272"/>
      <c r="F946" s="271" t="s">
        <v>2486</v>
      </c>
      <c r="G946" s="271" t="s">
        <v>2418</v>
      </c>
    </row>
    <row r="947" spans="1:7" ht="17.25">
      <c r="A947" s="271" t="s">
        <v>2487</v>
      </c>
      <c r="B947" s="271" t="s">
        <v>2485</v>
      </c>
      <c r="C947" s="271"/>
      <c r="D947" s="271" t="s">
        <v>2416</v>
      </c>
      <c r="E947" s="272"/>
      <c r="F947" s="271" t="s">
        <v>2486</v>
      </c>
      <c r="G947" s="271" t="s">
        <v>2418</v>
      </c>
    </row>
    <row r="948" spans="1:7" ht="17.25">
      <c r="A948" s="271" t="s">
        <v>2488</v>
      </c>
      <c r="B948" s="271" t="s">
        <v>2485</v>
      </c>
      <c r="C948" s="271" t="s">
        <v>2489</v>
      </c>
      <c r="D948" s="271" t="s">
        <v>2416</v>
      </c>
      <c r="E948" s="272"/>
      <c r="F948" s="271" t="s">
        <v>2490</v>
      </c>
      <c r="G948" s="271" t="s">
        <v>2491</v>
      </c>
    </row>
    <row r="949" spans="1:7" ht="17.25">
      <c r="A949" s="75" t="s">
        <v>2824</v>
      </c>
      <c r="B949" s="75"/>
      <c r="C949" s="75"/>
      <c r="D949" s="75"/>
      <c r="E949" s="76"/>
      <c r="F949" s="75"/>
      <c r="G949" s="75"/>
    </row>
    <row r="950" spans="1:7" ht="17.25">
      <c r="A950" s="271" t="s">
        <v>2493</v>
      </c>
      <c r="B950" s="271" t="s">
        <v>2458</v>
      </c>
      <c r="C950" s="271" t="s">
        <v>2452</v>
      </c>
      <c r="D950" s="271" t="s">
        <v>2817</v>
      </c>
      <c r="E950" s="272" t="s">
        <v>2454</v>
      </c>
      <c r="F950" s="271" t="s">
        <v>2350</v>
      </c>
      <c r="G950" s="271" t="s">
        <v>2418</v>
      </c>
    </row>
    <row r="951" spans="1:7" ht="17.25">
      <c r="A951" s="271" t="s">
        <v>2494</v>
      </c>
      <c r="B951" s="271" t="s">
        <v>2458</v>
      </c>
      <c r="C951" s="271" t="s">
        <v>551</v>
      </c>
      <c r="D951" s="271" t="s">
        <v>2416</v>
      </c>
      <c r="E951" s="272"/>
      <c r="F951" s="271" t="s">
        <v>2495</v>
      </c>
      <c r="G951" s="271" t="s">
        <v>2495</v>
      </c>
    </row>
    <row r="952" spans="1:7" ht="17.25">
      <c r="A952" s="75" t="s">
        <v>2825</v>
      </c>
      <c r="B952" s="75"/>
      <c r="C952" s="75"/>
      <c r="D952" s="75"/>
      <c r="E952" s="76"/>
      <c r="F952" s="75"/>
      <c r="G952" s="75"/>
    </row>
    <row r="953" spans="1:7" ht="17.25">
      <c r="A953" s="271" t="s">
        <v>2497</v>
      </c>
      <c r="B953" s="271"/>
      <c r="C953" s="271" t="s">
        <v>551</v>
      </c>
      <c r="D953" s="271" t="s">
        <v>2416</v>
      </c>
      <c r="E953" s="272"/>
      <c r="F953" s="271" t="s">
        <v>2498</v>
      </c>
      <c r="G953" s="271" t="s">
        <v>2418</v>
      </c>
    </row>
    <row r="954" spans="1:7" ht="17.25">
      <c r="A954" s="271" t="s">
        <v>2499</v>
      </c>
      <c r="B954" s="271"/>
      <c r="C954" s="271" t="s">
        <v>2500</v>
      </c>
      <c r="D954" s="271" t="s">
        <v>2416</v>
      </c>
      <c r="E954" s="272"/>
      <c r="F954" s="271" t="s">
        <v>2501</v>
      </c>
      <c r="G954" s="271" t="s">
        <v>2418</v>
      </c>
    </row>
    <row r="955" spans="1:7" ht="17.25">
      <c r="A955" s="75" t="s">
        <v>2826</v>
      </c>
      <c r="B955" s="75"/>
      <c r="C955" s="75"/>
      <c r="D955" s="75"/>
      <c r="E955" s="76"/>
      <c r="F955" s="75"/>
      <c r="G955" s="75"/>
    </row>
    <row r="956" spans="1:7" ht="17.25">
      <c r="A956" s="271" t="s">
        <v>2503</v>
      </c>
      <c r="B956" s="271" t="s">
        <v>2458</v>
      </c>
      <c r="C956" s="271" t="s">
        <v>2452</v>
      </c>
      <c r="D956" s="271" t="s">
        <v>2817</v>
      </c>
      <c r="E956" s="272" t="s">
        <v>2454</v>
      </c>
      <c r="F956" s="271" t="s">
        <v>2350</v>
      </c>
      <c r="G956" s="271" t="s">
        <v>2504</v>
      </c>
    </row>
    <row r="957" spans="1:7" ht="17.25">
      <c r="A957" s="271" t="s">
        <v>2505</v>
      </c>
      <c r="B957" s="271" t="s">
        <v>2506</v>
      </c>
      <c r="C957" s="271" t="s">
        <v>2507</v>
      </c>
      <c r="D957" s="271" t="s">
        <v>2416</v>
      </c>
      <c r="E957" s="272"/>
      <c r="F957" s="271" t="s">
        <v>2417</v>
      </c>
      <c r="G957" s="271" t="s">
        <v>2508</v>
      </c>
    </row>
    <row r="958" spans="1:7" ht="17.25">
      <c r="A958" s="271" t="s">
        <v>2509</v>
      </c>
      <c r="B958" s="271" t="s">
        <v>2510</v>
      </c>
      <c r="C958" s="271" t="s">
        <v>2452</v>
      </c>
      <c r="D958" s="271" t="s">
        <v>2817</v>
      </c>
      <c r="E958" s="272" t="s">
        <v>2454</v>
      </c>
      <c r="F958" s="271" t="s">
        <v>2350</v>
      </c>
      <c r="G958" s="271" t="s">
        <v>2511</v>
      </c>
    </row>
    <row r="959" spans="1:7" ht="17.25">
      <c r="A959" s="271" t="s">
        <v>2512</v>
      </c>
      <c r="B959" s="271" t="s">
        <v>2458</v>
      </c>
      <c r="C959" s="271" t="s">
        <v>2459</v>
      </c>
      <c r="D959" s="271" t="s">
        <v>2817</v>
      </c>
      <c r="E959" s="272" t="s">
        <v>2460</v>
      </c>
      <c r="F959" s="271" t="s">
        <v>2350</v>
      </c>
      <c r="G959" s="271" t="s">
        <v>2418</v>
      </c>
    </row>
    <row r="960" spans="1:7" ht="17.25">
      <c r="A960" s="75" t="s">
        <v>2827</v>
      </c>
      <c r="B960" s="75"/>
      <c r="C960" s="75"/>
      <c r="D960" s="75"/>
      <c r="E960" s="76"/>
      <c r="F960" s="75"/>
      <c r="G960" s="75"/>
    </row>
    <row r="961" spans="1:7" ht="15">
      <c r="A961" s="56" t="s">
        <v>2458</v>
      </c>
      <c r="B961" s="56" t="s">
        <v>2458</v>
      </c>
      <c r="C961" s="56" t="s">
        <v>2459</v>
      </c>
      <c r="D961" s="56" t="s">
        <v>2828</v>
      </c>
      <c r="E961" s="74" t="s">
        <v>2460</v>
      </c>
      <c r="F961" s="56" t="s">
        <v>2364</v>
      </c>
      <c r="G961" s="56" t="s">
        <v>2722</v>
      </c>
    </row>
    <row r="962" spans="1:7" ht="17.25">
      <c r="A962" s="271" t="s">
        <v>2414</v>
      </c>
      <c r="B962" s="271" t="s">
        <v>2415</v>
      </c>
      <c r="C962" s="271"/>
      <c r="D962" s="271" t="s">
        <v>2416</v>
      </c>
      <c r="E962" s="272"/>
      <c r="F962" s="271" t="s">
        <v>2417</v>
      </c>
      <c r="G962" s="271" t="s">
        <v>2418</v>
      </c>
    </row>
    <row r="963" spans="1:7" ht="17.25">
      <c r="A963" s="271" t="s">
        <v>2419</v>
      </c>
      <c r="B963" s="271" t="s">
        <v>2415</v>
      </c>
      <c r="C963" s="271"/>
      <c r="D963" s="271" t="s">
        <v>2416</v>
      </c>
      <c r="E963" s="272"/>
      <c r="F963" s="271" t="s">
        <v>2417</v>
      </c>
      <c r="G963" s="271" t="s">
        <v>2418</v>
      </c>
    </row>
    <row r="964" spans="1:7" ht="17.25">
      <c r="A964" s="75" t="s">
        <v>2829</v>
      </c>
      <c r="B964" s="75"/>
      <c r="C964" s="75"/>
      <c r="D964" s="75"/>
      <c r="E964" s="76"/>
      <c r="F964" s="75"/>
      <c r="G964" s="75"/>
    </row>
    <row r="965" spans="1:7" ht="17.25">
      <c r="A965" s="271" t="s">
        <v>2421</v>
      </c>
      <c r="B965" s="271" t="s">
        <v>2415</v>
      </c>
      <c r="C965" s="271"/>
      <c r="D965" s="271" t="s">
        <v>2416</v>
      </c>
      <c r="E965" s="272"/>
      <c r="F965" s="271" t="s">
        <v>2422</v>
      </c>
      <c r="G965" s="271" t="s">
        <v>2418</v>
      </c>
    </row>
    <row r="966" spans="1:7" ht="17.25">
      <c r="A966" s="271" t="s">
        <v>2423</v>
      </c>
      <c r="B966" s="271" t="s">
        <v>2424</v>
      </c>
      <c r="C966" s="271"/>
      <c r="D966" s="271" t="s">
        <v>2416</v>
      </c>
      <c r="E966" s="272"/>
      <c r="F966" s="271" t="s">
        <v>2417</v>
      </c>
      <c r="G966" s="271" t="s">
        <v>2418</v>
      </c>
    </row>
    <row r="967" spans="1:7" ht="17.25">
      <c r="A967" s="271" t="s">
        <v>2425</v>
      </c>
      <c r="B967" s="271" t="s">
        <v>2424</v>
      </c>
      <c r="C967" s="271"/>
      <c r="D967" s="271" t="s">
        <v>2416</v>
      </c>
      <c r="E967" s="272"/>
      <c r="F967" s="271" t="s">
        <v>2417</v>
      </c>
      <c r="G967" s="271" t="s">
        <v>2418</v>
      </c>
    </row>
    <row r="968" spans="1:7" ht="17.25">
      <c r="A968" s="271" t="s">
        <v>2426</v>
      </c>
      <c r="B968" s="271" t="s">
        <v>2415</v>
      </c>
      <c r="C968" s="271"/>
      <c r="D968" s="271" t="s">
        <v>2416</v>
      </c>
      <c r="E968" s="272"/>
      <c r="F968" s="271" t="s">
        <v>2422</v>
      </c>
      <c r="G968" s="271" t="s">
        <v>2418</v>
      </c>
    </row>
    <row r="969" spans="1:7" ht="17.25">
      <c r="A969" s="271" t="s">
        <v>2427</v>
      </c>
      <c r="B969" s="271" t="s">
        <v>2424</v>
      </c>
      <c r="C969" s="271"/>
      <c r="D969" s="271" t="s">
        <v>2416</v>
      </c>
      <c r="E969" s="272"/>
      <c r="F969" s="271" t="s">
        <v>2417</v>
      </c>
      <c r="G969" s="271" t="s">
        <v>2418</v>
      </c>
    </row>
    <row r="970" spans="1:7" ht="15">
      <c r="A970" s="56" t="s">
        <v>2428</v>
      </c>
      <c r="B970" s="56" t="s">
        <v>2415</v>
      </c>
      <c r="C970" s="56"/>
      <c r="D970" s="56" t="s">
        <v>2416</v>
      </c>
      <c r="E970" s="74"/>
      <c r="F970" s="56" t="s">
        <v>2417</v>
      </c>
      <c r="G970" s="56" t="s">
        <v>2418</v>
      </c>
    </row>
    <row r="971" spans="1:7" ht="17.25">
      <c r="A971" s="271" t="s">
        <v>2429</v>
      </c>
      <c r="B971" s="271" t="s">
        <v>2415</v>
      </c>
      <c r="C971" s="271"/>
      <c r="D971" s="271" t="s">
        <v>2416</v>
      </c>
      <c r="E971" s="272"/>
      <c r="F971" s="271" t="s">
        <v>2422</v>
      </c>
      <c r="G971" s="271" t="s">
        <v>2418</v>
      </c>
    </row>
    <row r="972" spans="1:7" ht="17.25">
      <c r="A972" s="271" t="s">
        <v>2430</v>
      </c>
      <c r="B972" s="271" t="s">
        <v>2415</v>
      </c>
      <c r="C972" s="271"/>
      <c r="D972" s="271" t="s">
        <v>2416</v>
      </c>
      <c r="E972" s="272"/>
      <c r="F972" s="271" t="s">
        <v>2422</v>
      </c>
      <c r="G972" s="271" t="s">
        <v>2418</v>
      </c>
    </row>
    <row r="973" spans="1:7" ht="17.25">
      <c r="A973" s="271" t="s">
        <v>2431</v>
      </c>
      <c r="B973" s="271" t="s">
        <v>2415</v>
      </c>
      <c r="C973" s="271"/>
      <c r="D973" s="271" t="s">
        <v>2416</v>
      </c>
      <c r="E973" s="272"/>
      <c r="F973" s="271" t="s">
        <v>2422</v>
      </c>
      <c r="G973" s="271" t="s">
        <v>2418</v>
      </c>
    </row>
    <row r="974" spans="1:7" ht="17.25">
      <c r="A974" s="271" t="s">
        <v>2432</v>
      </c>
      <c r="B974" s="271" t="s">
        <v>2424</v>
      </c>
      <c r="C974" s="271"/>
      <c r="D974" s="271" t="s">
        <v>2416</v>
      </c>
      <c r="E974" s="272"/>
      <c r="F974" s="271" t="s">
        <v>2422</v>
      </c>
      <c r="G974" s="271" t="s">
        <v>2418</v>
      </c>
    </row>
    <row r="975" spans="1:7" ht="15">
      <c r="A975" s="56" t="s">
        <v>2458</v>
      </c>
      <c r="B975" s="56" t="s">
        <v>2458</v>
      </c>
      <c r="C975" s="56" t="s">
        <v>2459</v>
      </c>
      <c r="D975" s="56" t="s">
        <v>2828</v>
      </c>
      <c r="E975" s="74" t="s">
        <v>2460</v>
      </c>
      <c r="F975" s="56" t="s">
        <v>2364</v>
      </c>
      <c r="G975" s="56" t="s">
        <v>2724</v>
      </c>
    </row>
    <row r="976" spans="1:7" ht="17.25">
      <c r="A976" s="75" t="s">
        <v>2830</v>
      </c>
      <c r="B976" s="75"/>
      <c r="C976" s="75"/>
      <c r="D976" s="75"/>
      <c r="E976" s="76"/>
      <c r="F976" s="75"/>
      <c r="G976" s="75"/>
    </row>
    <row r="977" spans="1:7" ht="17.25">
      <c r="A977" s="271" t="s">
        <v>2458</v>
      </c>
      <c r="B977" s="271" t="s">
        <v>2458</v>
      </c>
      <c r="C977" s="271" t="s">
        <v>2459</v>
      </c>
      <c r="D977" s="271" t="s">
        <v>2828</v>
      </c>
      <c r="E977" s="272" t="s">
        <v>2460</v>
      </c>
      <c r="F977" s="271" t="s">
        <v>2364</v>
      </c>
      <c r="G977" s="271" t="s">
        <v>2722</v>
      </c>
    </row>
    <row r="978" spans="1:7" ht="17.25">
      <c r="A978" s="75" t="s">
        <v>2831</v>
      </c>
      <c r="B978" s="75"/>
      <c r="C978" s="75"/>
      <c r="D978" s="75"/>
      <c r="E978" s="76"/>
      <c r="F978" s="75"/>
      <c r="G978" s="75"/>
    </row>
    <row r="979" spans="1:7" ht="17.25">
      <c r="A979" s="271" t="s">
        <v>2458</v>
      </c>
      <c r="B979" s="271" t="s">
        <v>2458</v>
      </c>
      <c r="C979" s="271" t="s">
        <v>2459</v>
      </c>
      <c r="D979" s="271" t="s">
        <v>2828</v>
      </c>
      <c r="E979" s="272" t="s">
        <v>2460</v>
      </c>
      <c r="F979" s="271" t="s">
        <v>2364</v>
      </c>
      <c r="G979" s="271" t="s">
        <v>2727</v>
      </c>
    </row>
    <row r="980" spans="1:7" ht="17.25">
      <c r="A980" s="271" t="s">
        <v>2434</v>
      </c>
      <c r="B980" s="271" t="s">
        <v>2415</v>
      </c>
      <c r="C980" s="271"/>
      <c r="D980" s="271" t="s">
        <v>2416</v>
      </c>
      <c r="E980" s="272"/>
      <c r="F980" s="271" t="s">
        <v>2417</v>
      </c>
      <c r="G980" s="271" t="s">
        <v>2418</v>
      </c>
    </row>
    <row r="981" spans="1:7" ht="17.25">
      <c r="A981" s="75" t="s">
        <v>2832</v>
      </c>
      <c r="B981" s="75"/>
      <c r="C981" s="75"/>
      <c r="D981" s="75"/>
      <c r="E981" s="76"/>
      <c r="F981" s="75"/>
      <c r="G981" s="75"/>
    </row>
    <row r="982" spans="1:7" ht="17.25">
      <c r="A982" s="271" t="s">
        <v>2458</v>
      </c>
      <c r="B982" s="271" t="s">
        <v>2458</v>
      </c>
      <c r="C982" s="271" t="s">
        <v>2459</v>
      </c>
      <c r="D982" s="271" t="s">
        <v>2828</v>
      </c>
      <c r="E982" s="272" t="s">
        <v>2460</v>
      </c>
      <c r="F982" s="271" t="s">
        <v>2364</v>
      </c>
      <c r="G982" s="271" t="s">
        <v>2724</v>
      </c>
    </row>
    <row r="983" spans="1:7" ht="17.25">
      <c r="A983" s="75" t="s">
        <v>2833</v>
      </c>
      <c r="B983" s="75"/>
      <c r="C983" s="75"/>
      <c r="D983" s="75"/>
      <c r="E983" s="76"/>
      <c r="F983" s="75"/>
      <c r="G983" s="75"/>
    </row>
    <row r="984" spans="1:7" ht="17.25">
      <c r="A984" s="271" t="s">
        <v>2458</v>
      </c>
      <c r="B984" s="271" t="s">
        <v>2458</v>
      </c>
      <c r="C984" s="271" t="s">
        <v>2459</v>
      </c>
      <c r="D984" s="271" t="s">
        <v>2828</v>
      </c>
      <c r="E984" s="272" t="s">
        <v>2460</v>
      </c>
      <c r="F984" s="271" t="s">
        <v>2364</v>
      </c>
      <c r="G984" s="271" t="s">
        <v>2724</v>
      </c>
    </row>
    <row r="985" spans="1:7" ht="15">
      <c r="A985" s="56" t="s">
        <v>2436</v>
      </c>
      <c r="B985" s="56" t="s">
        <v>2415</v>
      </c>
      <c r="C985" s="56"/>
      <c r="D985" s="56" t="s">
        <v>2416</v>
      </c>
      <c r="E985" s="74"/>
      <c r="F985" s="56" t="s">
        <v>2417</v>
      </c>
      <c r="G985" s="56" t="s">
        <v>2418</v>
      </c>
    </row>
    <row r="986" spans="1:7" ht="17.25">
      <c r="A986" s="271" t="s">
        <v>2437</v>
      </c>
      <c r="B986" s="271" t="s">
        <v>2415</v>
      </c>
      <c r="C986" s="271"/>
      <c r="D986" s="271" t="s">
        <v>2416</v>
      </c>
      <c r="E986" s="272"/>
      <c r="F986" s="271" t="s">
        <v>2417</v>
      </c>
      <c r="G986" s="271" t="s">
        <v>2418</v>
      </c>
    </row>
    <row r="987" spans="1:7" ht="17.25">
      <c r="A987" s="271" t="s">
        <v>2438</v>
      </c>
      <c r="B987" s="271" t="s">
        <v>2415</v>
      </c>
      <c r="C987" s="271"/>
      <c r="D987" s="271" t="s">
        <v>2416</v>
      </c>
      <c r="E987" s="272"/>
      <c r="F987" s="271" t="s">
        <v>2417</v>
      </c>
      <c r="G987" s="271" t="s">
        <v>2418</v>
      </c>
    </row>
    <row r="988" spans="1:7" ht="15">
      <c r="A988" s="56" t="s">
        <v>2439</v>
      </c>
      <c r="B988" s="56" t="s">
        <v>2415</v>
      </c>
      <c r="C988" s="56"/>
      <c r="D988" s="56" t="s">
        <v>2416</v>
      </c>
      <c r="E988" s="74"/>
      <c r="F988" s="56" t="s">
        <v>2417</v>
      </c>
      <c r="G988" s="56" t="s">
        <v>2418</v>
      </c>
    </row>
    <row r="989" spans="1:7" ht="17.25">
      <c r="A989" s="271" t="s">
        <v>2440</v>
      </c>
      <c r="B989" s="271" t="s">
        <v>2415</v>
      </c>
      <c r="C989" s="271"/>
      <c r="D989" s="271" t="s">
        <v>2416</v>
      </c>
      <c r="E989" s="272"/>
      <c r="F989" s="271" t="s">
        <v>2417</v>
      </c>
      <c r="G989" s="271" t="s">
        <v>2418</v>
      </c>
    </row>
    <row r="990" spans="1:7" ht="17.25">
      <c r="A990" s="271" t="s">
        <v>2441</v>
      </c>
      <c r="B990" s="271" t="s">
        <v>2415</v>
      </c>
      <c r="C990" s="271"/>
      <c r="D990" s="271" t="s">
        <v>2416</v>
      </c>
      <c r="E990" s="272"/>
      <c r="F990" s="271" t="s">
        <v>2417</v>
      </c>
      <c r="G990" s="271" t="s">
        <v>2418</v>
      </c>
    </row>
    <row r="991" spans="1:7" ht="17.25">
      <c r="A991" s="271" t="s">
        <v>2442</v>
      </c>
      <c r="B991" s="271" t="s">
        <v>2415</v>
      </c>
      <c r="C991" s="271"/>
      <c r="D991" s="271" t="s">
        <v>2416</v>
      </c>
      <c r="E991" s="272"/>
      <c r="F991" s="271" t="s">
        <v>2417</v>
      </c>
      <c r="G991" s="271" t="s">
        <v>2418</v>
      </c>
    </row>
    <row r="992" spans="1:7" ht="17.25">
      <c r="A992" s="271" t="s">
        <v>2443</v>
      </c>
      <c r="B992" s="271" t="s">
        <v>2415</v>
      </c>
      <c r="C992" s="271"/>
      <c r="D992" s="271" t="s">
        <v>2416</v>
      </c>
      <c r="E992" s="272"/>
      <c r="F992" s="271" t="s">
        <v>2417</v>
      </c>
      <c r="G992" s="271" t="s">
        <v>2418</v>
      </c>
    </row>
    <row r="993" spans="1:7" ht="17.25">
      <c r="A993" s="75" t="s">
        <v>2834</v>
      </c>
      <c r="B993" s="75"/>
      <c r="C993" s="75"/>
      <c r="D993" s="75"/>
      <c r="E993" s="76"/>
      <c r="F993" s="75"/>
      <c r="G993" s="75"/>
    </row>
    <row r="994" spans="1:7" ht="17.25">
      <c r="A994" s="271" t="s">
        <v>2458</v>
      </c>
      <c r="B994" s="271" t="s">
        <v>2458</v>
      </c>
      <c r="C994" s="271" t="s">
        <v>2459</v>
      </c>
      <c r="D994" s="271" t="s">
        <v>2828</v>
      </c>
      <c r="E994" s="272" t="s">
        <v>2460</v>
      </c>
      <c r="F994" s="271" t="s">
        <v>2364</v>
      </c>
      <c r="G994" s="271" t="s">
        <v>2724</v>
      </c>
    </row>
    <row r="995" spans="1:7" ht="17.25">
      <c r="A995" s="271" t="s">
        <v>2445</v>
      </c>
      <c r="B995" s="271" t="s">
        <v>2446</v>
      </c>
      <c r="C995" s="271"/>
      <c r="D995" s="271" t="s">
        <v>2416</v>
      </c>
      <c r="E995" s="272"/>
      <c r="F995" s="271" t="s">
        <v>2447</v>
      </c>
      <c r="G995" s="271" t="s">
        <v>2418</v>
      </c>
    </row>
    <row r="996" spans="1:7" ht="17.25">
      <c r="A996" s="271" t="s">
        <v>2448</v>
      </c>
      <c r="B996" s="271" t="s">
        <v>2415</v>
      </c>
      <c r="C996" s="271"/>
      <c r="D996" s="271" t="s">
        <v>2416</v>
      </c>
      <c r="E996" s="272"/>
      <c r="F996" s="271" t="s">
        <v>2417</v>
      </c>
      <c r="G996" s="271" t="s">
        <v>2418</v>
      </c>
    </row>
    <row r="997" spans="1:7" ht="17.25">
      <c r="A997" s="75" t="s">
        <v>2835</v>
      </c>
      <c r="B997" s="75"/>
      <c r="C997" s="75"/>
      <c r="D997" s="75"/>
      <c r="E997" s="76"/>
      <c r="F997" s="75"/>
      <c r="G997" s="75"/>
    </row>
    <row r="998" spans="1:7" ht="17.25">
      <c r="A998" s="271" t="s">
        <v>2458</v>
      </c>
      <c r="B998" s="271" t="s">
        <v>2458</v>
      </c>
      <c r="C998" s="271" t="s">
        <v>2459</v>
      </c>
      <c r="D998" s="271" t="s">
        <v>2828</v>
      </c>
      <c r="E998" s="272" t="s">
        <v>2460</v>
      </c>
      <c r="F998" s="271" t="s">
        <v>2364</v>
      </c>
      <c r="G998" s="271" t="s">
        <v>2724</v>
      </c>
    </row>
    <row r="999" spans="1:7" ht="17.25">
      <c r="A999" s="75" t="s">
        <v>2836</v>
      </c>
      <c r="B999" s="75"/>
      <c r="C999" s="75"/>
      <c r="D999" s="75"/>
      <c r="E999" s="76"/>
      <c r="F999" s="75"/>
      <c r="G999" s="75"/>
    </row>
    <row r="1000" spans="1:7" ht="17.25">
      <c r="A1000" s="271" t="s">
        <v>2450</v>
      </c>
      <c r="B1000" s="271" t="s">
        <v>2451</v>
      </c>
      <c r="C1000" s="271" t="s">
        <v>2452</v>
      </c>
      <c r="D1000" s="271" t="s">
        <v>2828</v>
      </c>
      <c r="E1000" s="272" t="s">
        <v>2454</v>
      </c>
      <c r="F1000" s="271" t="s">
        <v>2364</v>
      </c>
      <c r="G1000" s="271" t="s">
        <v>2455</v>
      </c>
    </row>
    <row r="1001" spans="1:7" ht="17.25">
      <c r="A1001" s="271" t="s">
        <v>2562</v>
      </c>
      <c r="B1001" s="271"/>
      <c r="C1001" s="271" t="s">
        <v>2563</v>
      </c>
      <c r="D1001" s="271" t="s">
        <v>2828</v>
      </c>
      <c r="E1001" s="272" t="s">
        <v>108</v>
      </c>
      <c r="F1001" s="271" t="s">
        <v>2363</v>
      </c>
      <c r="G1001" s="271" t="s">
        <v>2418</v>
      </c>
    </row>
    <row r="1002" spans="1:7" ht="17.25">
      <c r="A1002" s="271" t="s">
        <v>2565</v>
      </c>
      <c r="B1002" s="271" t="s">
        <v>2451</v>
      </c>
      <c r="C1002" s="271" t="s">
        <v>108</v>
      </c>
      <c r="D1002" s="271" t="s">
        <v>2828</v>
      </c>
      <c r="E1002" s="272" t="s">
        <v>108</v>
      </c>
      <c r="F1002" s="271" t="s">
        <v>2363</v>
      </c>
      <c r="G1002" s="271" t="s">
        <v>2418</v>
      </c>
    </row>
    <row r="1003" spans="1:7" ht="15">
      <c r="A1003" s="56" t="s">
        <v>2566</v>
      </c>
      <c r="B1003" s="56" t="s">
        <v>2567</v>
      </c>
      <c r="C1003" s="56" t="s">
        <v>2568</v>
      </c>
      <c r="D1003" s="56" t="s">
        <v>2828</v>
      </c>
      <c r="E1003" s="74" t="s">
        <v>2568</v>
      </c>
      <c r="F1003" s="56" t="s">
        <v>2363</v>
      </c>
      <c r="G1003" s="56" t="s">
        <v>2569</v>
      </c>
    </row>
    <row r="1004" spans="1:7" ht="17.25">
      <c r="A1004" s="271" t="s">
        <v>2570</v>
      </c>
      <c r="B1004" s="271"/>
      <c r="C1004" s="271" t="s">
        <v>108</v>
      </c>
      <c r="D1004" s="271" t="s">
        <v>2828</v>
      </c>
      <c r="E1004" s="272" t="s">
        <v>108</v>
      </c>
      <c r="F1004" s="271" t="s">
        <v>2363</v>
      </c>
      <c r="G1004" s="271" t="s">
        <v>2418</v>
      </c>
    </row>
    <row r="1005" spans="1:7" ht="17.25">
      <c r="A1005" s="75" t="s">
        <v>2837</v>
      </c>
      <c r="B1005" s="75"/>
      <c r="C1005" s="75"/>
      <c r="D1005" s="75"/>
      <c r="E1005" s="76"/>
      <c r="F1005" s="75"/>
      <c r="G1005" s="75"/>
    </row>
    <row r="1006" spans="1:7" ht="17.25">
      <c r="A1006" s="271" t="s">
        <v>2572</v>
      </c>
      <c r="B1006" s="271" t="s">
        <v>2463</v>
      </c>
      <c r="C1006" s="271" t="s">
        <v>108</v>
      </c>
      <c r="D1006" s="271" t="s">
        <v>2828</v>
      </c>
      <c r="E1006" s="272" t="s">
        <v>108</v>
      </c>
      <c r="F1006" s="271" t="s">
        <v>2363</v>
      </c>
      <c r="G1006" s="271" t="s">
        <v>2418</v>
      </c>
    </row>
    <row r="1007" spans="1:7" ht="17.25">
      <c r="A1007" s="271" t="s">
        <v>2573</v>
      </c>
      <c r="B1007" s="271" t="s">
        <v>2574</v>
      </c>
      <c r="C1007" s="271" t="s">
        <v>108</v>
      </c>
      <c r="D1007" s="271" t="s">
        <v>2828</v>
      </c>
      <c r="E1007" s="272" t="s">
        <v>108</v>
      </c>
      <c r="F1007" s="271" t="s">
        <v>2363</v>
      </c>
      <c r="G1007" s="271" t="s">
        <v>2575</v>
      </c>
    </row>
    <row r="1008" spans="1:7" ht="17.25">
      <c r="A1008" s="271" t="s">
        <v>2576</v>
      </c>
      <c r="B1008" s="271" t="s">
        <v>2574</v>
      </c>
      <c r="C1008" s="271" t="s">
        <v>108</v>
      </c>
      <c r="D1008" s="271" t="s">
        <v>2828</v>
      </c>
      <c r="E1008" s="272" t="s">
        <v>108</v>
      </c>
      <c r="F1008" s="271" t="s">
        <v>2363</v>
      </c>
      <c r="G1008" s="271" t="s">
        <v>2418</v>
      </c>
    </row>
    <row r="1009" spans="1:7" ht="17.25">
      <c r="A1009" s="271" t="s">
        <v>2457</v>
      </c>
      <c r="B1009" s="271" t="s">
        <v>2458</v>
      </c>
      <c r="C1009" s="271" t="s">
        <v>2459</v>
      </c>
      <c r="D1009" s="271" t="s">
        <v>2828</v>
      </c>
      <c r="E1009" s="272" t="s">
        <v>2460</v>
      </c>
      <c r="F1009" s="271" t="s">
        <v>2364</v>
      </c>
      <c r="G1009" s="271" t="s">
        <v>2418</v>
      </c>
    </row>
    <row r="1010" spans="1:7" ht="17.25">
      <c r="A1010" s="271" t="s">
        <v>2578</v>
      </c>
      <c r="B1010" s="271" t="s">
        <v>2579</v>
      </c>
      <c r="C1010" s="271" t="s">
        <v>108</v>
      </c>
      <c r="D1010" s="271" t="s">
        <v>2828</v>
      </c>
      <c r="E1010" s="272" t="s">
        <v>108</v>
      </c>
      <c r="F1010" s="271" t="s">
        <v>2363</v>
      </c>
      <c r="G1010" s="271" t="s">
        <v>2580</v>
      </c>
    </row>
    <row r="1011" spans="1:7" ht="17.25">
      <c r="A1011" s="75" t="s">
        <v>2838</v>
      </c>
      <c r="B1011" s="75"/>
      <c r="C1011" s="75"/>
      <c r="D1011" s="75"/>
      <c r="E1011" s="76"/>
      <c r="F1011" s="75"/>
      <c r="G1011" s="75"/>
    </row>
    <row r="1012" spans="1:7" ht="17.25">
      <c r="A1012" s="271" t="s">
        <v>2582</v>
      </c>
      <c r="B1012" s="271" t="s">
        <v>2527</v>
      </c>
      <c r="C1012" s="271" t="s">
        <v>108</v>
      </c>
      <c r="D1012" s="271" t="s">
        <v>2828</v>
      </c>
      <c r="E1012" s="272" t="s">
        <v>108</v>
      </c>
      <c r="F1012" s="271" t="s">
        <v>2363</v>
      </c>
      <c r="G1012" s="271" t="s">
        <v>2418</v>
      </c>
    </row>
    <row r="1013" spans="1:7" ht="17.25">
      <c r="A1013" s="271" t="s">
        <v>2526</v>
      </c>
      <c r="B1013" s="271" t="s">
        <v>2527</v>
      </c>
      <c r="C1013" s="271" t="s">
        <v>2528</v>
      </c>
      <c r="D1013" s="271" t="s">
        <v>2828</v>
      </c>
      <c r="E1013" s="272" t="s">
        <v>108</v>
      </c>
      <c r="F1013" s="271" t="s">
        <v>2363</v>
      </c>
      <c r="G1013" s="271" t="s">
        <v>2418</v>
      </c>
    </row>
    <row r="1014" spans="1:7" ht="17.25">
      <c r="A1014" s="271" t="s">
        <v>2584</v>
      </c>
      <c r="B1014" s="271" t="s">
        <v>2527</v>
      </c>
      <c r="C1014" s="271" t="s">
        <v>2585</v>
      </c>
      <c r="D1014" s="271" t="s">
        <v>2828</v>
      </c>
      <c r="E1014" s="272" t="s">
        <v>108</v>
      </c>
      <c r="F1014" s="271" t="s">
        <v>2363</v>
      </c>
      <c r="G1014" s="271" t="s">
        <v>2586</v>
      </c>
    </row>
    <row r="1015" spans="1:7" ht="17.25">
      <c r="A1015" s="271" t="s">
        <v>2587</v>
      </c>
      <c r="B1015" s="271" t="s">
        <v>2527</v>
      </c>
      <c r="C1015" s="271" t="s">
        <v>108</v>
      </c>
      <c r="D1015" s="271" t="s">
        <v>2828</v>
      </c>
      <c r="E1015" s="272" t="s">
        <v>108</v>
      </c>
      <c r="F1015" s="271" t="s">
        <v>2363</v>
      </c>
      <c r="G1015" s="271" t="s">
        <v>2418</v>
      </c>
    </row>
    <row r="1016" spans="1:7" ht="17.25">
      <c r="A1016" s="75" t="s">
        <v>2839</v>
      </c>
      <c r="B1016" s="75"/>
      <c r="C1016" s="75"/>
      <c r="D1016" s="75"/>
      <c r="E1016" s="76"/>
      <c r="F1016" s="75"/>
      <c r="G1016" s="75"/>
    </row>
    <row r="1017" spans="1:7" ht="17.25">
      <c r="A1017" s="271" t="s">
        <v>2589</v>
      </c>
      <c r="B1017" s="271" t="s">
        <v>2590</v>
      </c>
      <c r="C1017" s="271" t="s">
        <v>2591</v>
      </c>
      <c r="D1017" s="271" t="s">
        <v>2828</v>
      </c>
      <c r="E1017" s="272" t="s">
        <v>108</v>
      </c>
      <c r="F1017" s="271" t="s">
        <v>2363</v>
      </c>
      <c r="G1017" s="271" t="s">
        <v>2418</v>
      </c>
    </row>
    <row r="1018" spans="1:7" ht="17.25">
      <c r="A1018" s="271" t="s">
        <v>2592</v>
      </c>
      <c r="B1018" s="271" t="s">
        <v>2532</v>
      </c>
      <c r="C1018" s="271" t="s">
        <v>2593</v>
      </c>
      <c r="D1018" s="271" t="s">
        <v>2828</v>
      </c>
      <c r="E1018" s="272" t="s">
        <v>108</v>
      </c>
      <c r="F1018" s="271" t="s">
        <v>2363</v>
      </c>
      <c r="G1018" s="271" t="s">
        <v>2418</v>
      </c>
    </row>
    <row r="1019" spans="1:7" ht="17.25">
      <c r="A1019" s="271" t="s">
        <v>2594</v>
      </c>
      <c r="B1019" s="271" t="s">
        <v>2595</v>
      </c>
      <c r="C1019" s="271" t="s">
        <v>108</v>
      </c>
      <c r="D1019" s="271" t="s">
        <v>2828</v>
      </c>
      <c r="E1019" s="272" t="s">
        <v>108</v>
      </c>
      <c r="F1019" s="271" t="s">
        <v>2363</v>
      </c>
      <c r="G1019" s="271" t="s">
        <v>2596</v>
      </c>
    </row>
    <row r="1020" spans="1:7" ht="17.25">
      <c r="A1020" s="271" t="s">
        <v>2597</v>
      </c>
      <c r="B1020" s="271" t="s">
        <v>2595</v>
      </c>
      <c r="C1020" s="271" t="s">
        <v>108</v>
      </c>
      <c r="D1020" s="271" t="s">
        <v>2828</v>
      </c>
      <c r="E1020" s="272" t="s">
        <v>108</v>
      </c>
      <c r="F1020" s="271" t="s">
        <v>2363</v>
      </c>
      <c r="G1020" s="271" t="s">
        <v>2418</v>
      </c>
    </row>
    <row r="1021" spans="1:7" ht="17.25">
      <c r="A1021" s="75" t="s">
        <v>2840</v>
      </c>
      <c r="B1021" s="75"/>
      <c r="C1021" s="75"/>
      <c r="D1021" s="75"/>
      <c r="E1021" s="76"/>
      <c r="F1021" s="75"/>
      <c r="G1021" s="75"/>
    </row>
    <row r="1022" spans="1:7" ht="17.25">
      <c r="A1022" s="271" t="s">
        <v>2599</v>
      </c>
      <c r="B1022" s="271" t="s">
        <v>2463</v>
      </c>
      <c r="C1022" s="271" t="s">
        <v>108</v>
      </c>
      <c r="D1022" s="271" t="s">
        <v>2828</v>
      </c>
      <c r="E1022" s="272" t="s">
        <v>108</v>
      </c>
      <c r="F1022" s="271" t="s">
        <v>2363</v>
      </c>
      <c r="G1022" s="271" t="s">
        <v>2418</v>
      </c>
    </row>
    <row r="1023" spans="1:7" ht="15">
      <c r="A1023" s="56" t="s">
        <v>2462</v>
      </c>
      <c r="B1023" s="56" t="s">
        <v>2463</v>
      </c>
      <c r="C1023" s="56" t="s">
        <v>2459</v>
      </c>
      <c r="D1023" s="56" t="s">
        <v>2828</v>
      </c>
      <c r="E1023" s="74" t="s">
        <v>2460</v>
      </c>
      <c r="F1023" s="56" t="s">
        <v>2364</v>
      </c>
      <c r="G1023" s="56" t="s">
        <v>2418</v>
      </c>
    </row>
    <row r="1024" spans="1:7" ht="17.25">
      <c r="A1024" s="271" t="s">
        <v>2464</v>
      </c>
      <c r="B1024" s="271" t="s">
        <v>2463</v>
      </c>
      <c r="C1024" s="271" t="s">
        <v>2459</v>
      </c>
      <c r="D1024" s="271" t="s">
        <v>2828</v>
      </c>
      <c r="E1024" s="272" t="s">
        <v>2460</v>
      </c>
      <c r="F1024" s="271" t="s">
        <v>2364</v>
      </c>
      <c r="G1024" s="271" t="s">
        <v>2418</v>
      </c>
    </row>
    <row r="1025" spans="1:7" ht="17.25">
      <c r="A1025" s="271" t="s">
        <v>2465</v>
      </c>
      <c r="B1025" s="271" t="s">
        <v>2463</v>
      </c>
      <c r="C1025" s="271" t="s">
        <v>2459</v>
      </c>
      <c r="D1025" s="271" t="s">
        <v>2828</v>
      </c>
      <c r="E1025" s="272" t="s">
        <v>2460</v>
      </c>
      <c r="F1025" s="271" t="s">
        <v>2364</v>
      </c>
      <c r="G1025" s="271" t="s">
        <v>2418</v>
      </c>
    </row>
    <row r="1026" spans="1:7" ht="17.25">
      <c r="A1026" s="271" t="s">
        <v>2466</v>
      </c>
      <c r="B1026" s="271" t="s">
        <v>2463</v>
      </c>
      <c r="C1026" s="271" t="s">
        <v>2459</v>
      </c>
      <c r="D1026" s="271" t="s">
        <v>2828</v>
      </c>
      <c r="E1026" s="272" t="s">
        <v>2460</v>
      </c>
      <c r="F1026" s="271" t="s">
        <v>2364</v>
      </c>
      <c r="G1026" s="271" t="s">
        <v>2418</v>
      </c>
    </row>
    <row r="1027" spans="1:7" ht="15">
      <c r="A1027" s="56" t="s">
        <v>2600</v>
      </c>
      <c r="B1027" s="56" t="s">
        <v>2601</v>
      </c>
      <c r="C1027" s="56" t="s">
        <v>108</v>
      </c>
      <c r="D1027" s="56" t="s">
        <v>2828</v>
      </c>
      <c r="E1027" s="74" t="s">
        <v>108</v>
      </c>
      <c r="F1027" s="56" t="s">
        <v>2363</v>
      </c>
      <c r="G1027" s="56" t="s">
        <v>2602</v>
      </c>
    </row>
    <row r="1028" spans="1:7" ht="17.25">
      <c r="A1028" s="271" t="s">
        <v>2603</v>
      </c>
      <c r="B1028" s="271" t="s">
        <v>2601</v>
      </c>
      <c r="C1028" s="271" t="s">
        <v>108</v>
      </c>
      <c r="D1028" s="271" t="s">
        <v>2828</v>
      </c>
      <c r="E1028" s="272" t="s">
        <v>108</v>
      </c>
      <c r="F1028" s="271" t="s">
        <v>2363</v>
      </c>
      <c r="G1028" s="271" t="s">
        <v>2418</v>
      </c>
    </row>
    <row r="1029" spans="1:7" ht="17.25">
      <c r="A1029" s="75" t="s">
        <v>2841</v>
      </c>
      <c r="B1029" s="75"/>
      <c r="C1029" s="75"/>
      <c r="D1029" s="75"/>
      <c r="E1029" s="76"/>
      <c r="F1029" s="75"/>
      <c r="G1029" s="75"/>
    </row>
    <row r="1030" spans="1:7" ht="17.25">
      <c r="A1030" s="271" t="s">
        <v>2605</v>
      </c>
      <c r="B1030" s="271" t="s">
        <v>2606</v>
      </c>
      <c r="C1030" s="271" t="s">
        <v>108</v>
      </c>
      <c r="D1030" s="271" t="s">
        <v>2828</v>
      </c>
      <c r="E1030" s="272" t="s">
        <v>108</v>
      </c>
      <c r="F1030" s="271" t="s">
        <v>2363</v>
      </c>
      <c r="G1030" s="271" t="s">
        <v>2418</v>
      </c>
    </row>
    <row r="1031" spans="1:7" ht="17.25">
      <c r="A1031" s="271" t="s">
        <v>2842</v>
      </c>
      <c r="B1031" s="271" t="s">
        <v>2614</v>
      </c>
      <c r="C1031" s="271" t="s">
        <v>2843</v>
      </c>
      <c r="D1031" s="271" t="s">
        <v>2828</v>
      </c>
      <c r="E1031" s="272" t="s">
        <v>2844</v>
      </c>
      <c r="F1031" s="271" t="s">
        <v>2363</v>
      </c>
      <c r="G1031" s="271" t="s">
        <v>2418</v>
      </c>
    </row>
    <row r="1032" spans="1:7" ht="17.25">
      <c r="A1032" s="271" t="s">
        <v>2607</v>
      </c>
      <c r="B1032" s="271" t="s">
        <v>2608</v>
      </c>
      <c r="C1032" s="271" t="s">
        <v>2591</v>
      </c>
      <c r="D1032" s="271" t="s">
        <v>2828</v>
      </c>
      <c r="E1032" s="272" t="s">
        <v>108</v>
      </c>
      <c r="F1032" s="271" t="s">
        <v>2363</v>
      </c>
      <c r="G1032" s="271" t="s">
        <v>2418</v>
      </c>
    </row>
    <row r="1033" spans="1:7" ht="17.25">
      <c r="A1033" s="271" t="s">
        <v>2609</v>
      </c>
      <c r="B1033" s="271" t="s">
        <v>2606</v>
      </c>
      <c r="C1033" s="271" t="s">
        <v>2610</v>
      </c>
      <c r="D1033" s="271" t="s">
        <v>2828</v>
      </c>
      <c r="E1033" s="272" t="s">
        <v>108</v>
      </c>
      <c r="F1033" s="271" t="s">
        <v>2363</v>
      </c>
      <c r="G1033" s="271" t="s">
        <v>2611</v>
      </c>
    </row>
    <row r="1034" spans="1:7" ht="17.25">
      <c r="A1034" s="271" t="s">
        <v>2468</v>
      </c>
      <c r="B1034" s="271" t="s">
        <v>2458</v>
      </c>
      <c r="C1034" s="271" t="s">
        <v>2469</v>
      </c>
      <c r="D1034" s="271" t="s">
        <v>2828</v>
      </c>
      <c r="E1034" s="272" t="s">
        <v>108</v>
      </c>
      <c r="F1034" s="271" t="s">
        <v>2363</v>
      </c>
      <c r="G1034" s="271" t="s">
        <v>2418</v>
      </c>
    </row>
    <row r="1035" spans="1:7" ht="17.25">
      <c r="A1035" s="271" t="s">
        <v>2472</v>
      </c>
      <c r="B1035" s="271" t="s">
        <v>2458</v>
      </c>
      <c r="C1035" s="271" t="s">
        <v>2459</v>
      </c>
      <c r="D1035" s="271" t="s">
        <v>2828</v>
      </c>
      <c r="E1035" s="272" t="s">
        <v>2460</v>
      </c>
      <c r="F1035" s="271" t="s">
        <v>2364</v>
      </c>
      <c r="G1035" s="271" t="s">
        <v>2418</v>
      </c>
    </row>
    <row r="1036" spans="1:7" ht="17.25">
      <c r="A1036" s="271" t="s">
        <v>2473</v>
      </c>
      <c r="B1036" s="271" t="s">
        <v>2458</v>
      </c>
      <c r="C1036" s="271" t="s">
        <v>2459</v>
      </c>
      <c r="D1036" s="271" t="s">
        <v>2828</v>
      </c>
      <c r="E1036" s="272" t="s">
        <v>2460</v>
      </c>
      <c r="F1036" s="271" t="s">
        <v>2364</v>
      </c>
      <c r="G1036" s="271" t="s">
        <v>2418</v>
      </c>
    </row>
    <row r="1037" spans="1:7" ht="17.25">
      <c r="A1037" s="271" t="s">
        <v>2474</v>
      </c>
      <c r="B1037" s="271" t="s">
        <v>2458</v>
      </c>
      <c r="C1037" s="271" t="s">
        <v>2459</v>
      </c>
      <c r="D1037" s="271" t="s">
        <v>2828</v>
      </c>
      <c r="E1037" s="272" t="s">
        <v>2460</v>
      </c>
      <c r="F1037" s="271" t="s">
        <v>2364</v>
      </c>
      <c r="G1037" s="271" t="s">
        <v>2418</v>
      </c>
    </row>
    <row r="1038" spans="1:7" ht="17.25">
      <c r="A1038" s="271" t="s">
        <v>2612</v>
      </c>
      <c r="B1038" s="271" t="s">
        <v>2606</v>
      </c>
      <c r="C1038" s="271" t="s">
        <v>2568</v>
      </c>
      <c r="D1038" s="271" t="s">
        <v>2828</v>
      </c>
      <c r="E1038" s="272" t="s">
        <v>2568</v>
      </c>
      <c r="F1038" s="271" t="s">
        <v>2363</v>
      </c>
      <c r="G1038" s="271" t="s">
        <v>2418</v>
      </c>
    </row>
    <row r="1039" spans="1:7" ht="17.25">
      <c r="A1039" s="271" t="s">
        <v>2613</v>
      </c>
      <c r="B1039" s="271" t="s">
        <v>2614</v>
      </c>
      <c r="C1039" s="271" t="s">
        <v>108</v>
      </c>
      <c r="D1039" s="271" t="s">
        <v>2828</v>
      </c>
      <c r="E1039" s="272" t="s">
        <v>108</v>
      </c>
      <c r="F1039" s="271" t="s">
        <v>2363</v>
      </c>
      <c r="G1039" s="271" t="s">
        <v>2418</v>
      </c>
    </row>
    <row r="1040" spans="1:7" ht="17.25">
      <c r="A1040" s="75" t="s">
        <v>2845</v>
      </c>
      <c r="B1040" s="75"/>
      <c r="C1040" s="75"/>
      <c r="D1040" s="75"/>
      <c r="E1040" s="76"/>
      <c r="F1040" s="75"/>
      <c r="G1040" s="75"/>
    </row>
    <row r="1041" spans="1:7" ht="15">
      <c r="A1041" s="56" t="s">
        <v>2619</v>
      </c>
      <c r="B1041" s="56"/>
      <c r="C1041" s="56" t="s">
        <v>2568</v>
      </c>
      <c r="D1041" s="56" t="s">
        <v>2828</v>
      </c>
      <c r="E1041" s="74" t="s">
        <v>2568</v>
      </c>
      <c r="F1041" s="56" t="s">
        <v>2363</v>
      </c>
      <c r="G1041" s="56" t="s">
        <v>2418</v>
      </c>
    </row>
    <row r="1042" spans="1:7" ht="17.25">
      <c r="A1042" s="271" t="s">
        <v>2539</v>
      </c>
      <c r="B1042" s="271"/>
      <c r="C1042" s="271" t="s">
        <v>2540</v>
      </c>
      <c r="D1042" s="271" t="s">
        <v>2828</v>
      </c>
      <c r="E1042" s="272" t="s">
        <v>2568</v>
      </c>
      <c r="F1042" s="271" t="s">
        <v>2363</v>
      </c>
      <c r="G1042" s="271" t="s">
        <v>2418</v>
      </c>
    </row>
    <row r="1043" spans="1:7" ht="17.25">
      <c r="A1043" s="271" t="s">
        <v>2620</v>
      </c>
      <c r="B1043" s="271" t="s">
        <v>2606</v>
      </c>
      <c r="C1043" s="271" t="s">
        <v>108</v>
      </c>
      <c r="D1043" s="271" t="s">
        <v>2828</v>
      </c>
      <c r="E1043" s="272" t="s">
        <v>108</v>
      </c>
      <c r="F1043" s="271" t="s">
        <v>2363</v>
      </c>
      <c r="G1043" s="271" t="s">
        <v>2418</v>
      </c>
    </row>
    <row r="1044" spans="1:7" ht="17.25">
      <c r="A1044" s="271" t="s">
        <v>2621</v>
      </c>
      <c r="B1044" s="271" t="s">
        <v>2606</v>
      </c>
      <c r="C1044" s="271" t="s">
        <v>108</v>
      </c>
      <c r="D1044" s="271" t="s">
        <v>2828</v>
      </c>
      <c r="E1044" s="272" t="s">
        <v>108</v>
      </c>
      <c r="F1044" s="271" t="s">
        <v>2363</v>
      </c>
      <c r="G1044" s="271" t="s">
        <v>2418</v>
      </c>
    </row>
    <row r="1045" spans="1:7" ht="17.25">
      <c r="A1045" s="271" t="s">
        <v>2622</v>
      </c>
      <c r="B1045" s="271" t="s">
        <v>2601</v>
      </c>
      <c r="C1045" s="271" t="s">
        <v>108</v>
      </c>
      <c r="D1045" s="271" t="s">
        <v>2828</v>
      </c>
      <c r="E1045" s="272" t="s">
        <v>108</v>
      </c>
      <c r="F1045" s="271" t="s">
        <v>2363</v>
      </c>
      <c r="G1045" s="271" t="s">
        <v>2418</v>
      </c>
    </row>
    <row r="1046" spans="1:7" ht="17.25">
      <c r="A1046" s="271" t="s">
        <v>2623</v>
      </c>
      <c r="B1046" s="271" t="s">
        <v>2624</v>
      </c>
      <c r="C1046" s="271" t="s">
        <v>2568</v>
      </c>
      <c r="D1046" s="271" t="s">
        <v>2828</v>
      </c>
      <c r="E1046" s="272" t="s">
        <v>2568</v>
      </c>
      <c r="F1046" s="271" t="s">
        <v>2363</v>
      </c>
      <c r="G1046" s="271" t="s">
        <v>2418</v>
      </c>
    </row>
    <row r="1047" spans="1:7" ht="17.25">
      <c r="A1047" s="271" t="s">
        <v>2625</v>
      </c>
      <c r="B1047" s="271" t="s">
        <v>2624</v>
      </c>
      <c r="C1047" s="271" t="s">
        <v>2568</v>
      </c>
      <c r="D1047" s="271" t="s">
        <v>2828</v>
      </c>
      <c r="E1047" s="272" t="s">
        <v>2568</v>
      </c>
      <c r="F1047" s="271" t="s">
        <v>2363</v>
      </c>
      <c r="G1047" s="271" t="s">
        <v>2418</v>
      </c>
    </row>
    <row r="1048" spans="1:7" ht="15">
      <c r="A1048" s="56" t="s">
        <v>2476</v>
      </c>
      <c r="B1048" s="56" t="s">
        <v>2458</v>
      </c>
      <c r="C1048" s="56" t="s">
        <v>2459</v>
      </c>
      <c r="D1048" s="56" t="s">
        <v>2828</v>
      </c>
      <c r="E1048" s="74" t="s">
        <v>2460</v>
      </c>
      <c r="F1048" s="56" t="s">
        <v>2364</v>
      </c>
      <c r="G1048" s="56" t="s">
        <v>2418</v>
      </c>
    </row>
    <row r="1049" spans="1:7" ht="17.25">
      <c r="A1049" s="271" t="s">
        <v>2626</v>
      </c>
      <c r="B1049" s="271" t="s">
        <v>2624</v>
      </c>
      <c r="C1049" s="271" t="s">
        <v>108</v>
      </c>
      <c r="D1049" s="271" t="s">
        <v>2828</v>
      </c>
      <c r="E1049" s="272" t="s">
        <v>108</v>
      </c>
      <c r="F1049" s="271" t="s">
        <v>2363</v>
      </c>
      <c r="G1049" s="271" t="s">
        <v>2627</v>
      </c>
    </row>
    <row r="1050" spans="1:7" ht="17.25">
      <c r="A1050" s="75" t="s">
        <v>2846</v>
      </c>
      <c r="B1050" s="75"/>
      <c r="C1050" s="75"/>
      <c r="D1050" s="75"/>
      <c r="E1050" s="76"/>
      <c r="F1050" s="75"/>
      <c r="G1050" s="75"/>
    </row>
    <row r="1051" spans="1:7" ht="17.25">
      <c r="A1051" s="271" t="s">
        <v>2629</v>
      </c>
      <c r="B1051" s="271" t="s">
        <v>2630</v>
      </c>
      <c r="C1051" s="271" t="s">
        <v>108</v>
      </c>
      <c r="D1051" s="271" t="s">
        <v>2828</v>
      </c>
      <c r="E1051" s="272" t="s">
        <v>108</v>
      </c>
      <c r="F1051" s="271" t="s">
        <v>2363</v>
      </c>
      <c r="G1051" s="271" t="s">
        <v>2418</v>
      </c>
    </row>
    <row r="1052" spans="1:7" ht="17.25">
      <c r="A1052" s="271" t="s">
        <v>2631</v>
      </c>
      <c r="B1052" s="271" t="s">
        <v>2632</v>
      </c>
      <c r="C1052" s="271" t="s">
        <v>108</v>
      </c>
      <c r="D1052" s="271" t="s">
        <v>2828</v>
      </c>
      <c r="E1052" s="272" t="s">
        <v>108</v>
      </c>
      <c r="F1052" s="271" t="s">
        <v>2363</v>
      </c>
      <c r="G1052" s="271" t="s">
        <v>2418</v>
      </c>
    </row>
    <row r="1053" spans="1:7" ht="17.25">
      <c r="A1053" s="271" t="s">
        <v>2633</v>
      </c>
      <c r="B1053" s="271" t="s">
        <v>2632</v>
      </c>
      <c r="C1053" s="271" t="s">
        <v>108</v>
      </c>
      <c r="D1053" s="271" t="s">
        <v>2828</v>
      </c>
      <c r="E1053" s="272" t="s">
        <v>108</v>
      </c>
      <c r="F1053" s="271" t="s">
        <v>2363</v>
      </c>
      <c r="G1053" s="271" t="s">
        <v>2418</v>
      </c>
    </row>
    <row r="1054" spans="1:7" ht="17.25">
      <c r="A1054" s="75" t="s">
        <v>2847</v>
      </c>
      <c r="B1054" s="75"/>
      <c r="C1054" s="75"/>
      <c r="D1054" s="75"/>
      <c r="E1054" s="76"/>
      <c r="F1054" s="75"/>
      <c r="G1054" s="75"/>
    </row>
    <row r="1055" spans="1:7" ht="17.25">
      <c r="A1055" s="271" t="s">
        <v>2478</v>
      </c>
      <c r="B1055" s="271" t="s">
        <v>2479</v>
      </c>
      <c r="C1055" s="271" t="s">
        <v>2452</v>
      </c>
      <c r="D1055" s="271" t="s">
        <v>2828</v>
      </c>
      <c r="E1055" s="272" t="s">
        <v>2454</v>
      </c>
      <c r="F1055" s="271" t="s">
        <v>2364</v>
      </c>
      <c r="G1055" s="271" t="s">
        <v>2480</v>
      </c>
    </row>
    <row r="1056" spans="1:7" ht="17.25">
      <c r="A1056" s="271" t="s">
        <v>2481</v>
      </c>
      <c r="B1056" s="271" t="s">
        <v>2482</v>
      </c>
      <c r="C1056" s="271" t="s">
        <v>2452</v>
      </c>
      <c r="D1056" s="271" t="s">
        <v>2828</v>
      </c>
      <c r="E1056" s="272" t="s">
        <v>2454</v>
      </c>
      <c r="F1056" s="271" t="s">
        <v>2364</v>
      </c>
      <c r="G1056" s="271" t="s">
        <v>2483</v>
      </c>
    </row>
    <row r="1057" spans="1:7" ht="15">
      <c r="A1057" s="56" t="s">
        <v>2635</v>
      </c>
      <c r="B1057" s="56" t="s">
        <v>2479</v>
      </c>
      <c r="C1057" s="56" t="s">
        <v>2568</v>
      </c>
      <c r="D1057" s="56" t="s">
        <v>2828</v>
      </c>
      <c r="E1057" s="74" t="s">
        <v>2568</v>
      </c>
      <c r="F1057" s="56" t="s">
        <v>2363</v>
      </c>
      <c r="G1057" s="56" t="s">
        <v>2636</v>
      </c>
    </row>
    <row r="1058" spans="1:7" ht="17.25">
      <c r="A1058" s="271" t="s">
        <v>2637</v>
      </c>
      <c r="B1058" s="271" t="s">
        <v>2546</v>
      </c>
      <c r="C1058" s="271" t="s">
        <v>108</v>
      </c>
      <c r="D1058" s="271" t="s">
        <v>2828</v>
      </c>
      <c r="E1058" s="272" t="s">
        <v>108</v>
      </c>
      <c r="F1058" s="271" t="s">
        <v>2363</v>
      </c>
      <c r="G1058" s="271" t="s">
        <v>2638</v>
      </c>
    </row>
    <row r="1059" spans="1:7" ht="17.25">
      <c r="A1059" s="271" t="s">
        <v>2639</v>
      </c>
      <c r="B1059" s="271" t="s">
        <v>2640</v>
      </c>
      <c r="C1059" s="271" t="s">
        <v>108</v>
      </c>
      <c r="D1059" s="271" t="s">
        <v>2828</v>
      </c>
      <c r="E1059" s="272" t="s">
        <v>108</v>
      </c>
      <c r="F1059" s="271" t="s">
        <v>2363</v>
      </c>
      <c r="G1059" s="271" t="s">
        <v>2641</v>
      </c>
    </row>
    <row r="1060" spans="1:7" ht="15">
      <c r="A1060" s="56" t="s">
        <v>2484</v>
      </c>
      <c r="B1060" s="56" t="s">
        <v>2485</v>
      </c>
      <c r="C1060" s="56"/>
      <c r="D1060" s="56" t="s">
        <v>2416</v>
      </c>
      <c r="E1060" s="74"/>
      <c r="F1060" s="56" t="s">
        <v>2486</v>
      </c>
      <c r="G1060" s="56" t="s">
        <v>2418</v>
      </c>
    </row>
    <row r="1061" spans="1:7" ht="17.25">
      <c r="A1061" s="271" t="s">
        <v>2487</v>
      </c>
      <c r="B1061" s="271" t="s">
        <v>2485</v>
      </c>
      <c r="C1061" s="271"/>
      <c r="D1061" s="271" t="s">
        <v>2416</v>
      </c>
      <c r="E1061" s="272"/>
      <c r="F1061" s="271" t="s">
        <v>2486</v>
      </c>
      <c r="G1061" s="271" t="s">
        <v>2418</v>
      </c>
    </row>
    <row r="1062" spans="1:7" ht="15">
      <c r="A1062" s="56" t="s">
        <v>2488</v>
      </c>
      <c r="B1062" s="56" t="s">
        <v>2485</v>
      </c>
      <c r="C1062" s="56" t="s">
        <v>2489</v>
      </c>
      <c r="D1062" s="56" t="s">
        <v>2416</v>
      </c>
      <c r="E1062" s="74"/>
      <c r="F1062" s="56" t="s">
        <v>2490</v>
      </c>
      <c r="G1062" s="56" t="s">
        <v>2491</v>
      </c>
    </row>
    <row r="1063" spans="1:7" ht="17.25">
      <c r="A1063" s="75" t="s">
        <v>2848</v>
      </c>
      <c r="B1063" s="75"/>
      <c r="C1063" s="75"/>
      <c r="D1063" s="75"/>
      <c r="E1063" s="76"/>
      <c r="F1063" s="75"/>
      <c r="G1063" s="75"/>
    </row>
    <row r="1064" spans="1:7" ht="17.25">
      <c r="A1064" s="271" t="s">
        <v>2643</v>
      </c>
      <c r="B1064" s="271" t="s">
        <v>2546</v>
      </c>
      <c r="C1064" s="271" t="s">
        <v>108</v>
      </c>
      <c r="D1064" s="271" t="s">
        <v>2828</v>
      </c>
      <c r="E1064" s="272" t="s">
        <v>108</v>
      </c>
      <c r="F1064" s="271" t="s">
        <v>2363</v>
      </c>
      <c r="G1064" s="271" t="s">
        <v>2644</v>
      </c>
    </row>
    <row r="1065" spans="1:7" ht="17.25">
      <c r="A1065" s="271" t="s">
        <v>2493</v>
      </c>
      <c r="B1065" s="271" t="s">
        <v>2458</v>
      </c>
      <c r="C1065" s="271" t="s">
        <v>2452</v>
      </c>
      <c r="D1065" s="271" t="s">
        <v>2828</v>
      </c>
      <c r="E1065" s="272" t="s">
        <v>2454</v>
      </c>
      <c r="F1065" s="271" t="s">
        <v>2364</v>
      </c>
      <c r="G1065" s="271" t="s">
        <v>2418</v>
      </c>
    </row>
    <row r="1066" spans="1:7" ht="17.25">
      <c r="A1066" s="271" t="s">
        <v>2494</v>
      </c>
      <c r="B1066" s="271" t="s">
        <v>2458</v>
      </c>
      <c r="C1066" s="271" t="s">
        <v>551</v>
      </c>
      <c r="D1066" s="271" t="s">
        <v>2416</v>
      </c>
      <c r="E1066" s="272"/>
      <c r="F1066" s="271" t="s">
        <v>2495</v>
      </c>
      <c r="G1066" s="271" t="s">
        <v>2495</v>
      </c>
    </row>
    <row r="1067" spans="1:7" ht="17.25">
      <c r="A1067" s="271" t="s">
        <v>2645</v>
      </c>
      <c r="B1067" s="271" t="s">
        <v>2646</v>
      </c>
      <c r="C1067" s="271" t="s">
        <v>108</v>
      </c>
      <c r="D1067" s="271" t="s">
        <v>2828</v>
      </c>
      <c r="E1067" s="272" t="s">
        <v>108</v>
      </c>
      <c r="F1067" s="271" t="s">
        <v>2363</v>
      </c>
      <c r="G1067" s="271" t="s">
        <v>2647</v>
      </c>
    </row>
    <row r="1068" spans="1:7" ht="17.25">
      <c r="A1068" s="271" t="s">
        <v>2648</v>
      </c>
      <c r="B1068" s="271" t="s">
        <v>2646</v>
      </c>
      <c r="C1068" s="271" t="s">
        <v>108</v>
      </c>
      <c r="D1068" s="271" t="s">
        <v>2828</v>
      </c>
      <c r="E1068" s="272" t="s">
        <v>108</v>
      </c>
      <c r="F1068" s="271" t="s">
        <v>2363</v>
      </c>
      <c r="G1068" s="271" t="s">
        <v>2649</v>
      </c>
    </row>
    <row r="1069" spans="1:7" ht="17.25">
      <c r="A1069" s="271" t="s">
        <v>2650</v>
      </c>
      <c r="B1069" s="271" t="s">
        <v>2546</v>
      </c>
      <c r="C1069" s="271" t="s">
        <v>108</v>
      </c>
      <c r="D1069" s="271" t="s">
        <v>2828</v>
      </c>
      <c r="E1069" s="272" t="s">
        <v>108</v>
      </c>
      <c r="F1069" s="271" t="s">
        <v>2363</v>
      </c>
      <c r="G1069" s="271" t="s">
        <v>2418</v>
      </c>
    </row>
    <row r="1070" spans="1:7" ht="17.25">
      <c r="A1070" s="271" t="s">
        <v>2651</v>
      </c>
      <c r="B1070" s="271" t="s">
        <v>2652</v>
      </c>
      <c r="C1070" s="271" t="s">
        <v>2653</v>
      </c>
      <c r="D1070" s="271" t="s">
        <v>2828</v>
      </c>
      <c r="E1070" s="272" t="s">
        <v>108</v>
      </c>
      <c r="F1070" s="271" t="s">
        <v>2363</v>
      </c>
      <c r="G1070" s="271" t="s">
        <v>2418</v>
      </c>
    </row>
    <row r="1071" spans="1:7" ht="17.25">
      <c r="A1071" s="75" t="s">
        <v>2849</v>
      </c>
      <c r="B1071" s="75"/>
      <c r="C1071" s="75"/>
      <c r="D1071" s="75"/>
      <c r="E1071" s="76"/>
      <c r="F1071" s="75"/>
      <c r="G1071" s="75"/>
    </row>
    <row r="1072" spans="1:7" ht="15">
      <c r="A1072" s="56" t="s">
        <v>2497</v>
      </c>
      <c r="B1072" s="56"/>
      <c r="C1072" s="56" t="s">
        <v>551</v>
      </c>
      <c r="D1072" s="56" t="s">
        <v>2416</v>
      </c>
      <c r="E1072" s="74"/>
      <c r="F1072" s="56" t="s">
        <v>2498</v>
      </c>
      <c r="G1072" s="56" t="s">
        <v>2418</v>
      </c>
    </row>
    <row r="1073" spans="1:7" ht="17.25">
      <c r="A1073" s="271" t="s">
        <v>2655</v>
      </c>
      <c r="B1073" s="271" t="s">
        <v>2656</v>
      </c>
      <c r="C1073" s="271" t="s">
        <v>108</v>
      </c>
      <c r="D1073" s="271" t="s">
        <v>2828</v>
      </c>
      <c r="E1073" s="272" t="s">
        <v>108</v>
      </c>
      <c r="F1073" s="271" t="s">
        <v>2363</v>
      </c>
      <c r="G1073" s="271" t="s">
        <v>2418</v>
      </c>
    </row>
    <row r="1074" spans="1:7" ht="15">
      <c r="A1074" s="56" t="s">
        <v>2657</v>
      </c>
      <c r="B1074" s="56" t="s">
        <v>2656</v>
      </c>
      <c r="C1074" s="56" t="s">
        <v>2568</v>
      </c>
      <c r="D1074" s="56" t="s">
        <v>2828</v>
      </c>
      <c r="E1074" s="74" t="s">
        <v>2568</v>
      </c>
      <c r="F1074" s="56" t="s">
        <v>2363</v>
      </c>
      <c r="G1074" s="56" t="s">
        <v>2658</v>
      </c>
    </row>
    <row r="1075" spans="1:7" ht="17.25">
      <c r="A1075" s="271" t="s">
        <v>2664</v>
      </c>
      <c r="B1075" s="271" t="s">
        <v>2660</v>
      </c>
      <c r="C1075" s="271" t="s">
        <v>2585</v>
      </c>
      <c r="D1075" s="271" t="s">
        <v>2828</v>
      </c>
      <c r="E1075" s="272" t="s">
        <v>108</v>
      </c>
      <c r="F1075" s="271" t="s">
        <v>2363</v>
      </c>
      <c r="G1075" s="271" t="s">
        <v>2665</v>
      </c>
    </row>
    <row r="1076" spans="1:7" ht="17.25">
      <c r="A1076" s="271" t="s">
        <v>2666</v>
      </c>
      <c r="B1076" s="271" t="s">
        <v>2656</v>
      </c>
      <c r="C1076" s="271" t="s">
        <v>2667</v>
      </c>
      <c r="D1076" s="271" t="s">
        <v>2828</v>
      </c>
      <c r="E1076" s="272" t="s">
        <v>108</v>
      </c>
      <c r="F1076" s="271" t="s">
        <v>2363</v>
      </c>
      <c r="G1076" s="271" t="s">
        <v>2418</v>
      </c>
    </row>
    <row r="1077" spans="1:7" ht="17.25">
      <c r="A1077" s="271" t="s">
        <v>2499</v>
      </c>
      <c r="B1077" s="271"/>
      <c r="C1077" s="271" t="s">
        <v>2500</v>
      </c>
      <c r="D1077" s="271" t="s">
        <v>2416</v>
      </c>
      <c r="E1077" s="272"/>
      <c r="F1077" s="271" t="s">
        <v>2501</v>
      </c>
      <c r="G1077" s="271" t="s">
        <v>2418</v>
      </c>
    </row>
    <row r="1078" spans="1:7" ht="17.25">
      <c r="A1078" s="271" t="s">
        <v>2668</v>
      </c>
      <c r="B1078" s="271" t="s">
        <v>2656</v>
      </c>
      <c r="C1078" s="271" t="s">
        <v>2669</v>
      </c>
      <c r="D1078" s="271" t="s">
        <v>2828</v>
      </c>
      <c r="E1078" s="272" t="s">
        <v>108</v>
      </c>
      <c r="F1078" s="271" t="s">
        <v>2363</v>
      </c>
      <c r="G1078" s="271" t="s">
        <v>2670</v>
      </c>
    </row>
    <row r="1079" spans="1:7" ht="17.25">
      <c r="A1079" s="75" t="s">
        <v>2850</v>
      </c>
      <c r="B1079" s="75"/>
      <c r="C1079" s="75"/>
      <c r="D1079" s="75"/>
      <c r="E1079" s="76"/>
      <c r="F1079" s="75"/>
      <c r="G1079" s="75"/>
    </row>
    <row r="1080" spans="1:7" ht="17.25">
      <c r="A1080" s="271" t="s">
        <v>2503</v>
      </c>
      <c r="B1080" s="271" t="s">
        <v>2458</v>
      </c>
      <c r="C1080" s="271" t="s">
        <v>2452</v>
      </c>
      <c r="D1080" s="271" t="s">
        <v>2828</v>
      </c>
      <c r="E1080" s="272" t="s">
        <v>2454</v>
      </c>
      <c r="F1080" s="271" t="s">
        <v>2364</v>
      </c>
      <c r="G1080" s="271" t="s">
        <v>2504</v>
      </c>
    </row>
    <row r="1081" spans="1:7" ht="15">
      <c r="A1081" s="56" t="s">
        <v>2672</v>
      </c>
      <c r="B1081" s="56" t="s">
        <v>2485</v>
      </c>
      <c r="C1081" s="56" t="s">
        <v>2673</v>
      </c>
      <c r="D1081" s="56" t="s">
        <v>2828</v>
      </c>
      <c r="E1081" s="74" t="s">
        <v>108</v>
      </c>
      <c r="F1081" s="56" t="s">
        <v>2363</v>
      </c>
      <c r="G1081" s="56" t="s">
        <v>2674</v>
      </c>
    </row>
    <row r="1082" spans="1:7" ht="17.25">
      <c r="A1082" s="271" t="s">
        <v>2505</v>
      </c>
      <c r="B1082" s="271" t="s">
        <v>2506</v>
      </c>
      <c r="C1082" s="271" t="s">
        <v>2507</v>
      </c>
      <c r="D1082" s="271" t="s">
        <v>2416</v>
      </c>
      <c r="E1082" s="272"/>
      <c r="F1082" s="271" t="s">
        <v>2417</v>
      </c>
      <c r="G1082" s="271" t="s">
        <v>2508</v>
      </c>
    </row>
    <row r="1083" spans="1:7" ht="17.25">
      <c r="A1083" s="271" t="s">
        <v>2505</v>
      </c>
      <c r="B1083" s="271" t="s">
        <v>2506</v>
      </c>
      <c r="C1083" s="271" t="s">
        <v>2507</v>
      </c>
      <c r="D1083" s="271" t="s">
        <v>2828</v>
      </c>
      <c r="E1083" s="272" t="s">
        <v>108</v>
      </c>
      <c r="F1083" s="271" t="s">
        <v>2363</v>
      </c>
      <c r="G1083" s="271" t="s">
        <v>2508</v>
      </c>
    </row>
    <row r="1084" spans="1:7" ht="17.25">
      <c r="A1084" s="271" t="s">
        <v>2509</v>
      </c>
      <c r="B1084" s="271" t="s">
        <v>2510</v>
      </c>
      <c r="C1084" s="271" t="s">
        <v>2452</v>
      </c>
      <c r="D1084" s="271" t="s">
        <v>2828</v>
      </c>
      <c r="E1084" s="272" t="s">
        <v>2454</v>
      </c>
      <c r="F1084" s="271" t="s">
        <v>2364</v>
      </c>
      <c r="G1084" s="271" t="s">
        <v>2511</v>
      </c>
    </row>
    <row r="1085" spans="1:7" ht="17.25">
      <c r="A1085" s="271" t="s">
        <v>2512</v>
      </c>
      <c r="B1085" s="271" t="s">
        <v>2458</v>
      </c>
      <c r="C1085" s="271" t="s">
        <v>2459</v>
      </c>
      <c r="D1085" s="271" t="s">
        <v>2828</v>
      </c>
      <c r="E1085" s="272" t="s">
        <v>2460</v>
      </c>
      <c r="F1085" s="271" t="s">
        <v>2364</v>
      </c>
      <c r="G1085" s="271" t="s">
        <v>2418</v>
      </c>
    </row>
    <row r="1086" spans="1:7" ht="17.25">
      <c r="A1086" s="271" t="s">
        <v>2675</v>
      </c>
      <c r="B1086" s="271" t="s">
        <v>2458</v>
      </c>
      <c r="C1086" s="271" t="s">
        <v>108</v>
      </c>
      <c r="D1086" s="271" t="s">
        <v>2828</v>
      </c>
      <c r="E1086" s="272" t="s">
        <v>108</v>
      </c>
      <c r="F1086" s="271" t="s">
        <v>2363</v>
      </c>
      <c r="G1086" s="271" t="s">
        <v>2418</v>
      </c>
    </row>
    <row r="1087" spans="1:7" ht="15">
      <c r="A1087" s="56" t="s">
        <v>2676</v>
      </c>
      <c r="B1087" s="56" t="s">
        <v>2510</v>
      </c>
      <c r="C1087" s="56" t="s">
        <v>2677</v>
      </c>
      <c r="D1087" s="56" t="s">
        <v>2828</v>
      </c>
      <c r="E1087" s="74" t="s">
        <v>2677</v>
      </c>
      <c r="F1087" s="56" t="s">
        <v>2363</v>
      </c>
      <c r="G1087" s="56" t="s">
        <v>2678</v>
      </c>
    </row>
    <row r="1088" spans="1:7" ht="17.25">
      <c r="A1088" s="75" t="s">
        <v>2851</v>
      </c>
      <c r="B1088" s="75"/>
      <c r="C1088" s="75"/>
      <c r="D1088" s="75"/>
      <c r="E1088" s="76"/>
      <c r="F1088" s="75"/>
      <c r="G1088" s="75"/>
    </row>
    <row r="1089" spans="1:7" ht="17.25">
      <c r="A1089" s="271" t="s">
        <v>2458</v>
      </c>
      <c r="B1089" s="271" t="s">
        <v>2458</v>
      </c>
      <c r="C1089" s="271" t="s">
        <v>2459</v>
      </c>
      <c r="D1089" s="271" t="s">
        <v>2685</v>
      </c>
      <c r="E1089" s="272" t="s">
        <v>2687</v>
      </c>
      <c r="F1089" s="271" t="s">
        <v>2370</v>
      </c>
      <c r="G1089" s="271" t="s">
        <v>2722</v>
      </c>
    </row>
    <row r="1090" spans="1:7" ht="17.25">
      <c r="A1090" s="271" t="s">
        <v>2414</v>
      </c>
      <c r="B1090" s="271" t="s">
        <v>2415</v>
      </c>
      <c r="C1090" s="271"/>
      <c r="D1090" s="271" t="s">
        <v>2416</v>
      </c>
      <c r="E1090" s="272"/>
      <c r="F1090" s="271" t="s">
        <v>2417</v>
      </c>
      <c r="G1090" s="271" t="s">
        <v>2418</v>
      </c>
    </row>
    <row r="1091" spans="1:7" ht="17.25">
      <c r="A1091" s="271" t="s">
        <v>2419</v>
      </c>
      <c r="B1091" s="271" t="s">
        <v>2415</v>
      </c>
      <c r="C1091" s="271"/>
      <c r="D1091" s="271" t="s">
        <v>2416</v>
      </c>
      <c r="E1091" s="272"/>
      <c r="F1091" s="271" t="s">
        <v>2417</v>
      </c>
      <c r="G1091" s="271" t="s">
        <v>2418</v>
      </c>
    </row>
    <row r="1092" spans="1:7" ht="17.25">
      <c r="A1092" s="75" t="s">
        <v>2852</v>
      </c>
      <c r="B1092" s="75"/>
      <c r="C1092" s="75"/>
      <c r="D1092" s="75"/>
      <c r="E1092" s="76"/>
      <c r="F1092" s="75"/>
      <c r="G1092" s="75"/>
    </row>
    <row r="1093" spans="1:7" ht="17.25">
      <c r="A1093" s="271" t="s">
        <v>2421</v>
      </c>
      <c r="B1093" s="271" t="s">
        <v>2415</v>
      </c>
      <c r="C1093" s="271"/>
      <c r="D1093" s="271" t="s">
        <v>2416</v>
      </c>
      <c r="E1093" s="272"/>
      <c r="F1093" s="271" t="s">
        <v>2422</v>
      </c>
      <c r="G1093" s="271" t="s">
        <v>2418</v>
      </c>
    </row>
    <row r="1094" spans="1:7" ht="15">
      <c r="A1094" s="56" t="s">
        <v>2423</v>
      </c>
      <c r="B1094" s="56" t="s">
        <v>2424</v>
      </c>
      <c r="C1094" s="56"/>
      <c r="D1094" s="56" t="s">
        <v>2416</v>
      </c>
      <c r="E1094" s="74"/>
      <c r="F1094" s="56" t="s">
        <v>2417</v>
      </c>
      <c r="G1094" s="56" t="s">
        <v>2418</v>
      </c>
    </row>
    <row r="1095" spans="1:7" ht="17.25">
      <c r="A1095" s="271" t="s">
        <v>2425</v>
      </c>
      <c r="B1095" s="271" t="s">
        <v>2424</v>
      </c>
      <c r="C1095" s="271"/>
      <c r="D1095" s="271" t="s">
        <v>2416</v>
      </c>
      <c r="E1095" s="272"/>
      <c r="F1095" s="271" t="s">
        <v>2417</v>
      </c>
      <c r="G1095" s="271" t="s">
        <v>2418</v>
      </c>
    </row>
    <row r="1096" spans="1:7" ht="15">
      <c r="A1096" s="56" t="s">
        <v>2426</v>
      </c>
      <c r="B1096" s="56" t="s">
        <v>2415</v>
      </c>
      <c r="C1096" s="56"/>
      <c r="D1096" s="56" t="s">
        <v>2416</v>
      </c>
      <c r="E1096" s="74"/>
      <c r="F1096" s="56" t="s">
        <v>2422</v>
      </c>
      <c r="G1096" s="56" t="s">
        <v>2418</v>
      </c>
    </row>
    <row r="1097" spans="1:7" ht="17.25">
      <c r="A1097" s="271" t="s">
        <v>2427</v>
      </c>
      <c r="B1097" s="271" t="s">
        <v>2424</v>
      </c>
      <c r="C1097" s="271"/>
      <c r="D1097" s="271" t="s">
        <v>2416</v>
      </c>
      <c r="E1097" s="272"/>
      <c r="F1097" s="271" t="s">
        <v>2417</v>
      </c>
      <c r="G1097" s="271" t="s">
        <v>2418</v>
      </c>
    </row>
    <row r="1098" spans="1:7" ht="17.25">
      <c r="A1098" s="271" t="s">
        <v>2428</v>
      </c>
      <c r="B1098" s="271" t="s">
        <v>2415</v>
      </c>
      <c r="C1098" s="271"/>
      <c r="D1098" s="271" t="s">
        <v>2416</v>
      </c>
      <c r="E1098" s="272"/>
      <c r="F1098" s="271" t="s">
        <v>2417</v>
      </c>
      <c r="G1098" s="271" t="s">
        <v>2418</v>
      </c>
    </row>
    <row r="1099" spans="1:7" ht="17.25">
      <c r="A1099" s="271" t="s">
        <v>2429</v>
      </c>
      <c r="B1099" s="271" t="s">
        <v>2415</v>
      </c>
      <c r="C1099" s="271"/>
      <c r="D1099" s="271" t="s">
        <v>2416</v>
      </c>
      <c r="E1099" s="272"/>
      <c r="F1099" s="271" t="s">
        <v>2422</v>
      </c>
      <c r="G1099" s="271" t="s">
        <v>2418</v>
      </c>
    </row>
    <row r="1100" spans="1:7" ht="17.25">
      <c r="A1100" s="271" t="s">
        <v>2430</v>
      </c>
      <c r="B1100" s="271" t="s">
        <v>2415</v>
      </c>
      <c r="C1100" s="271"/>
      <c r="D1100" s="271" t="s">
        <v>2416</v>
      </c>
      <c r="E1100" s="272"/>
      <c r="F1100" s="271" t="s">
        <v>2422</v>
      </c>
      <c r="G1100" s="271" t="s">
        <v>2418</v>
      </c>
    </row>
    <row r="1101" spans="1:7" ht="17.25">
      <c r="A1101" s="271" t="s">
        <v>2431</v>
      </c>
      <c r="B1101" s="271" t="s">
        <v>2415</v>
      </c>
      <c r="C1101" s="271"/>
      <c r="D1101" s="271" t="s">
        <v>2416</v>
      </c>
      <c r="E1101" s="272"/>
      <c r="F1101" s="271" t="s">
        <v>2422</v>
      </c>
      <c r="G1101" s="271" t="s">
        <v>2418</v>
      </c>
    </row>
    <row r="1102" spans="1:7" ht="17.25">
      <c r="A1102" s="271" t="s">
        <v>2432</v>
      </c>
      <c r="B1102" s="271" t="s">
        <v>2424</v>
      </c>
      <c r="C1102" s="271"/>
      <c r="D1102" s="271" t="s">
        <v>2416</v>
      </c>
      <c r="E1102" s="272"/>
      <c r="F1102" s="271" t="s">
        <v>2422</v>
      </c>
      <c r="G1102" s="271" t="s">
        <v>2418</v>
      </c>
    </row>
    <row r="1103" spans="1:7" ht="17.25">
      <c r="A1103" s="271" t="s">
        <v>2458</v>
      </c>
      <c r="B1103" s="271" t="s">
        <v>2458</v>
      </c>
      <c r="C1103" s="271" t="s">
        <v>2459</v>
      </c>
      <c r="D1103" s="271" t="s">
        <v>2685</v>
      </c>
      <c r="E1103" s="272" t="s">
        <v>2687</v>
      </c>
      <c r="F1103" s="271" t="s">
        <v>2370</v>
      </c>
      <c r="G1103" s="271" t="s">
        <v>2724</v>
      </c>
    </row>
    <row r="1104" spans="1:7" ht="17.25">
      <c r="A1104" s="75" t="s">
        <v>2853</v>
      </c>
      <c r="B1104" s="75"/>
      <c r="C1104" s="75"/>
      <c r="D1104" s="75"/>
      <c r="E1104" s="76"/>
      <c r="F1104" s="75"/>
      <c r="G1104" s="75"/>
    </row>
    <row r="1105" spans="1:7" ht="17.25">
      <c r="A1105" s="271" t="s">
        <v>2458</v>
      </c>
      <c r="B1105" s="271" t="s">
        <v>2458</v>
      </c>
      <c r="C1105" s="271" t="s">
        <v>2459</v>
      </c>
      <c r="D1105" s="271" t="s">
        <v>2685</v>
      </c>
      <c r="E1105" s="272" t="s">
        <v>2687</v>
      </c>
      <c r="F1105" s="271" t="s">
        <v>2370</v>
      </c>
      <c r="G1105" s="271" t="s">
        <v>2722</v>
      </c>
    </row>
    <row r="1106" spans="1:7" ht="17.25">
      <c r="A1106" s="75" t="s">
        <v>2854</v>
      </c>
      <c r="B1106" s="75"/>
      <c r="C1106" s="75"/>
      <c r="D1106" s="75"/>
      <c r="E1106" s="76"/>
      <c r="F1106" s="75"/>
      <c r="G1106" s="75"/>
    </row>
    <row r="1107" spans="1:7" ht="15">
      <c r="A1107" s="56" t="s">
        <v>2458</v>
      </c>
      <c r="B1107" s="56" t="s">
        <v>2458</v>
      </c>
      <c r="C1107" s="56" t="s">
        <v>2459</v>
      </c>
      <c r="D1107" s="56" t="s">
        <v>2685</v>
      </c>
      <c r="E1107" s="74" t="s">
        <v>2687</v>
      </c>
      <c r="F1107" s="56" t="s">
        <v>2370</v>
      </c>
      <c r="G1107" s="56" t="s">
        <v>2727</v>
      </c>
    </row>
    <row r="1108" spans="1:7" ht="17.25">
      <c r="A1108" s="271" t="s">
        <v>2434</v>
      </c>
      <c r="B1108" s="271" t="s">
        <v>2415</v>
      </c>
      <c r="C1108" s="271"/>
      <c r="D1108" s="271" t="s">
        <v>2416</v>
      </c>
      <c r="E1108" s="272"/>
      <c r="F1108" s="271" t="s">
        <v>2417</v>
      </c>
      <c r="G1108" s="271" t="s">
        <v>2418</v>
      </c>
    </row>
    <row r="1109" spans="1:7" ht="17.25">
      <c r="A1109" s="75" t="s">
        <v>2855</v>
      </c>
      <c r="B1109" s="75"/>
      <c r="C1109" s="75"/>
      <c r="D1109" s="75"/>
      <c r="E1109" s="76"/>
      <c r="F1109" s="75"/>
      <c r="G1109" s="75"/>
    </row>
    <row r="1110" spans="1:7" ht="17.25">
      <c r="A1110" s="271" t="s">
        <v>2458</v>
      </c>
      <c r="B1110" s="271" t="s">
        <v>2458</v>
      </c>
      <c r="C1110" s="271" t="s">
        <v>2459</v>
      </c>
      <c r="D1110" s="271" t="s">
        <v>2685</v>
      </c>
      <c r="E1110" s="272" t="s">
        <v>2687</v>
      </c>
      <c r="F1110" s="271" t="s">
        <v>2370</v>
      </c>
      <c r="G1110" s="271" t="s">
        <v>2724</v>
      </c>
    </row>
    <row r="1111" spans="1:7" ht="17.25">
      <c r="A1111" s="75" t="s">
        <v>2856</v>
      </c>
      <c r="B1111" s="75"/>
      <c r="C1111" s="75"/>
      <c r="D1111" s="75"/>
      <c r="E1111" s="76"/>
      <c r="F1111" s="75"/>
      <c r="G1111" s="75"/>
    </row>
    <row r="1112" spans="1:7" ht="17.25">
      <c r="A1112" s="271" t="s">
        <v>2458</v>
      </c>
      <c r="B1112" s="271" t="s">
        <v>2458</v>
      </c>
      <c r="C1112" s="271" t="s">
        <v>2459</v>
      </c>
      <c r="D1112" s="271" t="s">
        <v>2685</v>
      </c>
      <c r="E1112" s="272" t="s">
        <v>2687</v>
      </c>
      <c r="F1112" s="271" t="s">
        <v>2370</v>
      </c>
      <c r="G1112" s="271" t="s">
        <v>2724</v>
      </c>
    </row>
    <row r="1113" spans="1:7" ht="17.25">
      <c r="A1113" s="271" t="s">
        <v>2436</v>
      </c>
      <c r="B1113" s="271" t="s">
        <v>2415</v>
      </c>
      <c r="C1113" s="271"/>
      <c r="D1113" s="271" t="s">
        <v>2416</v>
      </c>
      <c r="E1113" s="272"/>
      <c r="F1113" s="271" t="s">
        <v>2417</v>
      </c>
      <c r="G1113" s="271" t="s">
        <v>2418</v>
      </c>
    </row>
    <row r="1114" spans="1:7" ht="17.25">
      <c r="A1114" s="271" t="s">
        <v>2437</v>
      </c>
      <c r="B1114" s="271" t="s">
        <v>2415</v>
      </c>
      <c r="C1114" s="271"/>
      <c r="D1114" s="271" t="s">
        <v>2416</v>
      </c>
      <c r="E1114" s="272"/>
      <c r="F1114" s="271" t="s">
        <v>2417</v>
      </c>
      <c r="G1114" s="271" t="s">
        <v>2418</v>
      </c>
    </row>
    <row r="1115" spans="1:7" ht="17.25">
      <c r="A1115" s="271" t="s">
        <v>2438</v>
      </c>
      <c r="B1115" s="271" t="s">
        <v>2415</v>
      </c>
      <c r="C1115" s="271"/>
      <c r="D1115" s="271" t="s">
        <v>2416</v>
      </c>
      <c r="E1115" s="272"/>
      <c r="F1115" s="271" t="s">
        <v>2417</v>
      </c>
      <c r="G1115" s="271" t="s">
        <v>2418</v>
      </c>
    </row>
    <row r="1116" spans="1:7" ht="17.25">
      <c r="A1116" s="271" t="s">
        <v>2439</v>
      </c>
      <c r="B1116" s="271" t="s">
        <v>2415</v>
      </c>
      <c r="C1116" s="271"/>
      <c r="D1116" s="271" t="s">
        <v>2416</v>
      </c>
      <c r="E1116" s="272"/>
      <c r="F1116" s="271" t="s">
        <v>2417</v>
      </c>
      <c r="G1116" s="271" t="s">
        <v>2418</v>
      </c>
    </row>
    <row r="1117" spans="1:7" ht="17.25">
      <c r="A1117" s="271" t="s">
        <v>2440</v>
      </c>
      <c r="B1117" s="271" t="s">
        <v>2415</v>
      </c>
      <c r="C1117" s="271"/>
      <c r="D1117" s="271" t="s">
        <v>2416</v>
      </c>
      <c r="E1117" s="272"/>
      <c r="F1117" s="271" t="s">
        <v>2417</v>
      </c>
      <c r="G1117" s="271" t="s">
        <v>2418</v>
      </c>
    </row>
    <row r="1118" spans="1:7" ht="17.25">
      <c r="A1118" s="271" t="s">
        <v>2441</v>
      </c>
      <c r="B1118" s="271" t="s">
        <v>2415</v>
      </c>
      <c r="C1118" s="271"/>
      <c r="D1118" s="271" t="s">
        <v>2416</v>
      </c>
      <c r="E1118" s="272"/>
      <c r="F1118" s="271" t="s">
        <v>2417</v>
      </c>
      <c r="G1118" s="271" t="s">
        <v>2418</v>
      </c>
    </row>
    <row r="1119" spans="1:7" ht="17.25">
      <c r="A1119" s="271" t="s">
        <v>2442</v>
      </c>
      <c r="B1119" s="271" t="s">
        <v>2415</v>
      </c>
      <c r="C1119" s="271"/>
      <c r="D1119" s="271" t="s">
        <v>2416</v>
      </c>
      <c r="E1119" s="272"/>
      <c r="F1119" s="271" t="s">
        <v>2417</v>
      </c>
      <c r="G1119" s="271" t="s">
        <v>2418</v>
      </c>
    </row>
    <row r="1120" spans="1:7" ht="17.25">
      <c r="A1120" s="271" t="s">
        <v>2443</v>
      </c>
      <c r="B1120" s="271" t="s">
        <v>2415</v>
      </c>
      <c r="C1120" s="271"/>
      <c r="D1120" s="271" t="s">
        <v>2416</v>
      </c>
      <c r="E1120" s="272"/>
      <c r="F1120" s="271" t="s">
        <v>2417</v>
      </c>
      <c r="G1120" s="271" t="s">
        <v>2418</v>
      </c>
    </row>
    <row r="1121" spans="1:7" ht="17.25">
      <c r="A1121" s="75" t="s">
        <v>2857</v>
      </c>
      <c r="B1121" s="75"/>
      <c r="C1121" s="75"/>
      <c r="D1121" s="75"/>
      <c r="E1121" s="76"/>
      <c r="F1121" s="75"/>
      <c r="G1121" s="75"/>
    </row>
    <row r="1122" spans="1:7" ht="17.25">
      <c r="A1122" s="271" t="s">
        <v>2458</v>
      </c>
      <c r="B1122" s="271" t="s">
        <v>2458</v>
      </c>
      <c r="C1122" s="271" t="s">
        <v>2459</v>
      </c>
      <c r="D1122" s="271" t="s">
        <v>2685</v>
      </c>
      <c r="E1122" s="272" t="s">
        <v>2687</v>
      </c>
      <c r="F1122" s="271" t="s">
        <v>2370</v>
      </c>
      <c r="G1122" s="271" t="s">
        <v>2724</v>
      </c>
    </row>
    <row r="1123" spans="1:7" ht="17.25">
      <c r="A1123" s="271" t="s">
        <v>2445</v>
      </c>
      <c r="B1123" s="271" t="s">
        <v>2446</v>
      </c>
      <c r="C1123" s="271"/>
      <c r="D1123" s="271" t="s">
        <v>2416</v>
      </c>
      <c r="E1123" s="272"/>
      <c r="F1123" s="271" t="s">
        <v>2447</v>
      </c>
      <c r="G1123" s="271" t="s">
        <v>2418</v>
      </c>
    </row>
    <row r="1124" spans="1:7" ht="17.25">
      <c r="A1124" s="271" t="s">
        <v>2448</v>
      </c>
      <c r="B1124" s="271" t="s">
        <v>2415</v>
      </c>
      <c r="C1124" s="271"/>
      <c r="D1124" s="271" t="s">
        <v>2416</v>
      </c>
      <c r="E1124" s="272"/>
      <c r="F1124" s="271" t="s">
        <v>2417</v>
      </c>
      <c r="G1124" s="271" t="s">
        <v>2418</v>
      </c>
    </row>
    <row r="1125" spans="1:7" ht="17.25">
      <c r="A1125" s="75" t="s">
        <v>2858</v>
      </c>
      <c r="B1125" s="75"/>
      <c r="C1125" s="75"/>
      <c r="D1125" s="75"/>
      <c r="E1125" s="76"/>
      <c r="F1125" s="75"/>
      <c r="G1125" s="75"/>
    </row>
    <row r="1126" spans="1:7" ht="17.25">
      <c r="A1126" s="271" t="s">
        <v>2458</v>
      </c>
      <c r="B1126" s="271" t="s">
        <v>2458</v>
      </c>
      <c r="C1126" s="271" t="s">
        <v>2459</v>
      </c>
      <c r="D1126" s="271" t="s">
        <v>2685</v>
      </c>
      <c r="E1126" s="272" t="s">
        <v>2687</v>
      </c>
      <c r="F1126" s="271" t="s">
        <v>2370</v>
      </c>
      <c r="G1126" s="271" t="s">
        <v>2724</v>
      </c>
    </row>
    <row r="1127" spans="1:7" ht="17.25">
      <c r="A1127" s="75" t="s">
        <v>2859</v>
      </c>
      <c r="B1127" s="75"/>
      <c r="C1127" s="75"/>
      <c r="D1127" s="75"/>
      <c r="E1127" s="76"/>
      <c r="F1127" s="75"/>
      <c r="G1127" s="75"/>
    </row>
    <row r="1128" spans="1:7" ht="17.25">
      <c r="A1128" s="271" t="s">
        <v>2519</v>
      </c>
      <c r="B1128" s="271" t="s">
        <v>2520</v>
      </c>
      <c r="C1128" s="271" t="s">
        <v>551</v>
      </c>
      <c r="D1128" s="271" t="s">
        <v>2685</v>
      </c>
      <c r="E1128" s="272" t="s">
        <v>551</v>
      </c>
      <c r="F1128" s="271" t="s">
        <v>2226</v>
      </c>
      <c r="G1128" s="271" t="s">
        <v>2522</v>
      </c>
    </row>
    <row r="1129" spans="1:7" ht="17.25">
      <c r="A1129" s="271" t="s">
        <v>2561</v>
      </c>
      <c r="B1129" s="271" t="s">
        <v>2458</v>
      </c>
      <c r="C1129" s="271" t="s">
        <v>1213</v>
      </c>
      <c r="D1129" s="271" t="s">
        <v>2685</v>
      </c>
      <c r="E1129" s="272" t="s">
        <v>1213</v>
      </c>
      <c r="F1129" s="271" t="s">
        <v>2373</v>
      </c>
      <c r="G1129" s="271" t="s">
        <v>2418</v>
      </c>
    </row>
    <row r="1130" spans="1:7" ht="17.25">
      <c r="A1130" s="271" t="s">
        <v>2562</v>
      </c>
      <c r="B1130" s="271"/>
      <c r="C1130" s="271" t="s">
        <v>2563</v>
      </c>
      <c r="D1130" s="271" t="s">
        <v>2685</v>
      </c>
      <c r="E1130" s="272" t="s">
        <v>2564</v>
      </c>
      <c r="F1130" s="271" t="s">
        <v>2373</v>
      </c>
      <c r="G1130" s="271" t="s">
        <v>2418</v>
      </c>
    </row>
    <row r="1131" spans="1:7" ht="17.25">
      <c r="A1131" s="271" t="s">
        <v>2565</v>
      </c>
      <c r="B1131" s="271" t="s">
        <v>2451</v>
      </c>
      <c r="C1131" s="271" t="s">
        <v>108</v>
      </c>
      <c r="D1131" s="271" t="s">
        <v>2685</v>
      </c>
      <c r="E1131" s="272" t="s">
        <v>108</v>
      </c>
      <c r="F1131" s="271" t="s">
        <v>2373</v>
      </c>
      <c r="G1131" s="271" t="s">
        <v>2418</v>
      </c>
    </row>
    <row r="1132" spans="1:7" ht="17.25">
      <c r="A1132" s="271" t="s">
        <v>2566</v>
      </c>
      <c r="B1132" s="271" t="s">
        <v>2567</v>
      </c>
      <c r="C1132" s="271" t="s">
        <v>2568</v>
      </c>
      <c r="D1132" s="271" t="s">
        <v>2685</v>
      </c>
      <c r="E1132" s="272" t="s">
        <v>2568</v>
      </c>
      <c r="F1132" s="271" t="s">
        <v>2373</v>
      </c>
      <c r="G1132" s="271" t="s">
        <v>2569</v>
      </c>
    </row>
    <row r="1133" spans="1:7" ht="17.25">
      <c r="A1133" s="271" t="s">
        <v>2570</v>
      </c>
      <c r="B1133" s="271"/>
      <c r="C1133" s="271" t="s">
        <v>108</v>
      </c>
      <c r="D1133" s="271" t="s">
        <v>2685</v>
      </c>
      <c r="E1133" s="272" t="s">
        <v>108</v>
      </c>
      <c r="F1133" s="271" t="s">
        <v>2373</v>
      </c>
      <c r="G1133" s="271" t="s">
        <v>2418</v>
      </c>
    </row>
    <row r="1134" spans="1:7" ht="17.25">
      <c r="A1134" s="75" t="s">
        <v>2860</v>
      </c>
      <c r="B1134" s="75"/>
      <c r="C1134" s="75"/>
      <c r="D1134" s="75"/>
      <c r="E1134" s="76"/>
      <c r="F1134" s="75"/>
      <c r="G1134" s="75"/>
    </row>
    <row r="1135" spans="1:7" ht="17.25">
      <c r="A1135" s="271" t="s">
        <v>2572</v>
      </c>
      <c r="B1135" s="271" t="s">
        <v>2463</v>
      </c>
      <c r="C1135" s="271" t="s">
        <v>108</v>
      </c>
      <c r="D1135" s="271" t="s">
        <v>2685</v>
      </c>
      <c r="E1135" s="272" t="s">
        <v>108</v>
      </c>
      <c r="F1135" s="271" t="s">
        <v>2373</v>
      </c>
      <c r="G1135" s="271" t="s">
        <v>2418</v>
      </c>
    </row>
    <row r="1136" spans="1:7" ht="17.25">
      <c r="A1136" s="271" t="s">
        <v>2573</v>
      </c>
      <c r="B1136" s="271" t="s">
        <v>2574</v>
      </c>
      <c r="C1136" s="271" t="s">
        <v>108</v>
      </c>
      <c r="D1136" s="271" t="s">
        <v>2685</v>
      </c>
      <c r="E1136" s="272" t="s">
        <v>108</v>
      </c>
      <c r="F1136" s="271" t="s">
        <v>2373</v>
      </c>
      <c r="G1136" s="271" t="s">
        <v>2575</v>
      </c>
    </row>
    <row r="1137" spans="1:7" ht="17.25">
      <c r="A1137" s="271" t="s">
        <v>2576</v>
      </c>
      <c r="B1137" s="271" t="s">
        <v>2574</v>
      </c>
      <c r="C1137" s="271" t="s">
        <v>108</v>
      </c>
      <c r="D1137" s="271" t="s">
        <v>2685</v>
      </c>
      <c r="E1137" s="272" t="s">
        <v>108</v>
      </c>
      <c r="F1137" s="271" t="s">
        <v>2373</v>
      </c>
      <c r="G1137" s="271" t="s">
        <v>2418</v>
      </c>
    </row>
    <row r="1138" spans="1:7" ht="17.25">
      <c r="A1138" s="271" t="s">
        <v>2457</v>
      </c>
      <c r="B1138" s="271" t="s">
        <v>2458</v>
      </c>
      <c r="C1138" s="271" t="s">
        <v>2459</v>
      </c>
      <c r="D1138" s="271" t="s">
        <v>2685</v>
      </c>
      <c r="E1138" s="272" t="s">
        <v>2687</v>
      </c>
      <c r="F1138" s="271" t="s">
        <v>2370</v>
      </c>
      <c r="G1138" s="271" t="s">
        <v>2418</v>
      </c>
    </row>
    <row r="1139" spans="1:7" ht="17.25">
      <c r="A1139" s="271" t="s">
        <v>2578</v>
      </c>
      <c r="B1139" s="271" t="s">
        <v>2579</v>
      </c>
      <c r="C1139" s="271" t="s">
        <v>108</v>
      </c>
      <c r="D1139" s="271" t="s">
        <v>2685</v>
      </c>
      <c r="E1139" s="272" t="s">
        <v>108</v>
      </c>
      <c r="F1139" s="271" t="s">
        <v>2373</v>
      </c>
      <c r="G1139" s="271" t="s">
        <v>2580</v>
      </c>
    </row>
    <row r="1140" spans="1:7" ht="17.25">
      <c r="A1140" s="75" t="s">
        <v>2861</v>
      </c>
      <c r="B1140" s="75"/>
      <c r="C1140" s="75"/>
      <c r="D1140" s="75"/>
      <c r="E1140" s="76"/>
      <c r="F1140" s="75"/>
      <c r="G1140" s="75"/>
    </row>
    <row r="1141" spans="1:7" ht="17.25">
      <c r="A1141" s="271" t="s">
        <v>2582</v>
      </c>
      <c r="B1141" s="271" t="s">
        <v>2527</v>
      </c>
      <c r="C1141" s="271" t="s">
        <v>108</v>
      </c>
      <c r="D1141" s="271" t="s">
        <v>2685</v>
      </c>
      <c r="E1141" s="272" t="s">
        <v>108</v>
      </c>
      <c r="F1141" s="271" t="s">
        <v>2373</v>
      </c>
      <c r="G1141" s="271" t="s">
        <v>2418</v>
      </c>
    </row>
    <row r="1142" spans="1:7" ht="17.25">
      <c r="A1142" s="271" t="s">
        <v>2526</v>
      </c>
      <c r="B1142" s="271" t="s">
        <v>2527</v>
      </c>
      <c r="C1142" s="271" t="s">
        <v>2528</v>
      </c>
      <c r="D1142" s="271" t="s">
        <v>2685</v>
      </c>
      <c r="E1142" s="272" t="s">
        <v>108</v>
      </c>
      <c r="F1142" s="271" t="s">
        <v>2373</v>
      </c>
      <c r="G1142" s="271" t="s">
        <v>2418</v>
      </c>
    </row>
    <row r="1143" spans="1:7" ht="17.25">
      <c r="A1143" s="271" t="s">
        <v>2584</v>
      </c>
      <c r="B1143" s="271" t="s">
        <v>2527</v>
      </c>
      <c r="C1143" s="271" t="s">
        <v>2585</v>
      </c>
      <c r="D1143" s="271" t="s">
        <v>2685</v>
      </c>
      <c r="E1143" s="272" t="s">
        <v>108</v>
      </c>
      <c r="F1143" s="271" t="s">
        <v>2373</v>
      </c>
      <c r="G1143" s="271" t="s">
        <v>2586</v>
      </c>
    </row>
    <row r="1144" spans="1:7" ht="15">
      <c r="A1144" s="56" t="s">
        <v>2587</v>
      </c>
      <c r="B1144" s="56" t="s">
        <v>2527</v>
      </c>
      <c r="C1144" s="56" t="s">
        <v>108</v>
      </c>
      <c r="D1144" s="56" t="s">
        <v>2685</v>
      </c>
      <c r="E1144" s="74" t="s">
        <v>108</v>
      </c>
      <c r="F1144" s="56" t="s">
        <v>2373</v>
      </c>
      <c r="G1144" s="56" t="s">
        <v>2418</v>
      </c>
    </row>
    <row r="1145" spans="1:7" ht="17.25">
      <c r="A1145" s="75" t="s">
        <v>2862</v>
      </c>
      <c r="B1145" s="75"/>
      <c r="C1145" s="75"/>
      <c r="D1145" s="75"/>
      <c r="E1145" s="76"/>
      <c r="F1145" s="75"/>
      <c r="G1145" s="75"/>
    </row>
    <row r="1146" spans="1:7" ht="15">
      <c r="A1146" s="56" t="s">
        <v>2589</v>
      </c>
      <c r="B1146" s="56" t="s">
        <v>2590</v>
      </c>
      <c r="C1146" s="56" t="s">
        <v>2591</v>
      </c>
      <c r="D1146" s="56" t="s">
        <v>2685</v>
      </c>
      <c r="E1146" s="74" t="s">
        <v>108</v>
      </c>
      <c r="F1146" s="56" t="s">
        <v>2373</v>
      </c>
      <c r="G1146" s="56" t="s">
        <v>2418</v>
      </c>
    </row>
    <row r="1147" spans="1:7" ht="17.25">
      <c r="A1147" s="271" t="s">
        <v>2534</v>
      </c>
      <c r="B1147" s="271" t="s">
        <v>2458</v>
      </c>
      <c r="C1147" s="271" t="s">
        <v>551</v>
      </c>
      <c r="D1147" s="271" t="s">
        <v>2685</v>
      </c>
      <c r="E1147" s="272" t="s">
        <v>551</v>
      </c>
      <c r="F1147" s="271" t="s">
        <v>2226</v>
      </c>
      <c r="G1147" s="271" t="s">
        <v>2535</v>
      </c>
    </row>
    <row r="1148" spans="1:7" ht="15">
      <c r="A1148" s="56" t="s">
        <v>2592</v>
      </c>
      <c r="B1148" s="56" t="s">
        <v>2532</v>
      </c>
      <c r="C1148" s="56" t="s">
        <v>2593</v>
      </c>
      <c r="D1148" s="56" t="s">
        <v>2685</v>
      </c>
      <c r="E1148" s="74" t="s">
        <v>108</v>
      </c>
      <c r="F1148" s="56" t="s">
        <v>2373</v>
      </c>
      <c r="G1148" s="56" t="s">
        <v>2418</v>
      </c>
    </row>
    <row r="1149" spans="1:7" ht="15">
      <c r="A1149" s="56" t="s">
        <v>2594</v>
      </c>
      <c r="B1149" s="56" t="s">
        <v>2595</v>
      </c>
      <c r="C1149" s="56" t="s">
        <v>108</v>
      </c>
      <c r="D1149" s="56" t="s">
        <v>2685</v>
      </c>
      <c r="E1149" s="74" t="s">
        <v>108</v>
      </c>
      <c r="F1149" s="56" t="s">
        <v>2373</v>
      </c>
      <c r="G1149" s="56" t="s">
        <v>2596</v>
      </c>
    </row>
    <row r="1150" spans="1:7" ht="17.25">
      <c r="A1150" s="271" t="s">
        <v>2597</v>
      </c>
      <c r="B1150" s="271" t="s">
        <v>2595</v>
      </c>
      <c r="C1150" s="271" t="s">
        <v>108</v>
      </c>
      <c r="D1150" s="271" t="s">
        <v>2685</v>
      </c>
      <c r="E1150" s="272" t="s">
        <v>108</v>
      </c>
      <c r="F1150" s="271" t="s">
        <v>2373</v>
      </c>
      <c r="G1150" s="271" t="s">
        <v>2418</v>
      </c>
    </row>
    <row r="1151" spans="1:7" ht="17.25">
      <c r="A1151" s="75" t="s">
        <v>2863</v>
      </c>
      <c r="B1151" s="75"/>
      <c r="C1151" s="75"/>
      <c r="D1151" s="75"/>
      <c r="E1151" s="76"/>
      <c r="F1151" s="75"/>
      <c r="G1151" s="75"/>
    </row>
    <row r="1152" spans="1:7" ht="15">
      <c r="A1152" s="56" t="s">
        <v>2599</v>
      </c>
      <c r="B1152" s="56" t="s">
        <v>2463</v>
      </c>
      <c r="C1152" s="56" t="s">
        <v>108</v>
      </c>
      <c r="D1152" s="56" t="s">
        <v>2685</v>
      </c>
      <c r="E1152" s="74" t="s">
        <v>108</v>
      </c>
      <c r="F1152" s="56" t="s">
        <v>2373</v>
      </c>
      <c r="G1152" s="56" t="s">
        <v>2418</v>
      </c>
    </row>
    <row r="1153" spans="1:7" ht="17.25">
      <c r="A1153" s="271" t="s">
        <v>2462</v>
      </c>
      <c r="B1153" s="271" t="s">
        <v>2463</v>
      </c>
      <c r="C1153" s="271" t="s">
        <v>2459</v>
      </c>
      <c r="D1153" s="271" t="s">
        <v>2685</v>
      </c>
      <c r="E1153" s="272" t="s">
        <v>2687</v>
      </c>
      <c r="F1153" s="271" t="s">
        <v>2370</v>
      </c>
      <c r="G1153" s="271" t="s">
        <v>2418</v>
      </c>
    </row>
    <row r="1154" spans="1:7" ht="15">
      <c r="A1154" s="56" t="s">
        <v>2464</v>
      </c>
      <c r="B1154" s="56" t="s">
        <v>2463</v>
      </c>
      <c r="C1154" s="56" t="s">
        <v>2459</v>
      </c>
      <c r="D1154" s="56" t="s">
        <v>2685</v>
      </c>
      <c r="E1154" s="74" t="s">
        <v>2687</v>
      </c>
      <c r="F1154" s="56" t="s">
        <v>2370</v>
      </c>
      <c r="G1154" s="56" t="s">
        <v>2418</v>
      </c>
    </row>
    <row r="1155" spans="1:7" ht="15">
      <c r="A1155" s="56" t="s">
        <v>2465</v>
      </c>
      <c r="B1155" s="56" t="s">
        <v>2463</v>
      </c>
      <c r="C1155" s="56" t="s">
        <v>2459</v>
      </c>
      <c r="D1155" s="56" t="s">
        <v>2685</v>
      </c>
      <c r="E1155" s="74" t="s">
        <v>2687</v>
      </c>
      <c r="F1155" s="56" t="s">
        <v>2370</v>
      </c>
      <c r="G1155" s="56" t="s">
        <v>2418</v>
      </c>
    </row>
    <row r="1156" spans="1:7" ht="17.25">
      <c r="A1156" s="271" t="s">
        <v>2466</v>
      </c>
      <c r="B1156" s="271" t="s">
        <v>2463</v>
      </c>
      <c r="C1156" s="271" t="s">
        <v>2459</v>
      </c>
      <c r="D1156" s="271" t="s">
        <v>2685</v>
      </c>
      <c r="E1156" s="272" t="s">
        <v>2687</v>
      </c>
      <c r="F1156" s="271" t="s">
        <v>2370</v>
      </c>
      <c r="G1156" s="271" t="s">
        <v>2418</v>
      </c>
    </row>
    <row r="1157" spans="1:7" ht="15">
      <c r="A1157" s="56" t="s">
        <v>2600</v>
      </c>
      <c r="B1157" s="56" t="s">
        <v>2601</v>
      </c>
      <c r="C1157" s="56" t="s">
        <v>108</v>
      </c>
      <c r="D1157" s="56" t="s">
        <v>2685</v>
      </c>
      <c r="E1157" s="74" t="s">
        <v>108</v>
      </c>
      <c r="F1157" s="56" t="s">
        <v>2373</v>
      </c>
      <c r="G1157" s="56" t="s">
        <v>2602</v>
      </c>
    </row>
    <row r="1158" spans="1:7" ht="17.25">
      <c r="A1158" s="271" t="s">
        <v>2603</v>
      </c>
      <c r="B1158" s="271" t="s">
        <v>2601</v>
      </c>
      <c r="C1158" s="271" t="s">
        <v>108</v>
      </c>
      <c r="D1158" s="271" t="s">
        <v>2685</v>
      </c>
      <c r="E1158" s="272" t="s">
        <v>108</v>
      </c>
      <c r="F1158" s="271" t="s">
        <v>2373</v>
      </c>
      <c r="G1158" s="271" t="s">
        <v>2418</v>
      </c>
    </row>
    <row r="1159" spans="1:7" ht="17.25">
      <c r="A1159" s="75" t="s">
        <v>2864</v>
      </c>
      <c r="B1159" s="75"/>
      <c r="C1159" s="75"/>
      <c r="D1159" s="75"/>
      <c r="E1159" s="76"/>
      <c r="F1159" s="75"/>
      <c r="G1159" s="75"/>
    </row>
    <row r="1160" spans="1:7" ht="17.25">
      <c r="A1160" s="271" t="s">
        <v>2605</v>
      </c>
      <c r="B1160" s="271" t="s">
        <v>2606</v>
      </c>
      <c r="C1160" s="271" t="s">
        <v>108</v>
      </c>
      <c r="D1160" s="271" t="s">
        <v>2685</v>
      </c>
      <c r="E1160" s="272" t="s">
        <v>108</v>
      </c>
      <c r="F1160" s="271" t="s">
        <v>2373</v>
      </c>
      <c r="G1160" s="271" t="s">
        <v>2418</v>
      </c>
    </row>
    <row r="1161" spans="1:7" ht="17.25">
      <c r="A1161" s="271" t="s">
        <v>2607</v>
      </c>
      <c r="B1161" s="271" t="s">
        <v>2608</v>
      </c>
      <c r="C1161" s="271" t="s">
        <v>2591</v>
      </c>
      <c r="D1161" s="271" t="s">
        <v>2685</v>
      </c>
      <c r="E1161" s="272" t="s">
        <v>108</v>
      </c>
      <c r="F1161" s="271" t="s">
        <v>2373</v>
      </c>
      <c r="G1161" s="271" t="s">
        <v>2418</v>
      </c>
    </row>
    <row r="1162" spans="1:7" ht="15">
      <c r="A1162" s="56" t="s">
        <v>2609</v>
      </c>
      <c r="B1162" s="56" t="s">
        <v>2606</v>
      </c>
      <c r="C1162" s="56" t="s">
        <v>2610</v>
      </c>
      <c r="D1162" s="56" t="s">
        <v>2685</v>
      </c>
      <c r="E1162" s="74" t="s">
        <v>108</v>
      </c>
      <c r="F1162" s="56" t="s">
        <v>2373</v>
      </c>
      <c r="G1162" s="56" t="s">
        <v>2611</v>
      </c>
    </row>
    <row r="1163" spans="1:7" ht="17.25">
      <c r="A1163" s="271" t="s">
        <v>2468</v>
      </c>
      <c r="B1163" s="271" t="s">
        <v>2458</v>
      </c>
      <c r="C1163" s="271" t="s">
        <v>2469</v>
      </c>
      <c r="D1163" s="271" t="s">
        <v>2685</v>
      </c>
      <c r="E1163" s="272" t="s">
        <v>108</v>
      </c>
      <c r="F1163" s="271" t="s">
        <v>2373</v>
      </c>
      <c r="G1163" s="271" t="s">
        <v>2418</v>
      </c>
    </row>
    <row r="1164" spans="1:7" ht="17.25">
      <c r="A1164" s="271" t="s">
        <v>2472</v>
      </c>
      <c r="B1164" s="271" t="s">
        <v>2458</v>
      </c>
      <c r="C1164" s="271" t="s">
        <v>2459</v>
      </c>
      <c r="D1164" s="271" t="s">
        <v>2685</v>
      </c>
      <c r="E1164" s="272" t="s">
        <v>2687</v>
      </c>
      <c r="F1164" s="271" t="s">
        <v>2370</v>
      </c>
      <c r="G1164" s="271" t="s">
        <v>2418</v>
      </c>
    </row>
    <row r="1165" spans="1:7" ht="17.25">
      <c r="A1165" s="271" t="s">
        <v>2473</v>
      </c>
      <c r="B1165" s="271" t="s">
        <v>2458</v>
      </c>
      <c r="C1165" s="271" t="s">
        <v>2459</v>
      </c>
      <c r="D1165" s="271" t="s">
        <v>2685</v>
      </c>
      <c r="E1165" s="272" t="s">
        <v>2687</v>
      </c>
      <c r="F1165" s="271" t="s">
        <v>2370</v>
      </c>
      <c r="G1165" s="271" t="s">
        <v>2418</v>
      </c>
    </row>
    <row r="1166" spans="1:7" ht="17.25">
      <c r="A1166" s="271" t="s">
        <v>2474</v>
      </c>
      <c r="B1166" s="271" t="s">
        <v>2458</v>
      </c>
      <c r="C1166" s="271" t="s">
        <v>2459</v>
      </c>
      <c r="D1166" s="271" t="s">
        <v>2685</v>
      </c>
      <c r="E1166" s="272" t="s">
        <v>2687</v>
      </c>
      <c r="F1166" s="271" t="s">
        <v>2370</v>
      </c>
      <c r="G1166" s="271" t="s">
        <v>2418</v>
      </c>
    </row>
    <row r="1167" spans="1:7" ht="17.25">
      <c r="A1167" s="271" t="s">
        <v>2612</v>
      </c>
      <c r="B1167" s="271" t="s">
        <v>2606</v>
      </c>
      <c r="C1167" s="271" t="s">
        <v>2568</v>
      </c>
      <c r="D1167" s="271" t="s">
        <v>2685</v>
      </c>
      <c r="E1167" s="272" t="s">
        <v>2568</v>
      </c>
      <c r="F1167" s="271" t="s">
        <v>2373</v>
      </c>
      <c r="G1167" s="271" t="s">
        <v>2418</v>
      </c>
    </row>
    <row r="1168" spans="1:7" ht="17.25">
      <c r="A1168" s="271" t="s">
        <v>2613</v>
      </c>
      <c r="B1168" s="271" t="s">
        <v>2614</v>
      </c>
      <c r="C1168" s="271" t="s">
        <v>108</v>
      </c>
      <c r="D1168" s="271" t="s">
        <v>2685</v>
      </c>
      <c r="E1168" s="272" t="s">
        <v>108</v>
      </c>
      <c r="F1168" s="271" t="s">
        <v>2373</v>
      </c>
      <c r="G1168" s="271" t="s">
        <v>2418</v>
      </c>
    </row>
    <row r="1169" spans="1:7" ht="17.25">
      <c r="A1169" s="75" t="s">
        <v>2865</v>
      </c>
      <c r="B1169" s="75"/>
      <c r="C1169" s="75"/>
      <c r="D1169" s="75"/>
      <c r="E1169" s="76"/>
      <c r="F1169" s="75"/>
      <c r="G1169" s="75"/>
    </row>
    <row r="1170" spans="1:7" ht="17.25">
      <c r="A1170" s="271" t="s">
        <v>2619</v>
      </c>
      <c r="B1170" s="271"/>
      <c r="C1170" s="271" t="s">
        <v>2568</v>
      </c>
      <c r="D1170" s="271" t="s">
        <v>2685</v>
      </c>
      <c r="E1170" s="272" t="s">
        <v>2568</v>
      </c>
      <c r="F1170" s="271" t="s">
        <v>2373</v>
      </c>
      <c r="G1170" s="271" t="s">
        <v>2418</v>
      </c>
    </row>
    <row r="1171" spans="1:7" ht="17.25">
      <c r="A1171" s="271" t="s">
        <v>2539</v>
      </c>
      <c r="B1171" s="271"/>
      <c r="C1171" s="271" t="s">
        <v>2540</v>
      </c>
      <c r="D1171" s="271" t="s">
        <v>2685</v>
      </c>
      <c r="E1171" s="272" t="s">
        <v>2540</v>
      </c>
      <c r="F1171" s="271" t="s">
        <v>2226</v>
      </c>
      <c r="G1171" s="271" t="s">
        <v>2418</v>
      </c>
    </row>
    <row r="1172" spans="1:7" ht="17.25">
      <c r="A1172" s="271" t="s">
        <v>2620</v>
      </c>
      <c r="B1172" s="271" t="s">
        <v>2606</v>
      </c>
      <c r="C1172" s="271" t="s">
        <v>108</v>
      </c>
      <c r="D1172" s="271" t="s">
        <v>2685</v>
      </c>
      <c r="E1172" s="272" t="s">
        <v>108</v>
      </c>
      <c r="F1172" s="271" t="s">
        <v>2373</v>
      </c>
      <c r="G1172" s="271" t="s">
        <v>2418</v>
      </c>
    </row>
    <row r="1173" spans="1:7" ht="17.25">
      <c r="A1173" s="271" t="s">
        <v>2621</v>
      </c>
      <c r="B1173" s="271" t="s">
        <v>2606</v>
      </c>
      <c r="C1173" s="271" t="s">
        <v>108</v>
      </c>
      <c r="D1173" s="271" t="s">
        <v>2685</v>
      </c>
      <c r="E1173" s="272" t="s">
        <v>108</v>
      </c>
      <c r="F1173" s="271" t="s">
        <v>2373</v>
      </c>
      <c r="G1173" s="271" t="s">
        <v>2418</v>
      </c>
    </row>
    <row r="1174" spans="1:7" ht="17.25">
      <c r="A1174" s="271" t="s">
        <v>2622</v>
      </c>
      <c r="B1174" s="271" t="s">
        <v>2601</v>
      </c>
      <c r="C1174" s="271" t="s">
        <v>108</v>
      </c>
      <c r="D1174" s="271" t="s">
        <v>2685</v>
      </c>
      <c r="E1174" s="272" t="s">
        <v>108</v>
      </c>
      <c r="F1174" s="271" t="s">
        <v>2373</v>
      </c>
      <c r="G1174" s="271" t="s">
        <v>2418</v>
      </c>
    </row>
    <row r="1175" spans="1:7" ht="17.25">
      <c r="A1175" s="271" t="s">
        <v>2623</v>
      </c>
      <c r="B1175" s="271" t="s">
        <v>2624</v>
      </c>
      <c r="C1175" s="271" t="s">
        <v>2568</v>
      </c>
      <c r="D1175" s="271" t="s">
        <v>2685</v>
      </c>
      <c r="E1175" s="272" t="s">
        <v>2568</v>
      </c>
      <c r="F1175" s="271" t="s">
        <v>2373</v>
      </c>
      <c r="G1175" s="271" t="s">
        <v>2418</v>
      </c>
    </row>
    <row r="1176" spans="1:7" ht="17.25">
      <c r="A1176" s="271" t="s">
        <v>2625</v>
      </c>
      <c r="B1176" s="271" t="s">
        <v>2624</v>
      </c>
      <c r="C1176" s="271" t="s">
        <v>2568</v>
      </c>
      <c r="D1176" s="271" t="s">
        <v>2685</v>
      </c>
      <c r="E1176" s="272" t="s">
        <v>2568</v>
      </c>
      <c r="F1176" s="271" t="s">
        <v>2373</v>
      </c>
      <c r="G1176" s="271" t="s">
        <v>2418</v>
      </c>
    </row>
    <row r="1177" spans="1:7" ht="17.25">
      <c r="A1177" s="271" t="s">
        <v>2476</v>
      </c>
      <c r="B1177" s="271" t="s">
        <v>2458</v>
      </c>
      <c r="C1177" s="271" t="s">
        <v>2459</v>
      </c>
      <c r="D1177" s="271" t="s">
        <v>2685</v>
      </c>
      <c r="E1177" s="272" t="s">
        <v>2687</v>
      </c>
      <c r="F1177" s="271" t="s">
        <v>2370</v>
      </c>
      <c r="G1177" s="271" t="s">
        <v>2418</v>
      </c>
    </row>
    <row r="1178" spans="1:7" ht="15">
      <c r="A1178" s="56" t="s">
        <v>2626</v>
      </c>
      <c r="B1178" s="56" t="s">
        <v>2624</v>
      </c>
      <c r="C1178" s="56" t="s">
        <v>108</v>
      </c>
      <c r="D1178" s="56" t="s">
        <v>2685</v>
      </c>
      <c r="E1178" s="74" t="s">
        <v>108</v>
      </c>
      <c r="F1178" s="56" t="s">
        <v>2373</v>
      </c>
      <c r="G1178" s="56" t="s">
        <v>2627</v>
      </c>
    </row>
    <row r="1179" spans="1:7" ht="17.25">
      <c r="A1179" s="75" t="s">
        <v>2866</v>
      </c>
      <c r="B1179" s="75"/>
      <c r="C1179" s="75"/>
      <c r="D1179" s="75"/>
      <c r="E1179" s="76"/>
      <c r="F1179" s="75"/>
      <c r="G1179" s="75"/>
    </row>
    <row r="1180" spans="1:7" ht="17.25">
      <c r="A1180" s="271" t="s">
        <v>2629</v>
      </c>
      <c r="B1180" s="271" t="s">
        <v>2630</v>
      </c>
      <c r="C1180" s="271" t="s">
        <v>108</v>
      </c>
      <c r="D1180" s="271" t="s">
        <v>2685</v>
      </c>
      <c r="E1180" s="272" t="s">
        <v>108</v>
      </c>
      <c r="F1180" s="271" t="s">
        <v>2373</v>
      </c>
      <c r="G1180" s="271" t="s">
        <v>2418</v>
      </c>
    </row>
    <row r="1181" spans="1:7" ht="15">
      <c r="A1181" s="56" t="s">
        <v>2631</v>
      </c>
      <c r="B1181" s="56" t="s">
        <v>2632</v>
      </c>
      <c r="C1181" s="56" t="s">
        <v>108</v>
      </c>
      <c r="D1181" s="56" t="s">
        <v>2685</v>
      </c>
      <c r="E1181" s="74" t="s">
        <v>108</v>
      </c>
      <c r="F1181" s="56" t="s">
        <v>2373</v>
      </c>
      <c r="G1181" s="56" t="s">
        <v>2418</v>
      </c>
    </row>
    <row r="1182" spans="1:7" ht="17.25">
      <c r="A1182" s="271" t="s">
        <v>2633</v>
      </c>
      <c r="B1182" s="271" t="s">
        <v>2632</v>
      </c>
      <c r="C1182" s="271" t="s">
        <v>108</v>
      </c>
      <c r="D1182" s="271" t="s">
        <v>2685</v>
      </c>
      <c r="E1182" s="272" t="s">
        <v>108</v>
      </c>
      <c r="F1182" s="271" t="s">
        <v>2373</v>
      </c>
      <c r="G1182" s="271" t="s">
        <v>2418</v>
      </c>
    </row>
    <row r="1183" spans="1:7" ht="17.25">
      <c r="A1183" s="75" t="s">
        <v>2867</v>
      </c>
      <c r="B1183" s="75"/>
      <c r="C1183" s="75"/>
      <c r="D1183" s="75"/>
      <c r="E1183" s="76"/>
      <c r="F1183" s="75"/>
      <c r="G1183" s="75"/>
    </row>
    <row r="1184" spans="1:7" ht="17.25">
      <c r="A1184" s="271" t="s">
        <v>2542</v>
      </c>
      <c r="B1184" s="271" t="s">
        <v>2543</v>
      </c>
      <c r="C1184" s="271" t="s">
        <v>551</v>
      </c>
      <c r="D1184" s="271" t="s">
        <v>2685</v>
      </c>
      <c r="E1184" s="272" t="s">
        <v>551</v>
      </c>
      <c r="F1184" s="271" t="s">
        <v>2226</v>
      </c>
      <c r="G1184" s="271" t="s">
        <v>2544</v>
      </c>
    </row>
    <row r="1185" spans="1:7" ht="17.25">
      <c r="A1185" s="271" t="s">
        <v>2545</v>
      </c>
      <c r="B1185" s="271" t="s">
        <v>2546</v>
      </c>
      <c r="C1185" s="271" t="s">
        <v>2547</v>
      </c>
      <c r="D1185" s="271" t="s">
        <v>2685</v>
      </c>
      <c r="E1185" s="272" t="s">
        <v>551</v>
      </c>
      <c r="F1185" s="271" t="s">
        <v>2226</v>
      </c>
      <c r="G1185" s="271" t="s">
        <v>2548</v>
      </c>
    </row>
    <row r="1186" spans="1:7" ht="17.25">
      <c r="A1186" s="271" t="s">
        <v>2635</v>
      </c>
      <c r="B1186" s="271" t="s">
        <v>2479</v>
      </c>
      <c r="C1186" s="271" t="s">
        <v>2568</v>
      </c>
      <c r="D1186" s="271" t="s">
        <v>2685</v>
      </c>
      <c r="E1186" s="272" t="s">
        <v>2568</v>
      </c>
      <c r="F1186" s="271" t="s">
        <v>2373</v>
      </c>
      <c r="G1186" s="271" t="s">
        <v>2636</v>
      </c>
    </row>
    <row r="1187" spans="1:7" ht="15">
      <c r="A1187" s="56" t="s">
        <v>2637</v>
      </c>
      <c r="B1187" s="56" t="s">
        <v>2546</v>
      </c>
      <c r="C1187" s="56" t="s">
        <v>108</v>
      </c>
      <c r="D1187" s="56" t="s">
        <v>2685</v>
      </c>
      <c r="E1187" s="74" t="s">
        <v>108</v>
      </c>
      <c r="F1187" s="56" t="s">
        <v>2373</v>
      </c>
      <c r="G1187" s="56" t="s">
        <v>2638</v>
      </c>
    </row>
    <row r="1188" spans="1:7" ht="17.25">
      <c r="A1188" s="271" t="s">
        <v>2639</v>
      </c>
      <c r="B1188" s="271" t="s">
        <v>2640</v>
      </c>
      <c r="C1188" s="271" t="s">
        <v>108</v>
      </c>
      <c r="D1188" s="271" t="s">
        <v>2685</v>
      </c>
      <c r="E1188" s="272" t="s">
        <v>108</v>
      </c>
      <c r="F1188" s="271" t="s">
        <v>2373</v>
      </c>
      <c r="G1188" s="271" t="s">
        <v>2641</v>
      </c>
    </row>
    <row r="1189" spans="1:7" ht="17.25">
      <c r="A1189" s="271" t="s">
        <v>2484</v>
      </c>
      <c r="B1189" s="271" t="s">
        <v>2485</v>
      </c>
      <c r="C1189" s="271"/>
      <c r="D1189" s="271" t="s">
        <v>2416</v>
      </c>
      <c r="E1189" s="272"/>
      <c r="F1189" s="271" t="s">
        <v>2486</v>
      </c>
      <c r="G1189" s="271" t="s">
        <v>2418</v>
      </c>
    </row>
    <row r="1190" spans="1:7" ht="15">
      <c r="A1190" s="56" t="s">
        <v>2487</v>
      </c>
      <c r="B1190" s="56" t="s">
        <v>2485</v>
      </c>
      <c r="C1190" s="56"/>
      <c r="D1190" s="56" t="s">
        <v>2416</v>
      </c>
      <c r="E1190" s="74"/>
      <c r="F1190" s="56" t="s">
        <v>2486</v>
      </c>
      <c r="G1190" s="56" t="s">
        <v>2418</v>
      </c>
    </row>
    <row r="1191" spans="1:7" ht="15">
      <c r="A1191" s="56" t="s">
        <v>2488</v>
      </c>
      <c r="B1191" s="56" t="s">
        <v>2485</v>
      </c>
      <c r="C1191" s="56" t="s">
        <v>2489</v>
      </c>
      <c r="D1191" s="56" t="s">
        <v>2416</v>
      </c>
      <c r="E1191" s="74"/>
      <c r="F1191" s="56" t="s">
        <v>2490</v>
      </c>
      <c r="G1191" s="56" t="s">
        <v>2491</v>
      </c>
    </row>
    <row r="1192" spans="1:7" ht="17.25">
      <c r="A1192" s="75" t="s">
        <v>2868</v>
      </c>
      <c r="B1192" s="75"/>
      <c r="C1192" s="75"/>
      <c r="D1192" s="75"/>
      <c r="E1192" s="76"/>
      <c r="F1192" s="75"/>
      <c r="G1192" s="75"/>
    </row>
    <row r="1193" spans="1:7" ht="15">
      <c r="A1193" s="56" t="s">
        <v>2643</v>
      </c>
      <c r="B1193" s="56" t="s">
        <v>2546</v>
      </c>
      <c r="C1193" s="56" t="s">
        <v>108</v>
      </c>
      <c r="D1193" s="56" t="s">
        <v>2685</v>
      </c>
      <c r="E1193" s="74" t="s">
        <v>108</v>
      </c>
      <c r="F1193" s="56" t="s">
        <v>2373</v>
      </c>
      <c r="G1193" s="56" t="s">
        <v>2644</v>
      </c>
    </row>
    <row r="1194" spans="1:7" ht="15">
      <c r="A1194" s="56" t="s">
        <v>2494</v>
      </c>
      <c r="B1194" s="56" t="s">
        <v>2458</v>
      </c>
      <c r="C1194" s="56" t="s">
        <v>551</v>
      </c>
      <c r="D1194" s="56" t="s">
        <v>2416</v>
      </c>
      <c r="E1194" s="74"/>
      <c r="F1194" s="56" t="s">
        <v>2495</v>
      </c>
      <c r="G1194" s="56" t="s">
        <v>2495</v>
      </c>
    </row>
    <row r="1195" spans="1:7" ht="17.25">
      <c r="A1195" s="271" t="s">
        <v>2494</v>
      </c>
      <c r="B1195" s="271" t="s">
        <v>2458</v>
      </c>
      <c r="C1195" s="271" t="s">
        <v>551</v>
      </c>
      <c r="D1195" s="271" t="s">
        <v>2685</v>
      </c>
      <c r="E1195" s="272" t="s">
        <v>551</v>
      </c>
      <c r="F1195" s="271" t="s">
        <v>2226</v>
      </c>
      <c r="G1195" s="271" t="s">
        <v>2495</v>
      </c>
    </row>
    <row r="1196" spans="1:7" ht="17.25">
      <c r="A1196" s="271" t="s">
        <v>2645</v>
      </c>
      <c r="B1196" s="271" t="s">
        <v>2646</v>
      </c>
      <c r="C1196" s="271" t="s">
        <v>108</v>
      </c>
      <c r="D1196" s="271" t="s">
        <v>2685</v>
      </c>
      <c r="E1196" s="272" t="s">
        <v>108</v>
      </c>
      <c r="F1196" s="271" t="s">
        <v>2373</v>
      </c>
      <c r="G1196" s="271" t="s">
        <v>2647</v>
      </c>
    </row>
    <row r="1197" spans="1:7" ht="15">
      <c r="A1197" s="56" t="s">
        <v>2648</v>
      </c>
      <c r="B1197" s="56" t="s">
        <v>2646</v>
      </c>
      <c r="C1197" s="56" t="s">
        <v>108</v>
      </c>
      <c r="D1197" s="56" t="s">
        <v>2685</v>
      </c>
      <c r="E1197" s="74" t="s">
        <v>108</v>
      </c>
      <c r="F1197" s="56" t="s">
        <v>2373</v>
      </c>
      <c r="G1197" s="56" t="s">
        <v>2649</v>
      </c>
    </row>
    <row r="1198" spans="1:7" ht="17.25">
      <c r="A1198" s="271" t="s">
        <v>2650</v>
      </c>
      <c r="B1198" s="271" t="s">
        <v>2546</v>
      </c>
      <c r="C1198" s="271" t="s">
        <v>108</v>
      </c>
      <c r="D1198" s="271" t="s">
        <v>2685</v>
      </c>
      <c r="E1198" s="272" t="s">
        <v>108</v>
      </c>
      <c r="F1198" s="271" t="s">
        <v>2373</v>
      </c>
      <c r="G1198" s="271" t="s">
        <v>2418</v>
      </c>
    </row>
    <row r="1199" spans="1:7" ht="17.25">
      <c r="A1199" s="271" t="s">
        <v>2651</v>
      </c>
      <c r="B1199" s="271" t="s">
        <v>2652</v>
      </c>
      <c r="C1199" s="271" t="s">
        <v>2653</v>
      </c>
      <c r="D1199" s="271" t="s">
        <v>2685</v>
      </c>
      <c r="E1199" s="272" t="s">
        <v>108</v>
      </c>
      <c r="F1199" s="271" t="s">
        <v>2373</v>
      </c>
      <c r="G1199" s="271" t="s">
        <v>2418</v>
      </c>
    </row>
    <row r="1200" spans="1:7" ht="17.25">
      <c r="A1200" s="271" t="s">
        <v>2550</v>
      </c>
      <c r="B1200" s="271" t="s">
        <v>2458</v>
      </c>
      <c r="C1200" s="271" t="s">
        <v>551</v>
      </c>
      <c r="D1200" s="271" t="s">
        <v>2685</v>
      </c>
      <c r="E1200" s="272" t="s">
        <v>551</v>
      </c>
      <c r="F1200" s="271" t="s">
        <v>2226</v>
      </c>
      <c r="G1200" s="271" t="s">
        <v>2551</v>
      </c>
    </row>
    <row r="1201" spans="1:7" ht="17.25">
      <c r="A1201" s="75" t="s">
        <v>2869</v>
      </c>
      <c r="B1201" s="75"/>
      <c r="C1201" s="75"/>
      <c r="D1201" s="75"/>
      <c r="E1201" s="76"/>
      <c r="F1201" s="75"/>
      <c r="G1201" s="75"/>
    </row>
    <row r="1202" spans="1:7" ht="15">
      <c r="A1202" s="56" t="s">
        <v>2497</v>
      </c>
      <c r="B1202" s="56"/>
      <c r="C1202" s="56" t="s">
        <v>551</v>
      </c>
      <c r="D1202" s="56" t="s">
        <v>2416</v>
      </c>
      <c r="E1202" s="74"/>
      <c r="F1202" s="56" t="s">
        <v>2498</v>
      </c>
      <c r="G1202" s="56" t="s">
        <v>2418</v>
      </c>
    </row>
    <row r="1203" spans="1:7" ht="17.25">
      <c r="A1203" s="271" t="s">
        <v>2497</v>
      </c>
      <c r="B1203" s="271"/>
      <c r="C1203" s="271" t="s">
        <v>551</v>
      </c>
      <c r="D1203" s="271" t="s">
        <v>2685</v>
      </c>
      <c r="E1203" s="272" t="s">
        <v>551</v>
      </c>
      <c r="F1203" s="271" t="s">
        <v>2226</v>
      </c>
      <c r="G1203" s="271" t="s">
        <v>2418</v>
      </c>
    </row>
    <row r="1204" spans="1:7" ht="15">
      <c r="A1204" s="56" t="s">
        <v>2655</v>
      </c>
      <c r="B1204" s="56" t="s">
        <v>2656</v>
      </c>
      <c r="C1204" s="56" t="s">
        <v>108</v>
      </c>
      <c r="D1204" s="56" t="s">
        <v>2685</v>
      </c>
      <c r="E1204" s="74" t="s">
        <v>108</v>
      </c>
      <c r="F1204" s="56" t="s">
        <v>2373</v>
      </c>
      <c r="G1204" s="56" t="s">
        <v>2418</v>
      </c>
    </row>
    <row r="1205" spans="1:7" ht="17.25">
      <c r="A1205" s="271" t="s">
        <v>2657</v>
      </c>
      <c r="B1205" s="271" t="s">
        <v>2656</v>
      </c>
      <c r="C1205" s="271" t="s">
        <v>2568</v>
      </c>
      <c r="D1205" s="271" t="s">
        <v>2685</v>
      </c>
      <c r="E1205" s="272" t="s">
        <v>2568</v>
      </c>
      <c r="F1205" s="271" t="s">
        <v>2373</v>
      </c>
      <c r="G1205" s="271" t="s">
        <v>2658</v>
      </c>
    </row>
    <row r="1206" spans="1:7" ht="17.25">
      <c r="A1206" s="271" t="s">
        <v>2659</v>
      </c>
      <c r="B1206" s="271" t="s">
        <v>2660</v>
      </c>
      <c r="C1206" s="271" t="s">
        <v>2661</v>
      </c>
      <c r="D1206" s="271" t="s">
        <v>2685</v>
      </c>
      <c r="E1206" s="272" t="s">
        <v>2697</v>
      </c>
      <c r="F1206" s="271" t="s">
        <v>2373</v>
      </c>
      <c r="G1206" s="271" t="s">
        <v>2663</v>
      </c>
    </row>
    <row r="1207" spans="1:7" ht="17.25">
      <c r="A1207" s="271" t="s">
        <v>2664</v>
      </c>
      <c r="B1207" s="271" t="s">
        <v>2660</v>
      </c>
      <c r="C1207" s="271" t="s">
        <v>2585</v>
      </c>
      <c r="D1207" s="271" t="s">
        <v>2685</v>
      </c>
      <c r="E1207" s="272" t="s">
        <v>108</v>
      </c>
      <c r="F1207" s="271" t="s">
        <v>2373</v>
      </c>
      <c r="G1207" s="271" t="s">
        <v>2665</v>
      </c>
    </row>
    <row r="1208" spans="1:7" ht="15">
      <c r="A1208" s="56" t="s">
        <v>2666</v>
      </c>
      <c r="B1208" s="56" t="s">
        <v>2656</v>
      </c>
      <c r="C1208" s="56" t="s">
        <v>2667</v>
      </c>
      <c r="D1208" s="56" t="s">
        <v>2685</v>
      </c>
      <c r="E1208" s="74" t="s">
        <v>108</v>
      </c>
      <c r="F1208" s="56" t="s">
        <v>2373</v>
      </c>
      <c r="G1208" s="56" t="s">
        <v>2418</v>
      </c>
    </row>
    <row r="1209" spans="1:7" ht="17.25">
      <c r="A1209" s="271" t="s">
        <v>2499</v>
      </c>
      <c r="B1209" s="271"/>
      <c r="C1209" s="271" t="s">
        <v>2500</v>
      </c>
      <c r="D1209" s="271" t="s">
        <v>2416</v>
      </c>
      <c r="E1209" s="272"/>
      <c r="F1209" s="271" t="s">
        <v>2501</v>
      </c>
      <c r="G1209" s="271" t="s">
        <v>2418</v>
      </c>
    </row>
    <row r="1210" spans="1:7" ht="17.25">
      <c r="A1210" s="271" t="s">
        <v>2668</v>
      </c>
      <c r="B1210" s="271" t="s">
        <v>2656</v>
      </c>
      <c r="C1210" s="271" t="s">
        <v>2669</v>
      </c>
      <c r="D1210" s="271" t="s">
        <v>2685</v>
      </c>
      <c r="E1210" s="272" t="s">
        <v>108</v>
      </c>
      <c r="F1210" s="271" t="s">
        <v>2373</v>
      </c>
      <c r="G1210" s="271" t="s">
        <v>2670</v>
      </c>
    </row>
    <row r="1211" spans="1:7" ht="17.25">
      <c r="A1211" s="75" t="s">
        <v>2870</v>
      </c>
      <c r="B1211" s="75"/>
      <c r="C1211" s="75"/>
      <c r="D1211" s="75"/>
      <c r="E1211" s="76"/>
      <c r="F1211" s="75"/>
      <c r="G1211" s="75"/>
    </row>
    <row r="1212" spans="1:7" ht="17.25">
      <c r="A1212" s="271" t="s">
        <v>2672</v>
      </c>
      <c r="B1212" s="271" t="s">
        <v>2485</v>
      </c>
      <c r="C1212" s="271" t="s">
        <v>2673</v>
      </c>
      <c r="D1212" s="271" t="s">
        <v>2685</v>
      </c>
      <c r="E1212" s="272" t="s">
        <v>108</v>
      </c>
      <c r="F1212" s="271" t="s">
        <v>2373</v>
      </c>
      <c r="G1212" s="271" t="s">
        <v>2674</v>
      </c>
    </row>
    <row r="1213" spans="1:7" ht="15">
      <c r="A1213" s="56" t="s">
        <v>2505</v>
      </c>
      <c r="B1213" s="56" t="s">
        <v>2506</v>
      </c>
      <c r="C1213" s="56" t="s">
        <v>2507</v>
      </c>
      <c r="D1213" s="56" t="s">
        <v>2416</v>
      </c>
      <c r="E1213" s="74"/>
      <c r="F1213" s="56" t="s">
        <v>2417</v>
      </c>
      <c r="G1213" s="56" t="s">
        <v>2508</v>
      </c>
    </row>
    <row r="1214" spans="1:7" ht="15">
      <c r="A1214" s="56" t="s">
        <v>2505</v>
      </c>
      <c r="B1214" s="56" t="s">
        <v>2506</v>
      </c>
      <c r="C1214" s="56" t="s">
        <v>2507</v>
      </c>
      <c r="D1214" s="56" t="s">
        <v>2685</v>
      </c>
      <c r="E1214" s="74" t="s">
        <v>108</v>
      </c>
      <c r="F1214" s="56" t="s">
        <v>2373</v>
      </c>
      <c r="G1214" s="56" t="s">
        <v>2508</v>
      </c>
    </row>
    <row r="1215" spans="1:7" ht="15">
      <c r="A1215" s="56" t="s">
        <v>2512</v>
      </c>
      <c r="B1215" s="56" t="s">
        <v>2458</v>
      </c>
      <c r="C1215" s="56" t="s">
        <v>2459</v>
      </c>
      <c r="D1215" s="56" t="s">
        <v>2685</v>
      </c>
      <c r="E1215" s="74" t="s">
        <v>2687</v>
      </c>
      <c r="F1215" s="56" t="s">
        <v>2370</v>
      </c>
      <c r="G1215" s="56" t="s">
        <v>2418</v>
      </c>
    </row>
    <row r="1216" spans="1:7" ht="17.25">
      <c r="A1216" s="271" t="s">
        <v>2675</v>
      </c>
      <c r="B1216" s="271" t="s">
        <v>2458</v>
      </c>
      <c r="C1216" s="271" t="s">
        <v>108</v>
      </c>
      <c r="D1216" s="271" t="s">
        <v>2685</v>
      </c>
      <c r="E1216" s="272" t="s">
        <v>108</v>
      </c>
      <c r="F1216" s="271" t="s">
        <v>2373</v>
      </c>
      <c r="G1216" s="271" t="s">
        <v>2418</v>
      </c>
    </row>
    <row r="1217" spans="1:7" ht="17.25">
      <c r="A1217" s="271" t="s">
        <v>2676</v>
      </c>
      <c r="B1217" s="271" t="s">
        <v>2510</v>
      </c>
      <c r="C1217" s="271" t="s">
        <v>2677</v>
      </c>
      <c r="D1217" s="271" t="s">
        <v>2685</v>
      </c>
      <c r="E1217" s="272" t="s">
        <v>2677</v>
      </c>
      <c r="F1217" s="271" t="s">
        <v>2373</v>
      </c>
      <c r="G1217" s="271" t="s">
        <v>2678</v>
      </c>
    </row>
    <row r="1218" spans="1:7" ht="17.25">
      <c r="A1218" s="75" t="s">
        <v>2871</v>
      </c>
      <c r="B1218" s="75"/>
      <c r="C1218" s="75"/>
      <c r="D1218" s="75"/>
      <c r="E1218" s="76"/>
      <c r="F1218" s="75"/>
      <c r="G1218" s="75"/>
    </row>
    <row r="1219" spans="1:7" ht="17.25">
      <c r="A1219" s="271" t="s">
        <v>2872</v>
      </c>
      <c r="B1219" s="271" t="s">
        <v>2446</v>
      </c>
      <c r="C1219" s="271" t="s">
        <v>1611</v>
      </c>
      <c r="D1219" s="271" t="s">
        <v>2560</v>
      </c>
      <c r="E1219" s="272" t="s">
        <v>108</v>
      </c>
      <c r="F1219" s="271" t="s">
        <v>2205</v>
      </c>
      <c r="G1219" s="271" t="s">
        <v>2873</v>
      </c>
    </row>
    <row r="1220" spans="1:7" ht="17.25">
      <c r="A1220" s="271" t="s">
        <v>2874</v>
      </c>
      <c r="B1220" s="271" t="s">
        <v>2875</v>
      </c>
      <c r="C1220" s="271" t="s">
        <v>2876</v>
      </c>
      <c r="D1220" s="271" t="s">
        <v>2560</v>
      </c>
      <c r="E1220" s="272" t="s">
        <v>2583</v>
      </c>
      <c r="F1220" s="272" t="s">
        <v>2205</v>
      </c>
      <c r="G1220" s="271" t="s">
        <v>2877</v>
      </c>
    </row>
    <row r="1221" spans="1:7" ht="17.25">
      <c r="A1221" s="271" t="s">
        <v>2878</v>
      </c>
      <c r="B1221" s="271" t="s">
        <v>2875</v>
      </c>
      <c r="C1221" s="271" t="s">
        <v>2568</v>
      </c>
      <c r="D1221" s="271" t="s">
        <v>2560</v>
      </c>
      <c r="E1221" s="272" t="s">
        <v>2568</v>
      </c>
      <c r="F1221" s="271" t="s">
        <v>2205</v>
      </c>
      <c r="G1221" s="271" t="s">
        <v>2879</v>
      </c>
    </row>
    <row r="1222" spans="1:7" ht="15">
      <c r="A1222" s="56" t="s">
        <v>2880</v>
      </c>
      <c r="B1222" s="56" t="s">
        <v>2446</v>
      </c>
      <c r="C1222" s="56" t="s">
        <v>108</v>
      </c>
      <c r="D1222" s="56" t="s">
        <v>2560</v>
      </c>
      <c r="E1222" s="74" t="s">
        <v>108</v>
      </c>
      <c r="F1222" s="56" t="s">
        <v>2205</v>
      </c>
      <c r="G1222" s="56" t="s">
        <v>2881</v>
      </c>
    </row>
    <row r="1223" spans="1:7" ht="15">
      <c r="A1223" s="56" t="s">
        <v>2882</v>
      </c>
      <c r="B1223" s="56" t="s">
        <v>2883</v>
      </c>
      <c r="C1223" s="56" t="s">
        <v>2568</v>
      </c>
      <c r="D1223" s="56" t="s">
        <v>2560</v>
      </c>
      <c r="E1223" s="74" t="s">
        <v>2568</v>
      </c>
      <c r="F1223" s="56" t="s">
        <v>2205</v>
      </c>
      <c r="G1223" s="56" t="s">
        <v>2879</v>
      </c>
    </row>
    <row r="1224" spans="1:7" ht="17.25">
      <c r="A1224" s="271" t="s">
        <v>2458</v>
      </c>
      <c r="B1224" s="271" t="s">
        <v>2458</v>
      </c>
      <c r="C1224" s="271" t="s">
        <v>2459</v>
      </c>
      <c r="D1224" s="271" t="s">
        <v>2560</v>
      </c>
      <c r="E1224" s="272" t="s">
        <v>2577</v>
      </c>
      <c r="F1224" s="271" t="s">
        <v>2206</v>
      </c>
      <c r="G1224" s="271" t="s">
        <v>2722</v>
      </c>
    </row>
    <row r="1225" spans="1:7" ht="15">
      <c r="A1225" s="56" t="s">
        <v>2414</v>
      </c>
      <c r="B1225" s="56" t="s">
        <v>2415</v>
      </c>
      <c r="C1225" s="56"/>
      <c r="D1225" s="56" t="s">
        <v>2416</v>
      </c>
      <c r="E1225" s="74"/>
      <c r="F1225" s="74" t="s">
        <v>2417</v>
      </c>
      <c r="G1225" s="56" t="s">
        <v>2418</v>
      </c>
    </row>
    <row r="1226" spans="1:7" ht="15">
      <c r="A1226" s="56" t="s">
        <v>2419</v>
      </c>
      <c r="B1226" s="56" t="s">
        <v>2415</v>
      </c>
      <c r="C1226" s="56"/>
      <c r="D1226" s="56" t="s">
        <v>2416</v>
      </c>
      <c r="E1226" s="74"/>
      <c r="F1226" s="56" t="s">
        <v>2417</v>
      </c>
      <c r="G1226" s="56" t="s">
        <v>2418</v>
      </c>
    </row>
    <row r="1227" spans="1:7" ht="17.25">
      <c r="A1227" s="75" t="s">
        <v>2884</v>
      </c>
      <c r="B1227" s="75"/>
      <c r="C1227" s="75"/>
      <c r="D1227" s="75"/>
      <c r="E1227" s="76"/>
      <c r="F1227" s="75"/>
      <c r="G1227" s="75"/>
    </row>
    <row r="1228" spans="1:7" ht="17.25">
      <c r="A1228" s="271" t="s">
        <v>2885</v>
      </c>
      <c r="B1228" s="271" t="s">
        <v>2875</v>
      </c>
      <c r="C1228" s="271" t="s">
        <v>2677</v>
      </c>
      <c r="D1228" s="271" t="s">
        <v>2560</v>
      </c>
      <c r="E1228" s="272" t="s">
        <v>2677</v>
      </c>
      <c r="F1228" s="271" t="s">
        <v>2205</v>
      </c>
      <c r="G1228" s="271" t="s">
        <v>2886</v>
      </c>
    </row>
    <row r="1229" spans="1:7" ht="17.25">
      <c r="A1229" s="271" t="s">
        <v>2887</v>
      </c>
      <c r="B1229" s="271" t="s">
        <v>2875</v>
      </c>
      <c r="C1229" s="271" t="s">
        <v>2459</v>
      </c>
      <c r="D1229" s="271" t="s">
        <v>2560</v>
      </c>
      <c r="E1229" s="272" t="s">
        <v>2577</v>
      </c>
      <c r="F1229" s="271" t="s">
        <v>2206</v>
      </c>
      <c r="G1229" s="271" t="s">
        <v>2888</v>
      </c>
    </row>
    <row r="1230" spans="1:7" ht="15">
      <c r="A1230" s="56" t="s">
        <v>2421</v>
      </c>
      <c r="B1230" s="56" t="s">
        <v>2415</v>
      </c>
      <c r="C1230" s="56"/>
      <c r="D1230" s="56" t="s">
        <v>2416</v>
      </c>
      <c r="E1230" s="74"/>
      <c r="F1230" s="56" t="s">
        <v>2422</v>
      </c>
      <c r="G1230" s="56" t="s">
        <v>2418</v>
      </c>
    </row>
    <row r="1231" spans="1:7" ht="17.25">
      <c r="A1231" s="271" t="s">
        <v>2423</v>
      </c>
      <c r="B1231" s="271" t="s">
        <v>2424</v>
      </c>
      <c r="C1231" s="271"/>
      <c r="D1231" s="271" t="s">
        <v>2416</v>
      </c>
      <c r="E1231" s="272"/>
      <c r="F1231" s="271" t="s">
        <v>2417</v>
      </c>
      <c r="G1231" s="271" t="s">
        <v>2418</v>
      </c>
    </row>
    <row r="1232" spans="1:7" ht="15">
      <c r="A1232" s="56" t="s">
        <v>2425</v>
      </c>
      <c r="B1232" s="56" t="s">
        <v>2424</v>
      </c>
      <c r="C1232" s="56"/>
      <c r="D1232" s="56" t="s">
        <v>2416</v>
      </c>
      <c r="E1232" s="74"/>
      <c r="F1232" s="56" t="s">
        <v>2417</v>
      </c>
      <c r="G1232" s="56" t="s">
        <v>2418</v>
      </c>
    </row>
    <row r="1233" spans="1:7" ht="15">
      <c r="A1233" s="56" t="s">
        <v>2889</v>
      </c>
      <c r="B1233" s="56" t="s">
        <v>2890</v>
      </c>
      <c r="C1233" s="56" t="s">
        <v>2459</v>
      </c>
      <c r="D1233" s="56" t="s">
        <v>2560</v>
      </c>
      <c r="E1233" s="74" t="s">
        <v>2577</v>
      </c>
      <c r="F1233" s="56" t="s">
        <v>2206</v>
      </c>
      <c r="G1233" s="56" t="s">
        <v>2891</v>
      </c>
    </row>
    <row r="1234" spans="1:7" ht="15">
      <c r="A1234" s="56" t="s">
        <v>2892</v>
      </c>
      <c r="B1234" s="56" t="s">
        <v>2446</v>
      </c>
      <c r="C1234" s="56" t="s">
        <v>2677</v>
      </c>
      <c r="D1234" s="56" t="s">
        <v>2560</v>
      </c>
      <c r="E1234" s="74" t="s">
        <v>2677</v>
      </c>
      <c r="F1234" s="56" t="s">
        <v>2205</v>
      </c>
      <c r="G1234" s="56" t="s">
        <v>2893</v>
      </c>
    </row>
    <row r="1235" spans="1:7" ht="15">
      <c r="A1235" s="56" t="s">
        <v>2426</v>
      </c>
      <c r="B1235" s="56" t="s">
        <v>2415</v>
      </c>
      <c r="C1235" s="56"/>
      <c r="D1235" s="56" t="s">
        <v>2416</v>
      </c>
      <c r="E1235" s="74"/>
      <c r="F1235" s="56" t="s">
        <v>2422</v>
      </c>
      <c r="G1235" s="56" t="s">
        <v>2418</v>
      </c>
    </row>
    <row r="1236" spans="1:7" ht="15">
      <c r="A1236" s="56" t="s">
        <v>2894</v>
      </c>
      <c r="B1236" s="56" t="s">
        <v>2895</v>
      </c>
      <c r="C1236" s="56" t="s">
        <v>2896</v>
      </c>
      <c r="D1236" s="56" t="s">
        <v>2560</v>
      </c>
      <c r="E1236" s="74" t="s">
        <v>2677</v>
      </c>
      <c r="F1236" s="56" t="s">
        <v>2205</v>
      </c>
      <c r="G1236" s="56" t="s">
        <v>2897</v>
      </c>
    </row>
    <row r="1237" spans="1:7" ht="15">
      <c r="A1237" s="56" t="s">
        <v>2898</v>
      </c>
      <c r="B1237" s="56" t="s">
        <v>2899</v>
      </c>
      <c r="C1237" s="56" t="s">
        <v>2900</v>
      </c>
      <c r="D1237" s="56" t="s">
        <v>2560</v>
      </c>
      <c r="E1237" s="74" t="s">
        <v>1213</v>
      </c>
      <c r="F1237" s="56" t="s">
        <v>2202</v>
      </c>
      <c r="G1237" s="56" t="s">
        <v>2901</v>
      </c>
    </row>
    <row r="1238" spans="1:7" ht="15">
      <c r="A1238" s="56" t="s">
        <v>2902</v>
      </c>
      <c r="B1238" s="56" t="s">
        <v>2883</v>
      </c>
      <c r="C1238" s="56" t="s">
        <v>2903</v>
      </c>
      <c r="D1238" s="56" t="s">
        <v>2560</v>
      </c>
      <c r="E1238" s="74" t="s">
        <v>2904</v>
      </c>
      <c r="F1238" s="56" t="s">
        <v>2206</v>
      </c>
      <c r="G1238" s="56" t="s">
        <v>2905</v>
      </c>
    </row>
    <row r="1239" spans="1:7" ht="17.25">
      <c r="A1239" s="271" t="s">
        <v>2906</v>
      </c>
      <c r="B1239" s="271" t="s">
        <v>2907</v>
      </c>
      <c r="C1239" s="271" t="s">
        <v>2459</v>
      </c>
      <c r="D1239" s="271" t="s">
        <v>2560</v>
      </c>
      <c r="E1239" s="272" t="s">
        <v>2577</v>
      </c>
      <c r="F1239" s="271" t="s">
        <v>2206</v>
      </c>
      <c r="G1239" s="271" t="s">
        <v>2418</v>
      </c>
    </row>
    <row r="1240" spans="1:7" ht="15">
      <c r="A1240" s="56" t="s">
        <v>2427</v>
      </c>
      <c r="B1240" s="56" t="s">
        <v>2424</v>
      </c>
      <c r="C1240" s="56"/>
      <c r="D1240" s="56" t="s">
        <v>2416</v>
      </c>
      <c r="E1240" s="74"/>
      <c r="F1240" s="56" t="s">
        <v>2417</v>
      </c>
      <c r="G1240" s="56" t="s">
        <v>2418</v>
      </c>
    </row>
    <row r="1241" spans="1:7" ht="15">
      <c r="A1241" s="56" t="s">
        <v>2428</v>
      </c>
      <c r="B1241" s="56" t="s">
        <v>2415</v>
      </c>
      <c r="C1241" s="56"/>
      <c r="D1241" s="56" t="s">
        <v>2416</v>
      </c>
      <c r="E1241" s="74"/>
      <c r="F1241" s="56" t="s">
        <v>2417</v>
      </c>
      <c r="G1241" s="56" t="s">
        <v>2418</v>
      </c>
    </row>
    <row r="1242" spans="1:7" ht="17.25">
      <c r="A1242" s="271" t="s">
        <v>2429</v>
      </c>
      <c r="B1242" s="271" t="s">
        <v>2415</v>
      </c>
      <c r="C1242" s="271"/>
      <c r="D1242" s="271" t="s">
        <v>2416</v>
      </c>
      <c r="E1242" s="272"/>
      <c r="F1242" s="271" t="s">
        <v>2422</v>
      </c>
      <c r="G1242" s="271" t="s">
        <v>2418</v>
      </c>
    </row>
    <row r="1243" spans="1:7" ht="15">
      <c r="A1243" s="56" t="s">
        <v>2908</v>
      </c>
      <c r="B1243" s="56" t="s">
        <v>2907</v>
      </c>
      <c r="C1243" s="56" t="s">
        <v>2452</v>
      </c>
      <c r="D1243" s="56" t="s">
        <v>2560</v>
      </c>
      <c r="E1243" s="74" t="s">
        <v>2454</v>
      </c>
      <c r="F1243" s="56" t="s">
        <v>2206</v>
      </c>
      <c r="G1243" s="56" t="s">
        <v>2909</v>
      </c>
    </row>
    <row r="1244" spans="1:7" ht="17.25">
      <c r="A1244" s="271" t="s">
        <v>2910</v>
      </c>
      <c r="B1244" s="271" t="s">
        <v>2899</v>
      </c>
      <c r="C1244" s="271" t="s">
        <v>2452</v>
      </c>
      <c r="D1244" s="271" t="s">
        <v>2560</v>
      </c>
      <c r="E1244" s="272" t="s">
        <v>2454</v>
      </c>
      <c r="F1244" s="271" t="s">
        <v>2206</v>
      </c>
      <c r="G1244" s="271" t="s">
        <v>2909</v>
      </c>
    </row>
    <row r="1245" spans="1:7" ht="15">
      <c r="A1245" s="56" t="s">
        <v>2430</v>
      </c>
      <c r="B1245" s="56" t="s">
        <v>2415</v>
      </c>
      <c r="C1245" s="56"/>
      <c r="D1245" s="56" t="s">
        <v>2416</v>
      </c>
      <c r="E1245" s="74"/>
      <c r="F1245" s="56" t="s">
        <v>2422</v>
      </c>
      <c r="G1245" s="56" t="s">
        <v>2418</v>
      </c>
    </row>
    <row r="1246" spans="1:7" ht="15">
      <c r="A1246" s="56" t="s">
        <v>2911</v>
      </c>
      <c r="B1246" s="56" t="s">
        <v>2446</v>
      </c>
      <c r="C1246" s="56" t="s">
        <v>2459</v>
      </c>
      <c r="D1246" s="56" t="s">
        <v>2560</v>
      </c>
      <c r="E1246" s="74" t="s">
        <v>2577</v>
      </c>
      <c r="F1246" s="56" t="s">
        <v>2206</v>
      </c>
      <c r="G1246" s="56" t="s">
        <v>2418</v>
      </c>
    </row>
    <row r="1247" spans="1:7" ht="17.25">
      <c r="A1247" s="271" t="s">
        <v>2912</v>
      </c>
      <c r="B1247" s="271" t="s">
        <v>2907</v>
      </c>
      <c r="C1247" s="271" t="s">
        <v>108</v>
      </c>
      <c r="D1247" s="271" t="s">
        <v>2560</v>
      </c>
      <c r="E1247" s="272" t="s">
        <v>108</v>
      </c>
      <c r="F1247" s="271" t="s">
        <v>2205</v>
      </c>
      <c r="G1247" s="271" t="s">
        <v>2913</v>
      </c>
    </row>
    <row r="1248" spans="1:7" ht="15">
      <c r="A1248" s="56" t="s">
        <v>2914</v>
      </c>
      <c r="B1248" s="56" t="s">
        <v>2915</v>
      </c>
      <c r="C1248" s="56" t="s">
        <v>2900</v>
      </c>
      <c r="D1248" s="56" t="s">
        <v>2560</v>
      </c>
      <c r="E1248" s="74" t="s">
        <v>1213</v>
      </c>
      <c r="F1248" s="56" t="s">
        <v>2202</v>
      </c>
      <c r="G1248" s="56" t="s">
        <v>2901</v>
      </c>
    </row>
    <row r="1249" spans="1:7" ht="15">
      <c r="A1249" s="56" t="s">
        <v>2431</v>
      </c>
      <c r="B1249" s="56" t="s">
        <v>2415</v>
      </c>
      <c r="C1249" s="56"/>
      <c r="D1249" s="56" t="s">
        <v>2416</v>
      </c>
      <c r="E1249" s="74"/>
      <c r="F1249" s="56" t="s">
        <v>2422</v>
      </c>
      <c r="G1249" s="56" t="s">
        <v>2418</v>
      </c>
    </row>
    <row r="1250" spans="1:7" ht="15">
      <c r="A1250" s="56" t="s">
        <v>2432</v>
      </c>
      <c r="B1250" s="56" t="s">
        <v>2424</v>
      </c>
      <c r="C1250" s="56"/>
      <c r="D1250" s="56" t="s">
        <v>2416</v>
      </c>
      <c r="E1250" s="74"/>
      <c r="F1250" s="56" t="s">
        <v>2422</v>
      </c>
      <c r="G1250" s="56" t="s">
        <v>2418</v>
      </c>
    </row>
    <row r="1251" spans="1:7" ht="15">
      <c r="A1251" s="56" t="s">
        <v>2458</v>
      </c>
      <c r="B1251" s="56" t="s">
        <v>2458</v>
      </c>
      <c r="C1251" s="56" t="s">
        <v>2459</v>
      </c>
      <c r="D1251" s="56" t="s">
        <v>2560</v>
      </c>
      <c r="E1251" s="74" t="s">
        <v>2577</v>
      </c>
      <c r="F1251" s="56" t="s">
        <v>2206</v>
      </c>
      <c r="G1251" s="56" t="s">
        <v>2724</v>
      </c>
    </row>
    <row r="1252" spans="1:7" ht="15">
      <c r="A1252" s="56" t="s">
        <v>2916</v>
      </c>
      <c r="B1252" s="56" t="s">
        <v>2415</v>
      </c>
      <c r="C1252" s="56" t="s">
        <v>2459</v>
      </c>
      <c r="D1252" s="56" t="s">
        <v>2560</v>
      </c>
      <c r="E1252" s="74" t="s">
        <v>2577</v>
      </c>
      <c r="F1252" s="74" t="s">
        <v>2206</v>
      </c>
      <c r="G1252" s="56" t="s">
        <v>2917</v>
      </c>
    </row>
    <row r="1253" spans="1:7" ht="15">
      <c r="A1253" s="56" t="s">
        <v>2918</v>
      </c>
      <c r="B1253" s="56" t="s">
        <v>2883</v>
      </c>
      <c r="C1253" s="56" t="s">
        <v>2919</v>
      </c>
      <c r="D1253" s="56" t="s">
        <v>2560</v>
      </c>
      <c r="E1253" s="74" t="s">
        <v>2564</v>
      </c>
      <c r="F1253" s="56" t="s">
        <v>2205</v>
      </c>
      <c r="G1253" s="56" t="s">
        <v>2920</v>
      </c>
    </row>
    <row r="1254" spans="1:7" ht="15">
      <c r="A1254" s="56" t="s">
        <v>2921</v>
      </c>
      <c r="B1254" s="56" t="s">
        <v>2890</v>
      </c>
      <c r="C1254" s="56" t="s">
        <v>2677</v>
      </c>
      <c r="D1254" s="56" t="s">
        <v>2560</v>
      </c>
      <c r="E1254" s="74" t="s">
        <v>2677</v>
      </c>
      <c r="F1254" s="56" t="s">
        <v>2205</v>
      </c>
      <c r="G1254" s="56" t="s">
        <v>2922</v>
      </c>
    </row>
    <row r="1255" spans="1:7" ht="17.25">
      <c r="A1255" s="75" t="s">
        <v>2923</v>
      </c>
      <c r="B1255" s="75"/>
      <c r="C1255" s="75"/>
      <c r="D1255" s="75"/>
      <c r="E1255" s="76"/>
      <c r="F1255" s="75"/>
      <c r="G1255" s="75"/>
    </row>
    <row r="1256" spans="1:7" ht="17.25">
      <c r="A1256" s="271" t="s">
        <v>2458</v>
      </c>
      <c r="B1256" s="271" t="s">
        <v>2458</v>
      </c>
      <c r="C1256" s="271" t="s">
        <v>2459</v>
      </c>
      <c r="D1256" s="271" t="s">
        <v>2560</v>
      </c>
      <c r="E1256" s="272" t="s">
        <v>2577</v>
      </c>
      <c r="F1256" s="271" t="s">
        <v>2206</v>
      </c>
      <c r="G1256" s="271" t="s">
        <v>2722</v>
      </c>
    </row>
    <row r="1257" spans="1:7" ht="15">
      <c r="A1257" s="56" t="s">
        <v>2924</v>
      </c>
      <c r="B1257" s="56" t="s">
        <v>2925</v>
      </c>
      <c r="C1257" s="56" t="s">
        <v>2926</v>
      </c>
      <c r="D1257" s="56" t="s">
        <v>2560</v>
      </c>
      <c r="E1257" s="74" t="s">
        <v>2927</v>
      </c>
      <c r="F1257" s="56" t="s">
        <v>2205</v>
      </c>
      <c r="G1257" s="56" t="s">
        <v>2928</v>
      </c>
    </row>
    <row r="1258" spans="1:7" ht="15">
      <c r="A1258" s="56" t="s">
        <v>2929</v>
      </c>
      <c r="B1258" s="56" t="s">
        <v>2446</v>
      </c>
      <c r="C1258" s="56" t="s">
        <v>2677</v>
      </c>
      <c r="D1258" s="56" t="s">
        <v>2560</v>
      </c>
      <c r="E1258" s="74" t="s">
        <v>2677</v>
      </c>
      <c r="F1258" s="56" t="s">
        <v>2205</v>
      </c>
      <c r="G1258" s="56" t="s">
        <v>2930</v>
      </c>
    </row>
    <row r="1259" spans="1:7" ht="17.25">
      <c r="A1259" s="271" t="s">
        <v>2931</v>
      </c>
      <c r="B1259" s="271" t="s">
        <v>2415</v>
      </c>
      <c r="C1259" s="271" t="s">
        <v>108</v>
      </c>
      <c r="D1259" s="271" t="s">
        <v>2560</v>
      </c>
      <c r="E1259" s="272" t="s">
        <v>108</v>
      </c>
      <c r="F1259" s="271" t="s">
        <v>2205</v>
      </c>
      <c r="G1259" s="271" t="s">
        <v>2418</v>
      </c>
    </row>
    <row r="1260" spans="1:7" ht="17.25">
      <c r="A1260" s="271" t="s">
        <v>2932</v>
      </c>
      <c r="B1260" s="271" t="s">
        <v>2875</v>
      </c>
      <c r="C1260" s="271" t="s">
        <v>108</v>
      </c>
      <c r="D1260" s="271" t="s">
        <v>2560</v>
      </c>
      <c r="E1260" s="272" t="s">
        <v>108</v>
      </c>
      <c r="F1260" s="271" t="s">
        <v>2205</v>
      </c>
      <c r="G1260" s="271" t="s">
        <v>2933</v>
      </c>
    </row>
    <row r="1261" spans="1:7" ht="15">
      <c r="A1261" s="56" t="s">
        <v>2934</v>
      </c>
      <c r="B1261" s="56" t="s">
        <v>2895</v>
      </c>
      <c r="C1261" s="56" t="s">
        <v>2677</v>
      </c>
      <c r="D1261" s="56" t="s">
        <v>2560</v>
      </c>
      <c r="E1261" s="74" t="s">
        <v>2677</v>
      </c>
      <c r="F1261" s="56" t="s">
        <v>2205</v>
      </c>
      <c r="G1261" s="56" t="s">
        <v>2935</v>
      </c>
    </row>
    <row r="1262" spans="1:7" ht="15">
      <c r="A1262" s="56" t="s">
        <v>2936</v>
      </c>
      <c r="B1262" s="56" t="s">
        <v>2446</v>
      </c>
      <c r="C1262" s="56" t="s">
        <v>2677</v>
      </c>
      <c r="D1262" s="56" t="s">
        <v>2560</v>
      </c>
      <c r="E1262" s="74" t="s">
        <v>2677</v>
      </c>
      <c r="F1262" s="56" t="s">
        <v>2205</v>
      </c>
      <c r="G1262" s="56" t="s">
        <v>2937</v>
      </c>
    </row>
    <row r="1263" spans="1:7" ht="15">
      <c r="A1263" s="57" t="s">
        <v>2938</v>
      </c>
      <c r="B1263" s="57" t="s">
        <v>2895</v>
      </c>
      <c r="C1263" s="57" t="s">
        <v>2939</v>
      </c>
      <c r="D1263" s="57" t="s">
        <v>2560</v>
      </c>
      <c r="E1263" s="58" t="s">
        <v>2568</v>
      </c>
      <c r="F1263" s="58" t="s">
        <v>2471</v>
      </c>
      <c r="G1263" s="57" t="s">
        <v>2940</v>
      </c>
    </row>
    <row r="1264" spans="1:7" ht="15">
      <c r="A1264" s="56" t="s">
        <v>2941</v>
      </c>
      <c r="B1264" s="56" t="s">
        <v>2899</v>
      </c>
      <c r="C1264" s="56" t="s">
        <v>2942</v>
      </c>
      <c r="D1264" s="56" t="s">
        <v>2560</v>
      </c>
      <c r="E1264" s="74" t="s">
        <v>2677</v>
      </c>
      <c r="F1264" s="56" t="s">
        <v>2205</v>
      </c>
      <c r="G1264" s="56" t="s">
        <v>2943</v>
      </c>
    </row>
    <row r="1265" spans="1:7" ht="17.25">
      <c r="A1265" s="271" t="s">
        <v>2944</v>
      </c>
      <c r="B1265" s="271" t="s">
        <v>2883</v>
      </c>
      <c r="C1265" s="271" t="s">
        <v>108</v>
      </c>
      <c r="D1265" s="271" t="s">
        <v>2560</v>
      </c>
      <c r="E1265" s="272" t="s">
        <v>108</v>
      </c>
      <c r="F1265" s="271" t="s">
        <v>2205</v>
      </c>
      <c r="G1265" s="271" t="s">
        <v>2418</v>
      </c>
    </row>
    <row r="1266" spans="1:7" ht="15">
      <c r="A1266" s="56" t="s">
        <v>2945</v>
      </c>
      <c r="B1266" s="56" t="s">
        <v>2883</v>
      </c>
      <c r="C1266" s="56" t="s">
        <v>2677</v>
      </c>
      <c r="D1266" s="56" t="s">
        <v>2560</v>
      </c>
      <c r="E1266" s="74" t="s">
        <v>2677</v>
      </c>
      <c r="F1266" s="56" t="s">
        <v>2205</v>
      </c>
      <c r="G1266" s="56" t="s">
        <v>2946</v>
      </c>
    </row>
    <row r="1267" spans="1:7" ht="17.25">
      <c r="A1267" s="75" t="s">
        <v>2947</v>
      </c>
      <c r="B1267" s="75"/>
      <c r="C1267" s="75"/>
      <c r="D1267" s="75"/>
      <c r="E1267" s="76"/>
      <c r="F1267" s="75"/>
      <c r="G1267" s="75"/>
    </row>
    <row r="1268" spans="1:7" ht="15">
      <c r="A1268" s="56" t="s">
        <v>2458</v>
      </c>
      <c r="B1268" s="56" t="s">
        <v>2458</v>
      </c>
      <c r="C1268" s="56" t="s">
        <v>2459</v>
      </c>
      <c r="D1268" s="56" t="s">
        <v>2560</v>
      </c>
      <c r="E1268" s="74" t="s">
        <v>2577</v>
      </c>
      <c r="F1268" s="56" t="s">
        <v>2206</v>
      </c>
      <c r="G1268" s="56" t="s">
        <v>2727</v>
      </c>
    </row>
    <row r="1269" spans="1:7" ht="15">
      <c r="A1269" s="56" t="s">
        <v>2948</v>
      </c>
      <c r="B1269" s="56" t="s">
        <v>2875</v>
      </c>
      <c r="C1269" s="56" t="s">
        <v>2949</v>
      </c>
      <c r="D1269" s="56" t="s">
        <v>2560</v>
      </c>
      <c r="E1269" s="74" t="s">
        <v>2677</v>
      </c>
      <c r="F1269" s="56" t="s">
        <v>2205</v>
      </c>
      <c r="G1269" s="56" t="s">
        <v>2950</v>
      </c>
    </row>
    <row r="1270" spans="1:7" ht="15">
      <c r="A1270" s="56" t="s">
        <v>2951</v>
      </c>
      <c r="B1270" s="56" t="s">
        <v>2952</v>
      </c>
      <c r="C1270" s="56" t="s">
        <v>2459</v>
      </c>
      <c r="D1270" s="56" t="s">
        <v>2560</v>
      </c>
      <c r="E1270" s="74" t="s">
        <v>2577</v>
      </c>
      <c r="F1270" s="56" t="s">
        <v>2206</v>
      </c>
      <c r="G1270" s="56" t="s">
        <v>2418</v>
      </c>
    </row>
    <row r="1271" spans="1:7" ht="15">
      <c r="A1271" s="56" t="s">
        <v>2953</v>
      </c>
      <c r="B1271" s="56" t="s">
        <v>2890</v>
      </c>
      <c r="C1271" s="56" t="s">
        <v>2677</v>
      </c>
      <c r="D1271" s="56" t="s">
        <v>2560</v>
      </c>
      <c r="E1271" s="74" t="s">
        <v>2677</v>
      </c>
      <c r="F1271" s="56" t="s">
        <v>2205</v>
      </c>
      <c r="G1271" s="56" t="s">
        <v>2954</v>
      </c>
    </row>
    <row r="1272" spans="1:7" ht="15">
      <c r="A1272" s="56" t="s">
        <v>2955</v>
      </c>
      <c r="B1272" s="56" t="s">
        <v>2415</v>
      </c>
      <c r="C1272" s="56" t="s">
        <v>2459</v>
      </c>
      <c r="D1272" s="56" t="s">
        <v>2560</v>
      </c>
      <c r="E1272" s="74" t="s">
        <v>2577</v>
      </c>
      <c r="F1272" s="56" t="s">
        <v>2206</v>
      </c>
      <c r="G1272" s="56" t="s">
        <v>2418</v>
      </c>
    </row>
    <row r="1273" spans="1:7" ht="15">
      <c r="A1273" s="56" t="s">
        <v>2956</v>
      </c>
      <c r="B1273" s="56" t="s">
        <v>2446</v>
      </c>
      <c r="C1273" s="56" t="s">
        <v>2677</v>
      </c>
      <c r="D1273" s="56" t="s">
        <v>2560</v>
      </c>
      <c r="E1273" s="74" t="s">
        <v>2677</v>
      </c>
      <c r="F1273" s="56" t="s">
        <v>2205</v>
      </c>
      <c r="G1273" s="56" t="s">
        <v>2957</v>
      </c>
    </row>
    <row r="1274" spans="1:7" ht="17.25">
      <c r="A1274" s="271" t="s">
        <v>2958</v>
      </c>
      <c r="B1274" s="271" t="s">
        <v>2446</v>
      </c>
      <c r="C1274" s="271" t="s">
        <v>2677</v>
      </c>
      <c r="D1274" s="271" t="s">
        <v>2560</v>
      </c>
      <c r="E1274" s="272" t="s">
        <v>2677</v>
      </c>
      <c r="F1274" s="271" t="s">
        <v>2205</v>
      </c>
      <c r="G1274" s="271" t="s">
        <v>2418</v>
      </c>
    </row>
    <row r="1275" spans="1:7" ht="15">
      <c r="A1275" s="56" t="s">
        <v>2959</v>
      </c>
      <c r="B1275" s="56" t="s">
        <v>2915</v>
      </c>
      <c r="C1275" s="56" t="s">
        <v>1213</v>
      </c>
      <c r="D1275" s="56" t="s">
        <v>2560</v>
      </c>
      <c r="E1275" s="74" t="s">
        <v>1213</v>
      </c>
      <c r="F1275" s="56" t="s">
        <v>2202</v>
      </c>
      <c r="G1275" s="56" t="s">
        <v>2960</v>
      </c>
    </row>
    <row r="1276" spans="1:7" ht="15">
      <c r="A1276" s="56" t="s">
        <v>2961</v>
      </c>
      <c r="B1276" s="56" t="s">
        <v>2446</v>
      </c>
      <c r="C1276" s="56" t="s">
        <v>2962</v>
      </c>
      <c r="D1276" s="56" t="s">
        <v>2560</v>
      </c>
      <c r="E1276" s="74" t="s">
        <v>2962</v>
      </c>
      <c r="F1276" s="56" t="s">
        <v>2205</v>
      </c>
      <c r="G1276" s="56" t="s">
        <v>2963</v>
      </c>
    </row>
    <row r="1277" spans="1:7" ht="17.25">
      <c r="A1277" s="271" t="s">
        <v>2964</v>
      </c>
      <c r="B1277" s="271" t="s">
        <v>2875</v>
      </c>
      <c r="C1277" s="271" t="s">
        <v>2459</v>
      </c>
      <c r="D1277" s="271" t="s">
        <v>2560</v>
      </c>
      <c r="E1277" s="272" t="s">
        <v>2577</v>
      </c>
      <c r="F1277" s="271" t="s">
        <v>2206</v>
      </c>
      <c r="G1277" s="271" t="s">
        <v>2965</v>
      </c>
    </row>
    <row r="1278" spans="1:7" ht="15">
      <c r="A1278" s="56" t="s">
        <v>2966</v>
      </c>
      <c r="B1278" s="56" t="s">
        <v>2907</v>
      </c>
      <c r="C1278" s="56" t="s">
        <v>2459</v>
      </c>
      <c r="D1278" s="56" t="s">
        <v>2560</v>
      </c>
      <c r="E1278" s="74" t="s">
        <v>2577</v>
      </c>
      <c r="F1278" s="56" t="s">
        <v>2206</v>
      </c>
      <c r="G1278" s="56" t="s">
        <v>2965</v>
      </c>
    </row>
    <row r="1279" spans="1:7" ht="15">
      <c r="A1279" s="56" t="s">
        <v>2967</v>
      </c>
      <c r="B1279" s="56" t="s">
        <v>2899</v>
      </c>
      <c r="C1279" s="56" t="s">
        <v>2677</v>
      </c>
      <c r="D1279" s="56" t="s">
        <v>2560</v>
      </c>
      <c r="E1279" s="74" t="s">
        <v>2677</v>
      </c>
      <c r="F1279" s="56" t="s">
        <v>2205</v>
      </c>
      <c r="G1279" s="56" t="s">
        <v>2968</v>
      </c>
    </row>
    <row r="1280" spans="1:7" ht="15">
      <c r="A1280" s="56" t="s">
        <v>2434</v>
      </c>
      <c r="B1280" s="56" t="s">
        <v>2415</v>
      </c>
      <c r="C1280" s="56"/>
      <c r="D1280" s="56" t="s">
        <v>2416</v>
      </c>
      <c r="E1280" s="74"/>
      <c r="F1280" s="56" t="s">
        <v>2417</v>
      </c>
      <c r="G1280" s="56" t="s">
        <v>2418</v>
      </c>
    </row>
    <row r="1281" spans="1:7" ht="15">
      <c r="A1281" s="56" t="s">
        <v>2969</v>
      </c>
      <c r="B1281" s="56" t="s">
        <v>2415</v>
      </c>
      <c r="C1281" s="56" t="s">
        <v>2459</v>
      </c>
      <c r="D1281" s="56" t="s">
        <v>2560</v>
      </c>
      <c r="E1281" s="74" t="s">
        <v>2577</v>
      </c>
      <c r="F1281" s="56" t="s">
        <v>2206</v>
      </c>
      <c r="G1281" s="56" t="s">
        <v>2418</v>
      </c>
    </row>
    <row r="1282" spans="1:7" ht="15">
      <c r="A1282" s="56" t="s">
        <v>2970</v>
      </c>
      <c r="B1282" s="56" t="s">
        <v>2952</v>
      </c>
      <c r="C1282" s="56" t="s">
        <v>2971</v>
      </c>
      <c r="D1282" s="56" t="s">
        <v>2560</v>
      </c>
      <c r="E1282" s="74" t="s">
        <v>2972</v>
      </c>
      <c r="F1282" s="56" t="s">
        <v>2206</v>
      </c>
      <c r="G1282" s="56" t="s">
        <v>2418</v>
      </c>
    </row>
    <row r="1283" spans="1:7" ht="15">
      <c r="A1283" s="56" t="s">
        <v>2973</v>
      </c>
      <c r="B1283" s="56" t="s">
        <v>2875</v>
      </c>
      <c r="C1283" s="56" t="s">
        <v>2971</v>
      </c>
      <c r="D1283" s="56" t="s">
        <v>2560</v>
      </c>
      <c r="E1283" s="74" t="s">
        <v>2972</v>
      </c>
      <c r="F1283" s="56" t="s">
        <v>2206</v>
      </c>
      <c r="G1283" s="56" t="s">
        <v>2974</v>
      </c>
    </row>
    <row r="1284" spans="1:7" ht="15">
      <c r="A1284" s="56" t="s">
        <v>2975</v>
      </c>
      <c r="B1284" s="56" t="s">
        <v>2952</v>
      </c>
      <c r="C1284" s="56" t="s">
        <v>2452</v>
      </c>
      <c r="D1284" s="56" t="s">
        <v>2560</v>
      </c>
      <c r="E1284" s="74" t="s">
        <v>2454</v>
      </c>
      <c r="F1284" s="56" t="s">
        <v>2206</v>
      </c>
      <c r="G1284" s="56" t="s">
        <v>2976</v>
      </c>
    </row>
    <row r="1285" spans="1:7" ht="17.25">
      <c r="A1285" s="75" t="s">
        <v>2977</v>
      </c>
      <c r="B1285" s="75"/>
      <c r="C1285" s="75"/>
      <c r="D1285" s="75"/>
      <c r="E1285" s="76"/>
      <c r="F1285" s="75"/>
      <c r="G1285" s="75"/>
    </row>
    <row r="1286" spans="1:7" ht="15">
      <c r="A1286" s="56" t="s">
        <v>2458</v>
      </c>
      <c r="B1286" s="56" t="s">
        <v>2458</v>
      </c>
      <c r="C1286" s="56" t="s">
        <v>2459</v>
      </c>
      <c r="D1286" s="56" t="s">
        <v>2560</v>
      </c>
      <c r="E1286" s="74" t="s">
        <v>2577</v>
      </c>
      <c r="F1286" s="56" t="s">
        <v>2206</v>
      </c>
      <c r="G1286" s="56" t="s">
        <v>2724</v>
      </c>
    </row>
    <row r="1287" spans="1:7" ht="15">
      <c r="A1287" s="56" t="s">
        <v>2978</v>
      </c>
      <c r="B1287" s="56" t="s">
        <v>2915</v>
      </c>
      <c r="C1287" s="56" t="s">
        <v>2677</v>
      </c>
      <c r="D1287" s="56" t="s">
        <v>2560</v>
      </c>
      <c r="E1287" s="74" t="s">
        <v>2677</v>
      </c>
      <c r="F1287" s="56" t="s">
        <v>2205</v>
      </c>
      <c r="G1287" s="56" t="s">
        <v>2979</v>
      </c>
    </row>
    <row r="1288" spans="1:7" ht="15">
      <c r="A1288" s="56" t="s">
        <v>2980</v>
      </c>
      <c r="B1288" s="56" t="s">
        <v>2875</v>
      </c>
      <c r="C1288" s="56" t="s">
        <v>2677</v>
      </c>
      <c r="D1288" s="56" t="s">
        <v>2560</v>
      </c>
      <c r="E1288" s="74" t="s">
        <v>2677</v>
      </c>
      <c r="F1288" s="56" t="s">
        <v>2205</v>
      </c>
      <c r="G1288" s="56" t="s">
        <v>2981</v>
      </c>
    </row>
    <row r="1289" spans="1:7" ht="15">
      <c r="A1289" s="56" t="s">
        <v>2982</v>
      </c>
      <c r="B1289" s="56" t="s">
        <v>2925</v>
      </c>
      <c r="C1289" s="56" t="s">
        <v>2459</v>
      </c>
      <c r="D1289" s="56" t="s">
        <v>2560</v>
      </c>
      <c r="E1289" s="74" t="s">
        <v>2577</v>
      </c>
      <c r="F1289" s="56" t="s">
        <v>2206</v>
      </c>
      <c r="G1289" s="56" t="s">
        <v>2418</v>
      </c>
    </row>
    <row r="1290" spans="1:7" ht="17.25">
      <c r="A1290" s="271" t="s">
        <v>2983</v>
      </c>
      <c r="B1290" s="271" t="s">
        <v>2925</v>
      </c>
      <c r="C1290" s="271" t="s">
        <v>2677</v>
      </c>
      <c r="D1290" s="271" t="s">
        <v>2560</v>
      </c>
      <c r="E1290" s="272" t="s">
        <v>2677</v>
      </c>
      <c r="F1290" s="271" t="s">
        <v>2205</v>
      </c>
      <c r="G1290" s="271" t="s">
        <v>2984</v>
      </c>
    </row>
    <row r="1291" spans="1:7" ht="15">
      <c r="A1291" s="56" t="s">
        <v>2985</v>
      </c>
      <c r="B1291" s="56" t="s">
        <v>2907</v>
      </c>
      <c r="C1291" s="56" t="s">
        <v>2986</v>
      </c>
      <c r="D1291" s="56" t="s">
        <v>2560</v>
      </c>
      <c r="E1291" s="74" t="s">
        <v>2677</v>
      </c>
      <c r="F1291" s="56" t="s">
        <v>2205</v>
      </c>
      <c r="G1291" s="56" t="s">
        <v>2987</v>
      </c>
    </row>
    <row r="1292" spans="1:7" ht="17.25">
      <c r="A1292" s="271" t="s">
        <v>2988</v>
      </c>
      <c r="B1292" s="271" t="s">
        <v>2446</v>
      </c>
      <c r="C1292" s="271" t="s">
        <v>2677</v>
      </c>
      <c r="D1292" s="271" t="s">
        <v>2560</v>
      </c>
      <c r="E1292" s="272" t="s">
        <v>2677</v>
      </c>
      <c r="F1292" s="271" t="s">
        <v>2205</v>
      </c>
      <c r="G1292" s="271" t="s">
        <v>2989</v>
      </c>
    </row>
    <row r="1293" spans="1:7" ht="15">
      <c r="A1293" s="56" t="s">
        <v>2990</v>
      </c>
      <c r="B1293" s="56" t="s">
        <v>2907</v>
      </c>
      <c r="C1293" s="56" t="s">
        <v>2677</v>
      </c>
      <c r="D1293" s="56" t="s">
        <v>2560</v>
      </c>
      <c r="E1293" s="74" t="s">
        <v>2677</v>
      </c>
      <c r="F1293" s="56" t="s">
        <v>2205</v>
      </c>
      <c r="G1293" s="56" t="s">
        <v>2991</v>
      </c>
    </row>
    <row r="1294" spans="1:7" ht="15">
      <c r="A1294" s="56" t="s">
        <v>2992</v>
      </c>
      <c r="B1294" s="56" t="s">
        <v>2446</v>
      </c>
      <c r="C1294" s="56" t="s">
        <v>2677</v>
      </c>
      <c r="D1294" s="56" t="s">
        <v>2560</v>
      </c>
      <c r="E1294" s="74" t="s">
        <v>2677</v>
      </c>
      <c r="F1294" s="56" t="s">
        <v>2205</v>
      </c>
      <c r="G1294" s="56" t="s">
        <v>2993</v>
      </c>
    </row>
    <row r="1295" spans="1:7" ht="17.25">
      <c r="A1295" s="271" t="s">
        <v>2994</v>
      </c>
      <c r="B1295" s="271" t="s">
        <v>2895</v>
      </c>
      <c r="C1295" s="271" t="s">
        <v>2677</v>
      </c>
      <c r="D1295" s="271" t="s">
        <v>2560</v>
      </c>
      <c r="E1295" s="272" t="s">
        <v>2677</v>
      </c>
      <c r="F1295" s="271" t="s">
        <v>2205</v>
      </c>
      <c r="G1295" s="271" t="s">
        <v>2995</v>
      </c>
    </row>
    <row r="1296" spans="1:7" ht="15">
      <c r="A1296" s="56" t="s">
        <v>2996</v>
      </c>
      <c r="B1296" s="56" t="s">
        <v>2895</v>
      </c>
      <c r="C1296" s="56" t="s">
        <v>2459</v>
      </c>
      <c r="D1296" s="56" t="s">
        <v>2560</v>
      </c>
      <c r="E1296" s="74" t="s">
        <v>2577</v>
      </c>
      <c r="F1296" s="56" t="s">
        <v>2206</v>
      </c>
      <c r="G1296" s="56" t="s">
        <v>2997</v>
      </c>
    </row>
    <row r="1297" spans="1:7" ht="15">
      <c r="A1297" s="56" t="s">
        <v>2998</v>
      </c>
      <c r="B1297" s="56" t="s">
        <v>2895</v>
      </c>
      <c r="C1297" s="56" t="s">
        <v>2677</v>
      </c>
      <c r="D1297" s="56" t="s">
        <v>2560</v>
      </c>
      <c r="E1297" s="74" t="s">
        <v>2677</v>
      </c>
      <c r="F1297" s="56" t="s">
        <v>2205</v>
      </c>
      <c r="G1297" s="56" t="s">
        <v>2999</v>
      </c>
    </row>
    <row r="1298" spans="1:7" ht="15">
      <c r="A1298" s="56" t="s">
        <v>3000</v>
      </c>
      <c r="B1298" s="56" t="s">
        <v>2899</v>
      </c>
      <c r="C1298" s="56" t="s">
        <v>2677</v>
      </c>
      <c r="D1298" s="56" t="s">
        <v>2560</v>
      </c>
      <c r="E1298" s="74" t="s">
        <v>2677</v>
      </c>
      <c r="F1298" s="56" t="s">
        <v>2205</v>
      </c>
      <c r="G1298" s="56" t="s">
        <v>3001</v>
      </c>
    </row>
    <row r="1299" spans="1:7" ht="15">
      <c r="A1299" s="56" t="s">
        <v>3002</v>
      </c>
      <c r="B1299" s="56" t="s">
        <v>2907</v>
      </c>
      <c r="C1299" s="56" t="s">
        <v>3003</v>
      </c>
      <c r="D1299" s="56" t="s">
        <v>2560</v>
      </c>
      <c r="E1299" s="74" t="s">
        <v>3004</v>
      </c>
      <c r="F1299" s="56" t="s">
        <v>2205</v>
      </c>
      <c r="G1299" s="56" t="s">
        <v>3005</v>
      </c>
    </row>
    <row r="1300" spans="1:7" ht="15">
      <c r="A1300" s="56" t="s">
        <v>3006</v>
      </c>
      <c r="B1300" s="56" t="s">
        <v>2925</v>
      </c>
      <c r="C1300" s="56" t="s">
        <v>2677</v>
      </c>
      <c r="D1300" s="56" t="s">
        <v>2560</v>
      </c>
      <c r="E1300" s="74" t="s">
        <v>2677</v>
      </c>
      <c r="F1300" s="56" t="s">
        <v>2205</v>
      </c>
      <c r="G1300" s="56" t="s">
        <v>3007</v>
      </c>
    </row>
    <row r="1301" spans="1:7" ht="15">
      <c r="A1301" s="56" t="s">
        <v>3008</v>
      </c>
      <c r="B1301" s="56" t="s">
        <v>2875</v>
      </c>
      <c r="C1301" s="56" t="s">
        <v>2971</v>
      </c>
      <c r="D1301" s="56" t="s">
        <v>2560</v>
      </c>
      <c r="E1301" s="74" t="s">
        <v>2972</v>
      </c>
      <c r="F1301" s="56" t="s">
        <v>2206</v>
      </c>
      <c r="G1301" s="56" t="s">
        <v>2418</v>
      </c>
    </row>
    <row r="1302" spans="1:7" ht="17.25">
      <c r="A1302" s="271" t="s">
        <v>3009</v>
      </c>
      <c r="B1302" s="271" t="s">
        <v>2446</v>
      </c>
      <c r="C1302" s="271" t="s">
        <v>1213</v>
      </c>
      <c r="D1302" s="271" t="s">
        <v>2560</v>
      </c>
      <c r="E1302" s="272" t="s">
        <v>1213</v>
      </c>
      <c r="F1302" s="271" t="s">
        <v>2202</v>
      </c>
      <c r="G1302" s="271" t="s">
        <v>3010</v>
      </c>
    </row>
    <row r="1303" spans="1:7" ht="17.25">
      <c r="A1303" s="75" t="s">
        <v>3011</v>
      </c>
      <c r="B1303" s="75"/>
      <c r="C1303" s="75"/>
      <c r="D1303" s="75"/>
      <c r="E1303" s="76"/>
      <c r="F1303" s="75"/>
      <c r="G1303" s="75"/>
    </row>
    <row r="1304" spans="1:7" ht="15">
      <c r="A1304" s="56" t="s">
        <v>2458</v>
      </c>
      <c r="B1304" s="56" t="s">
        <v>2458</v>
      </c>
      <c r="C1304" s="56" t="s">
        <v>2459</v>
      </c>
      <c r="D1304" s="56" t="s">
        <v>2560</v>
      </c>
      <c r="E1304" s="74" t="s">
        <v>2577</v>
      </c>
      <c r="F1304" s="56" t="s">
        <v>2206</v>
      </c>
      <c r="G1304" s="56" t="s">
        <v>2724</v>
      </c>
    </row>
    <row r="1305" spans="1:7" ht="15">
      <c r="A1305" s="56" t="s">
        <v>3012</v>
      </c>
      <c r="B1305" s="56" t="s">
        <v>2446</v>
      </c>
      <c r="C1305" s="56" t="s">
        <v>2677</v>
      </c>
      <c r="D1305" s="56" t="s">
        <v>2560</v>
      </c>
      <c r="E1305" s="74" t="s">
        <v>2677</v>
      </c>
      <c r="F1305" s="56" t="s">
        <v>2205</v>
      </c>
      <c r="G1305" s="56" t="s">
        <v>3013</v>
      </c>
    </row>
    <row r="1306" spans="1:7" ht="15">
      <c r="A1306" s="56" t="s">
        <v>3014</v>
      </c>
      <c r="B1306" s="56" t="s">
        <v>2875</v>
      </c>
      <c r="C1306" s="56" t="s">
        <v>2677</v>
      </c>
      <c r="D1306" s="56" t="s">
        <v>2560</v>
      </c>
      <c r="E1306" s="74" t="s">
        <v>2677</v>
      </c>
      <c r="F1306" s="56" t="s">
        <v>2205</v>
      </c>
      <c r="G1306" s="56" t="s">
        <v>3015</v>
      </c>
    </row>
    <row r="1307" spans="1:7" ht="15">
      <c r="A1307" s="56" t="s">
        <v>3016</v>
      </c>
      <c r="B1307" s="56" t="s">
        <v>2899</v>
      </c>
      <c r="C1307" s="56" t="s">
        <v>108</v>
      </c>
      <c r="D1307" s="56" t="s">
        <v>2560</v>
      </c>
      <c r="E1307" s="74" t="s">
        <v>108</v>
      </c>
      <c r="F1307" s="56" t="s">
        <v>2205</v>
      </c>
      <c r="G1307" s="56" t="s">
        <v>3017</v>
      </c>
    </row>
    <row r="1308" spans="1:7" ht="17.25">
      <c r="A1308" s="271" t="s">
        <v>3018</v>
      </c>
      <c r="B1308" s="271" t="s">
        <v>2875</v>
      </c>
      <c r="C1308" s="271" t="s">
        <v>3019</v>
      </c>
      <c r="D1308" s="271" t="s">
        <v>2560</v>
      </c>
      <c r="E1308" s="272" t="s">
        <v>3020</v>
      </c>
      <c r="F1308" s="271" t="s">
        <v>2206</v>
      </c>
      <c r="G1308" s="271" t="s">
        <v>3021</v>
      </c>
    </row>
    <row r="1309" spans="1:7" ht="15">
      <c r="A1309" s="56" t="s">
        <v>3022</v>
      </c>
      <c r="B1309" s="56" t="s">
        <v>2890</v>
      </c>
      <c r="C1309" s="56" t="s">
        <v>2677</v>
      </c>
      <c r="D1309" s="56" t="s">
        <v>2560</v>
      </c>
      <c r="E1309" s="74" t="s">
        <v>2677</v>
      </c>
      <c r="F1309" s="56" t="s">
        <v>2205</v>
      </c>
      <c r="G1309" s="56" t="s">
        <v>3023</v>
      </c>
    </row>
    <row r="1310" spans="1:7" ht="15">
      <c r="A1310" s="56" t="s">
        <v>3024</v>
      </c>
      <c r="B1310" s="56" t="s">
        <v>2890</v>
      </c>
      <c r="C1310" s="56" t="s">
        <v>2677</v>
      </c>
      <c r="D1310" s="56" t="s">
        <v>2560</v>
      </c>
      <c r="E1310" s="74" t="s">
        <v>2677</v>
      </c>
      <c r="F1310" s="56" t="s">
        <v>2205</v>
      </c>
      <c r="G1310" s="56" t="s">
        <v>3025</v>
      </c>
    </row>
    <row r="1311" spans="1:7" ht="15">
      <c r="A1311" s="56" t="s">
        <v>3026</v>
      </c>
      <c r="B1311" s="56" t="s">
        <v>2446</v>
      </c>
      <c r="C1311" s="56" t="s">
        <v>2459</v>
      </c>
      <c r="D1311" s="56" t="s">
        <v>2560</v>
      </c>
      <c r="E1311" s="74" t="s">
        <v>2577</v>
      </c>
      <c r="F1311" s="56" t="s">
        <v>2206</v>
      </c>
      <c r="G1311" s="56" t="s">
        <v>3027</v>
      </c>
    </row>
    <row r="1312" spans="1:7" ht="15">
      <c r="A1312" s="56" t="s">
        <v>3028</v>
      </c>
      <c r="B1312" s="56" t="s">
        <v>2446</v>
      </c>
      <c r="C1312" s="56" t="s">
        <v>2677</v>
      </c>
      <c r="D1312" s="56" t="s">
        <v>2560</v>
      </c>
      <c r="E1312" s="74" t="s">
        <v>2677</v>
      </c>
      <c r="F1312" s="56" t="s">
        <v>2205</v>
      </c>
      <c r="G1312" s="56" t="s">
        <v>3029</v>
      </c>
    </row>
    <row r="1313" spans="1:7" ht="15">
      <c r="A1313" s="56" t="s">
        <v>3030</v>
      </c>
      <c r="B1313" s="56" t="s">
        <v>2925</v>
      </c>
      <c r="C1313" s="56" t="s">
        <v>2677</v>
      </c>
      <c r="D1313" s="56" t="s">
        <v>2560</v>
      </c>
      <c r="E1313" s="74" t="s">
        <v>2677</v>
      </c>
      <c r="F1313" s="56" t="s">
        <v>2205</v>
      </c>
      <c r="G1313" s="56" t="s">
        <v>3031</v>
      </c>
    </row>
    <row r="1314" spans="1:7" ht="15">
      <c r="A1314" s="56" t="s">
        <v>3032</v>
      </c>
      <c r="B1314" s="56" t="s">
        <v>2415</v>
      </c>
      <c r="C1314" s="56" t="s">
        <v>2758</v>
      </c>
      <c r="D1314" s="56" t="s">
        <v>2560</v>
      </c>
      <c r="E1314" s="74" t="s">
        <v>2568</v>
      </c>
      <c r="F1314" s="56" t="s">
        <v>2205</v>
      </c>
      <c r="G1314" s="56" t="s">
        <v>3033</v>
      </c>
    </row>
    <row r="1315" spans="1:7" ht="15">
      <c r="A1315" s="56" t="s">
        <v>3034</v>
      </c>
      <c r="B1315" s="56" t="s">
        <v>2907</v>
      </c>
      <c r="C1315" s="56" t="s">
        <v>2677</v>
      </c>
      <c r="D1315" s="56" t="s">
        <v>2560</v>
      </c>
      <c r="E1315" s="74" t="s">
        <v>2677</v>
      </c>
      <c r="F1315" s="56" t="s">
        <v>2205</v>
      </c>
      <c r="G1315" s="56" t="s">
        <v>3035</v>
      </c>
    </row>
    <row r="1316" spans="1:7" ht="15">
      <c r="A1316" s="56" t="s">
        <v>2436</v>
      </c>
      <c r="B1316" s="56" t="s">
        <v>2415</v>
      </c>
      <c r="C1316" s="56"/>
      <c r="D1316" s="56" t="s">
        <v>2416</v>
      </c>
      <c r="E1316" s="74"/>
      <c r="F1316" s="56" t="s">
        <v>2417</v>
      </c>
      <c r="G1316" s="56" t="s">
        <v>2418</v>
      </c>
    </row>
    <row r="1317" spans="1:7" ht="17.25">
      <c r="A1317" s="271" t="s">
        <v>2437</v>
      </c>
      <c r="B1317" s="271" t="s">
        <v>2415</v>
      </c>
      <c r="C1317" s="271"/>
      <c r="D1317" s="271" t="s">
        <v>2416</v>
      </c>
      <c r="E1317" s="272"/>
      <c r="F1317" s="271" t="s">
        <v>2417</v>
      </c>
      <c r="G1317" s="271" t="s">
        <v>2418</v>
      </c>
    </row>
    <row r="1318" spans="1:7" ht="17.25">
      <c r="A1318" s="271" t="s">
        <v>2438</v>
      </c>
      <c r="B1318" s="271" t="s">
        <v>2415</v>
      </c>
      <c r="C1318" s="271"/>
      <c r="D1318" s="271" t="s">
        <v>2416</v>
      </c>
      <c r="E1318" s="272"/>
      <c r="F1318" s="271" t="s">
        <v>2417</v>
      </c>
      <c r="G1318" s="271" t="s">
        <v>2418</v>
      </c>
    </row>
    <row r="1319" spans="1:7" ht="17.25">
      <c r="A1319" s="271" t="s">
        <v>2439</v>
      </c>
      <c r="B1319" s="271" t="s">
        <v>2415</v>
      </c>
      <c r="C1319" s="271"/>
      <c r="D1319" s="271" t="s">
        <v>2416</v>
      </c>
      <c r="E1319" s="272"/>
      <c r="F1319" s="271" t="s">
        <v>2417</v>
      </c>
      <c r="G1319" s="271" t="s">
        <v>2418</v>
      </c>
    </row>
    <row r="1320" spans="1:7" ht="17.25">
      <c r="A1320" s="271" t="s">
        <v>2440</v>
      </c>
      <c r="B1320" s="271" t="s">
        <v>2415</v>
      </c>
      <c r="C1320" s="271"/>
      <c r="D1320" s="271" t="s">
        <v>2416</v>
      </c>
      <c r="E1320" s="272"/>
      <c r="F1320" s="271" t="s">
        <v>2417</v>
      </c>
      <c r="G1320" s="271" t="s">
        <v>2418</v>
      </c>
    </row>
    <row r="1321" spans="1:7" ht="15">
      <c r="A1321" s="56" t="s">
        <v>2441</v>
      </c>
      <c r="B1321" s="56" t="s">
        <v>2415</v>
      </c>
      <c r="C1321" s="56"/>
      <c r="D1321" s="56" t="s">
        <v>2416</v>
      </c>
      <c r="E1321" s="74"/>
      <c r="F1321" s="56" t="s">
        <v>2417</v>
      </c>
      <c r="G1321" s="56" t="s">
        <v>2418</v>
      </c>
    </row>
    <row r="1322" spans="1:7" ht="15">
      <c r="A1322" s="56" t="s">
        <v>2442</v>
      </c>
      <c r="B1322" s="56" t="s">
        <v>2415</v>
      </c>
      <c r="C1322" s="56"/>
      <c r="D1322" s="56" t="s">
        <v>2416</v>
      </c>
      <c r="E1322" s="74"/>
      <c r="F1322" s="56" t="s">
        <v>2417</v>
      </c>
      <c r="G1322" s="56" t="s">
        <v>2418</v>
      </c>
    </row>
    <row r="1323" spans="1:7" ht="15">
      <c r="A1323" s="56" t="s">
        <v>2443</v>
      </c>
      <c r="B1323" s="56" t="s">
        <v>2415</v>
      </c>
      <c r="C1323" s="56"/>
      <c r="D1323" s="56" t="s">
        <v>2416</v>
      </c>
      <c r="E1323" s="74"/>
      <c r="F1323" s="56" t="s">
        <v>2417</v>
      </c>
      <c r="G1323" s="56" t="s">
        <v>2418</v>
      </c>
    </row>
    <row r="1324" spans="1:7" ht="17.25">
      <c r="A1324" s="271" t="s">
        <v>3036</v>
      </c>
      <c r="B1324" s="271" t="s">
        <v>2895</v>
      </c>
      <c r="C1324" s="271" t="s">
        <v>2568</v>
      </c>
      <c r="D1324" s="271" t="s">
        <v>2560</v>
      </c>
      <c r="E1324" s="272" t="s">
        <v>2568</v>
      </c>
      <c r="F1324" s="271" t="s">
        <v>2205</v>
      </c>
      <c r="G1324" s="271" t="s">
        <v>3037</v>
      </c>
    </row>
    <row r="1325" spans="1:7" ht="17.25">
      <c r="A1325" s="271" t="s">
        <v>3038</v>
      </c>
      <c r="B1325" s="271" t="s">
        <v>2890</v>
      </c>
      <c r="C1325" s="271" t="s">
        <v>2568</v>
      </c>
      <c r="D1325" s="271" t="s">
        <v>2560</v>
      </c>
      <c r="E1325" s="272" t="s">
        <v>2568</v>
      </c>
      <c r="F1325" s="271" t="s">
        <v>2205</v>
      </c>
      <c r="G1325" s="271" t="s">
        <v>3039</v>
      </c>
    </row>
    <row r="1326" spans="1:7" ht="17.25">
      <c r="A1326" s="271" t="s">
        <v>3040</v>
      </c>
      <c r="B1326" s="271" t="s">
        <v>2890</v>
      </c>
      <c r="C1326" s="271" t="s">
        <v>2971</v>
      </c>
      <c r="D1326" s="271" t="s">
        <v>2560</v>
      </c>
      <c r="E1326" s="272" t="s">
        <v>2972</v>
      </c>
      <c r="F1326" s="271" t="s">
        <v>2206</v>
      </c>
      <c r="G1326" s="271" t="s">
        <v>2418</v>
      </c>
    </row>
    <row r="1327" spans="1:7" ht="15">
      <c r="A1327" s="56" t="s">
        <v>3041</v>
      </c>
      <c r="B1327" s="56" t="s">
        <v>2925</v>
      </c>
      <c r="C1327" s="56" t="s">
        <v>108</v>
      </c>
      <c r="D1327" s="56" t="s">
        <v>2560</v>
      </c>
      <c r="E1327" s="74" t="s">
        <v>108</v>
      </c>
      <c r="F1327" s="56" t="s">
        <v>2205</v>
      </c>
      <c r="G1327" s="56" t="s">
        <v>3042</v>
      </c>
    </row>
    <row r="1328" spans="1:7" ht="17.25">
      <c r="A1328" s="75" t="s">
        <v>3043</v>
      </c>
      <c r="B1328" s="75"/>
      <c r="C1328" s="75"/>
      <c r="D1328" s="75"/>
      <c r="E1328" s="76"/>
      <c r="F1328" s="75"/>
      <c r="G1328" s="75"/>
    </row>
    <row r="1329" spans="1:7" ht="15">
      <c r="A1329" s="56" t="s">
        <v>2458</v>
      </c>
      <c r="B1329" s="56" t="s">
        <v>2458</v>
      </c>
      <c r="C1329" s="56" t="s">
        <v>2459</v>
      </c>
      <c r="D1329" s="56" t="s">
        <v>2560</v>
      </c>
      <c r="E1329" s="74" t="s">
        <v>2577</v>
      </c>
      <c r="F1329" s="56" t="s">
        <v>2206</v>
      </c>
      <c r="G1329" s="56" t="s">
        <v>2724</v>
      </c>
    </row>
    <row r="1330" spans="1:7" ht="15">
      <c r="A1330" s="56" t="s">
        <v>3044</v>
      </c>
      <c r="B1330" s="56" t="s">
        <v>2415</v>
      </c>
      <c r="C1330" s="56" t="s">
        <v>3045</v>
      </c>
      <c r="D1330" s="56" t="s">
        <v>2560</v>
      </c>
      <c r="E1330" s="74" t="s">
        <v>3004</v>
      </c>
      <c r="F1330" s="56" t="s">
        <v>2205</v>
      </c>
      <c r="G1330" s="56" t="s">
        <v>2418</v>
      </c>
    </row>
    <row r="1331" spans="1:7" ht="17.25">
      <c r="A1331" s="271" t="s">
        <v>3046</v>
      </c>
      <c r="B1331" s="271" t="s">
        <v>2915</v>
      </c>
      <c r="C1331" s="271" t="s">
        <v>2677</v>
      </c>
      <c r="D1331" s="271" t="s">
        <v>2560</v>
      </c>
      <c r="E1331" s="272" t="s">
        <v>2677</v>
      </c>
      <c r="F1331" s="271" t="s">
        <v>2205</v>
      </c>
      <c r="G1331" s="271" t="s">
        <v>3047</v>
      </c>
    </row>
    <row r="1332" spans="1:7" ht="17.25">
      <c r="A1332" s="271" t="s">
        <v>3048</v>
      </c>
      <c r="B1332" s="271" t="s">
        <v>2446</v>
      </c>
      <c r="C1332" s="271" t="s">
        <v>3049</v>
      </c>
      <c r="D1332" s="271" t="s">
        <v>2560</v>
      </c>
      <c r="E1332" s="272" t="s">
        <v>3050</v>
      </c>
      <c r="F1332" s="271" t="s">
        <v>2204</v>
      </c>
      <c r="G1332" s="271" t="s">
        <v>3051</v>
      </c>
    </row>
    <row r="1333" spans="1:7" ht="15">
      <c r="A1333" s="56" t="s">
        <v>3052</v>
      </c>
      <c r="B1333" s="56" t="s">
        <v>2925</v>
      </c>
      <c r="C1333" s="56" t="s">
        <v>2677</v>
      </c>
      <c r="D1333" s="56" t="s">
        <v>2560</v>
      </c>
      <c r="E1333" s="74" t="s">
        <v>2677</v>
      </c>
      <c r="F1333" s="56" t="s">
        <v>2205</v>
      </c>
      <c r="G1333" s="56" t="s">
        <v>3053</v>
      </c>
    </row>
    <row r="1334" spans="1:7" ht="17.25">
      <c r="A1334" s="271" t="s">
        <v>3054</v>
      </c>
      <c r="B1334" s="271" t="s">
        <v>2907</v>
      </c>
      <c r="C1334" s="271" t="s">
        <v>2677</v>
      </c>
      <c r="D1334" s="271" t="s">
        <v>2560</v>
      </c>
      <c r="E1334" s="272" t="s">
        <v>2677</v>
      </c>
      <c r="F1334" s="271" t="s">
        <v>2205</v>
      </c>
      <c r="G1334" s="271" t="s">
        <v>3055</v>
      </c>
    </row>
    <row r="1335" spans="1:7" ht="15">
      <c r="A1335" s="56" t="s">
        <v>3056</v>
      </c>
      <c r="B1335" s="56" t="s">
        <v>2895</v>
      </c>
      <c r="C1335" s="56" t="s">
        <v>2677</v>
      </c>
      <c r="D1335" s="56" t="s">
        <v>2560</v>
      </c>
      <c r="E1335" s="74" t="s">
        <v>2677</v>
      </c>
      <c r="F1335" s="56" t="s">
        <v>2205</v>
      </c>
      <c r="G1335" s="56" t="s">
        <v>3057</v>
      </c>
    </row>
    <row r="1336" spans="1:7" ht="17.25">
      <c r="A1336" s="271" t="s">
        <v>3058</v>
      </c>
      <c r="B1336" s="271" t="s">
        <v>2895</v>
      </c>
      <c r="C1336" s="271" t="s">
        <v>108</v>
      </c>
      <c r="D1336" s="271" t="s">
        <v>2560</v>
      </c>
      <c r="E1336" s="272" t="s">
        <v>108</v>
      </c>
      <c r="F1336" s="271" t="s">
        <v>2205</v>
      </c>
      <c r="G1336" s="271" t="s">
        <v>3059</v>
      </c>
    </row>
    <row r="1337" spans="1:7" ht="17.25">
      <c r="A1337" s="271" t="s">
        <v>3060</v>
      </c>
      <c r="B1337" s="271" t="s">
        <v>2925</v>
      </c>
      <c r="C1337" s="271" t="s">
        <v>2677</v>
      </c>
      <c r="D1337" s="271" t="s">
        <v>2560</v>
      </c>
      <c r="E1337" s="272" t="s">
        <v>2677</v>
      </c>
      <c r="F1337" s="271" t="s">
        <v>2205</v>
      </c>
      <c r="G1337" s="271" t="s">
        <v>3055</v>
      </c>
    </row>
    <row r="1338" spans="1:7" ht="15">
      <c r="A1338" s="56" t="s">
        <v>2445</v>
      </c>
      <c r="B1338" s="56" t="s">
        <v>2446</v>
      </c>
      <c r="C1338" s="56"/>
      <c r="D1338" s="56" t="s">
        <v>2416</v>
      </c>
      <c r="E1338" s="74"/>
      <c r="F1338" s="56" t="s">
        <v>2447</v>
      </c>
      <c r="G1338" s="56" t="s">
        <v>2418</v>
      </c>
    </row>
    <row r="1339" spans="1:7" ht="15">
      <c r="A1339" s="56" t="s">
        <v>2448</v>
      </c>
      <c r="B1339" s="56" t="s">
        <v>2415</v>
      </c>
      <c r="C1339" s="56"/>
      <c r="D1339" s="56" t="s">
        <v>2416</v>
      </c>
      <c r="E1339" s="74"/>
      <c r="F1339" s="56" t="s">
        <v>2417</v>
      </c>
      <c r="G1339" s="56" t="s">
        <v>2418</v>
      </c>
    </row>
    <row r="1340" spans="1:7" ht="15">
      <c r="A1340" s="56" t="s">
        <v>3061</v>
      </c>
      <c r="B1340" s="56" t="s">
        <v>2415</v>
      </c>
      <c r="C1340" s="56" t="s">
        <v>2568</v>
      </c>
      <c r="D1340" s="56" t="s">
        <v>2560</v>
      </c>
      <c r="E1340" s="74" t="s">
        <v>2568</v>
      </c>
      <c r="F1340" s="56" t="s">
        <v>2205</v>
      </c>
      <c r="G1340" s="56" t="s">
        <v>2418</v>
      </c>
    </row>
    <row r="1341" spans="1:7" ht="17.25">
      <c r="A1341" s="271" t="s">
        <v>3062</v>
      </c>
      <c r="B1341" s="271" t="s">
        <v>2925</v>
      </c>
      <c r="C1341" s="271" t="s">
        <v>108</v>
      </c>
      <c r="D1341" s="271" t="s">
        <v>2560</v>
      </c>
      <c r="E1341" s="272" t="s">
        <v>108</v>
      </c>
      <c r="F1341" s="271" t="s">
        <v>2205</v>
      </c>
      <c r="G1341" s="271" t="s">
        <v>3063</v>
      </c>
    </row>
    <row r="1342" spans="1:7" ht="17.25">
      <c r="A1342" s="271" t="s">
        <v>3064</v>
      </c>
      <c r="B1342" s="271" t="s">
        <v>2883</v>
      </c>
      <c r="C1342" s="271" t="s">
        <v>2677</v>
      </c>
      <c r="D1342" s="271" t="s">
        <v>2560</v>
      </c>
      <c r="E1342" s="272" t="s">
        <v>2677</v>
      </c>
      <c r="F1342" s="271" t="s">
        <v>2205</v>
      </c>
      <c r="G1342" s="271" t="s">
        <v>3065</v>
      </c>
    </row>
    <row r="1343" spans="1:7" ht="15">
      <c r="A1343" s="56" t="s">
        <v>3066</v>
      </c>
      <c r="B1343" s="56" t="s">
        <v>2883</v>
      </c>
      <c r="C1343" s="56" t="s">
        <v>3067</v>
      </c>
      <c r="D1343" s="56" t="s">
        <v>2560</v>
      </c>
      <c r="E1343" s="74" t="s">
        <v>108</v>
      </c>
      <c r="F1343" s="56" t="s">
        <v>2205</v>
      </c>
      <c r="G1343" s="56" t="s">
        <v>3068</v>
      </c>
    </row>
    <row r="1344" spans="1:7" ht="15">
      <c r="A1344" s="56" t="s">
        <v>3069</v>
      </c>
      <c r="B1344" s="56" t="s">
        <v>2925</v>
      </c>
      <c r="C1344" s="56" t="s">
        <v>2677</v>
      </c>
      <c r="D1344" s="56" t="s">
        <v>2560</v>
      </c>
      <c r="E1344" s="74" t="s">
        <v>2677</v>
      </c>
      <c r="F1344" s="56" t="s">
        <v>2205</v>
      </c>
      <c r="G1344" s="56" t="s">
        <v>3070</v>
      </c>
    </row>
    <row r="1345" spans="1:7" ht="15">
      <c r="A1345" s="56" t="s">
        <v>3071</v>
      </c>
      <c r="B1345" s="56" t="s">
        <v>2883</v>
      </c>
      <c r="C1345" s="56" t="s">
        <v>2568</v>
      </c>
      <c r="D1345" s="56" t="s">
        <v>2560</v>
      </c>
      <c r="E1345" s="74" t="s">
        <v>2568</v>
      </c>
      <c r="F1345" s="56" t="s">
        <v>2205</v>
      </c>
      <c r="G1345" s="56" t="s">
        <v>3072</v>
      </c>
    </row>
    <row r="1346" spans="1:7" ht="17.25">
      <c r="A1346" s="75" t="s">
        <v>3073</v>
      </c>
      <c r="B1346" s="75"/>
      <c r="C1346" s="75"/>
      <c r="D1346" s="75"/>
      <c r="E1346" s="76"/>
      <c r="F1346" s="75"/>
      <c r="G1346" s="75"/>
    </row>
    <row r="1347" spans="1:7" ht="17.25">
      <c r="A1347" s="271" t="s">
        <v>2458</v>
      </c>
      <c r="B1347" s="271" t="s">
        <v>2458</v>
      </c>
      <c r="C1347" s="271" t="s">
        <v>2459</v>
      </c>
      <c r="D1347" s="271" t="s">
        <v>2560</v>
      </c>
      <c r="E1347" s="272" t="s">
        <v>2577</v>
      </c>
      <c r="F1347" s="271" t="s">
        <v>2206</v>
      </c>
      <c r="G1347" s="271" t="s">
        <v>2724</v>
      </c>
    </row>
    <row r="1348" spans="1:7" ht="15">
      <c r="A1348" s="56" t="s">
        <v>3074</v>
      </c>
      <c r="B1348" s="56" t="s">
        <v>2915</v>
      </c>
      <c r="C1348" s="56" t="s">
        <v>3075</v>
      </c>
      <c r="D1348" s="56" t="s">
        <v>2560</v>
      </c>
      <c r="E1348" s="74" t="s">
        <v>3076</v>
      </c>
      <c r="F1348" s="56" t="s">
        <v>2206</v>
      </c>
      <c r="G1348" s="56" t="s">
        <v>3077</v>
      </c>
    </row>
    <row r="1349" spans="1:7" ht="17.25">
      <c r="A1349" s="271" t="s">
        <v>3078</v>
      </c>
      <c r="B1349" s="271" t="s">
        <v>2895</v>
      </c>
      <c r="C1349" s="271" t="s">
        <v>3079</v>
      </c>
      <c r="D1349" s="271" t="s">
        <v>2560</v>
      </c>
      <c r="E1349" s="272" t="s">
        <v>108</v>
      </c>
      <c r="F1349" s="271" t="s">
        <v>2205</v>
      </c>
      <c r="G1349" s="271" t="s">
        <v>3080</v>
      </c>
    </row>
    <row r="1350" spans="1:7" ht="17.25">
      <c r="A1350" s="271" t="s">
        <v>3081</v>
      </c>
      <c r="B1350" s="271" t="s">
        <v>2907</v>
      </c>
      <c r="C1350" s="271" t="s">
        <v>3082</v>
      </c>
      <c r="D1350" s="271" t="s">
        <v>2560</v>
      </c>
      <c r="E1350" s="272" t="s">
        <v>2677</v>
      </c>
      <c r="F1350" s="271" t="s">
        <v>2205</v>
      </c>
      <c r="G1350" s="271" t="s">
        <v>3083</v>
      </c>
    </row>
    <row r="1351" spans="1:7" ht="15">
      <c r="A1351" s="56" t="s">
        <v>3084</v>
      </c>
      <c r="B1351" s="56" t="s">
        <v>2907</v>
      </c>
      <c r="C1351" s="56" t="s">
        <v>3082</v>
      </c>
      <c r="D1351" s="56" t="s">
        <v>2560</v>
      </c>
      <c r="E1351" s="74" t="s">
        <v>2677</v>
      </c>
      <c r="F1351" s="56" t="s">
        <v>2205</v>
      </c>
      <c r="G1351" s="56" t="s">
        <v>3083</v>
      </c>
    </row>
    <row r="1352" spans="1:7" ht="15">
      <c r="A1352" s="56" t="s">
        <v>3085</v>
      </c>
      <c r="B1352" s="56" t="s">
        <v>2446</v>
      </c>
      <c r="C1352" s="56" t="s">
        <v>2677</v>
      </c>
      <c r="D1352" s="56" t="s">
        <v>2560</v>
      </c>
      <c r="E1352" s="74" t="s">
        <v>2677</v>
      </c>
      <c r="F1352" s="56" t="s">
        <v>2205</v>
      </c>
      <c r="G1352" s="56" t="s">
        <v>3086</v>
      </c>
    </row>
    <row r="1353" spans="1:7" ht="17.25">
      <c r="A1353" s="271" t="s">
        <v>3087</v>
      </c>
      <c r="B1353" s="271" t="s">
        <v>2915</v>
      </c>
      <c r="C1353" s="271" t="s">
        <v>2677</v>
      </c>
      <c r="D1353" s="271" t="s">
        <v>2560</v>
      </c>
      <c r="E1353" s="272" t="s">
        <v>2677</v>
      </c>
      <c r="F1353" s="272" t="s">
        <v>2205</v>
      </c>
      <c r="G1353" s="271" t="s">
        <v>3088</v>
      </c>
    </row>
    <row r="1354" spans="1:7" ht="15">
      <c r="A1354" s="56" t="s">
        <v>3089</v>
      </c>
      <c r="B1354" s="56" t="s">
        <v>2907</v>
      </c>
      <c r="C1354" s="56" t="s">
        <v>2677</v>
      </c>
      <c r="D1354" s="56" t="s">
        <v>2560</v>
      </c>
      <c r="E1354" s="74" t="s">
        <v>2677</v>
      </c>
      <c r="F1354" s="74" t="s">
        <v>2205</v>
      </c>
      <c r="G1354" s="56" t="s">
        <v>3090</v>
      </c>
    </row>
    <row r="1355" spans="1:7" ht="17.25">
      <c r="A1355" s="271" t="s">
        <v>3091</v>
      </c>
      <c r="B1355" s="271" t="s">
        <v>2875</v>
      </c>
      <c r="C1355" s="271" t="s">
        <v>2677</v>
      </c>
      <c r="D1355" s="271" t="s">
        <v>2560</v>
      </c>
      <c r="E1355" s="272" t="s">
        <v>2677</v>
      </c>
      <c r="F1355" s="271" t="s">
        <v>2205</v>
      </c>
      <c r="G1355" s="271" t="s">
        <v>3092</v>
      </c>
    </row>
    <row r="1356" spans="1:7" ht="15">
      <c r="A1356" s="56" t="s">
        <v>3093</v>
      </c>
      <c r="B1356" s="56" t="s">
        <v>2915</v>
      </c>
      <c r="C1356" s="56" t="s">
        <v>2677</v>
      </c>
      <c r="D1356" s="56" t="s">
        <v>2560</v>
      </c>
      <c r="E1356" s="74" t="s">
        <v>2677</v>
      </c>
      <c r="F1356" s="56" t="s">
        <v>2205</v>
      </c>
      <c r="G1356" s="56" t="s">
        <v>3094</v>
      </c>
    </row>
    <row r="1357" spans="1:7" ht="17.25">
      <c r="A1357" s="271" t="s">
        <v>3095</v>
      </c>
      <c r="B1357" s="271" t="s">
        <v>2952</v>
      </c>
      <c r="C1357" s="271" t="s">
        <v>2677</v>
      </c>
      <c r="D1357" s="271" t="s">
        <v>2560</v>
      </c>
      <c r="E1357" s="272" t="s">
        <v>2677</v>
      </c>
      <c r="F1357" s="271" t="s">
        <v>2205</v>
      </c>
      <c r="G1357" s="271" t="s">
        <v>3096</v>
      </c>
    </row>
    <row r="1358" spans="1:7" ht="15">
      <c r="A1358" s="56" t="s">
        <v>3097</v>
      </c>
      <c r="B1358" s="56" t="s">
        <v>2875</v>
      </c>
      <c r="C1358" s="56" t="s">
        <v>2677</v>
      </c>
      <c r="D1358" s="56" t="s">
        <v>2560</v>
      </c>
      <c r="E1358" s="74" t="s">
        <v>2677</v>
      </c>
      <c r="F1358" s="56" t="s">
        <v>2205</v>
      </c>
      <c r="G1358" s="56" t="s">
        <v>3098</v>
      </c>
    </row>
    <row r="1359" spans="1:7" ht="17.25">
      <c r="A1359" s="271" t="s">
        <v>3099</v>
      </c>
      <c r="B1359" s="271" t="s">
        <v>2415</v>
      </c>
      <c r="C1359" s="271" t="s">
        <v>3100</v>
      </c>
      <c r="D1359" s="271" t="s">
        <v>2560</v>
      </c>
      <c r="E1359" s="272" t="s">
        <v>108</v>
      </c>
      <c r="F1359" s="272" t="s">
        <v>2205</v>
      </c>
      <c r="G1359" s="271" t="s">
        <v>3101</v>
      </c>
    </row>
    <row r="1360" spans="1:7" ht="17.25">
      <c r="A1360" s="271" t="s">
        <v>3102</v>
      </c>
      <c r="B1360" s="271" t="s">
        <v>2415</v>
      </c>
      <c r="C1360" s="271" t="s">
        <v>1213</v>
      </c>
      <c r="D1360" s="271" t="s">
        <v>2560</v>
      </c>
      <c r="E1360" s="272" t="s">
        <v>1213</v>
      </c>
      <c r="F1360" s="271" t="s">
        <v>2202</v>
      </c>
      <c r="G1360" s="271" t="s">
        <v>2418</v>
      </c>
    </row>
    <row r="1361" spans="1:7" ht="15">
      <c r="A1361" s="56" t="s">
        <v>3103</v>
      </c>
      <c r="B1361" s="56" t="s">
        <v>2899</v>
      </c>
      <c r="C1361" s="56" t="s">
        <v>2677</v>
      </c>
      <c r="D1361" s="56" t="s">
        <v>2560</v>
      </c>
      <c r="E1361" s="74" t="s">
        <v>2677</v>
      </c>
      <c r="F1361" s="56" t="s">
        <v>2205</v>
      </c>
      <c r="G1361" s="56" t="s">
        <v>3047</v>
      </c>
    </row>
    <row r="1362" spans="1:7" ht="17.25">
      <c r="A1362" s="75" t="s">
        <v>3104</v>
      </c>
      <c r="B1362" s="75"/>
      <c r="C1362" s="75"/>
      <c r="D1362" s="75"/>
      <c r="E1362" s="76"/>
      <c r="F1362" s="75"/>
      <c r="G1362" s="75"/>
    </row>
    <row r="1363" spans="1:7" ht="17.25">
      <c r="A1363" s="271" t="s">
        <v>2450</v>
      </c>
      <c r="B1363" s="271" t="s">
        <v>2451</v>
      </c>
      <c r="C1363" s="271" t="s">
        <v>2452</v>
      </c>
      <c r="D1363" s="271" t="s">
        <v>2560</v>
      </c>
      <c r="E1363" s="272" t="s">
        <v>2454</v>
      </c>
      <c r="F1363" s="271" t="s">
        <v>2206</v>
      </c>
      <c r="G1363" s="271" t="s">
        <v>2455</v>
      </c>
    </row>
    <row r="1364" spans="1:7" ht="15">
      <c r="A1364" s="56" t="s">
        <v>2561</v>
      </c>
      <c r="B1364" s="56" t="s">
        <v>2458</v>
      </c>
      <c r="C1364" s="56" t="s">
        <v>1213</v>
      </c>
      <c r="D1364" s="56" t="s">
        <v>2560</v>
      </c>
      <c r="E1364" s="74" t="s">
        <v>1213</v>
      </c>
      <c r="F1364" s="56" t="s">
        <v>2202</v>
      </c>
      <c r="G1364" s="56" t="s">
        <v>2418</v>
      </c>
    </row>
    <row r="1365" spans="1:7" ht="17.25">
      <c r="A1365" s="271" t="s">
        <v>2562</v>
      </c>
      <c r="B1365" s="271"/>
      <c r="C1365" s="271" t="s">
        <v>2563</v>
      </c>
      <c r="D1365" s="271" t="s">
        <v>2560</v>
      </c>
      <c r="E1365" s="272" t="s">
        <v>2564</v>
      </c>
      <c r="F1365" s="271" t="s">
        <v>2205</v>
      </c>
      <c r="G1365" s="271" t="s">
        <v>2418</v>
      </c>
    </row>
    <row r="1366" spans="1:7" ht="17.25">
      <c r="A1366" s="271" t="s">
        <v>2565</v>
      </c>
      <c r="B1366" s="271" t="s">
        <v>2451</v>
      </c>
      <c r="C1366" s="271" t="s">
        <v>108</v>
      </c>
      <c r="D1366" s="271" t="s">
        <v>2560</v>
      </c>
      <c r="E1366" s="272" t="s">
        <v>108</v>
      </c>
      <c r="F1366" s="271" t="s">
        <v>2205</v>
      </c>
      <c r="G1366" s="271" t="s">
        <v>2418</v>
      </c>
    </row>
    <row r="1367" spans="1:7" ht="15">
      <c r="A1367" s="56" t="s">
        <v>2566</v>
      </c>
      <c r="B1367" s="56" t="s">
        <v>2567</v>
      </c>
      <c r="C1367" s="56" t="s">
        <v>2568</v>
      </c>
      <c r="D1367" s="56" t="s">
        <v>2560</v>
      </c>
      <c r="E1367" s="74" t="s">
        <v>2568</v>
      </c>
      <c r="F1367" s="56" t="s">
        <v>2205</v>
      </c>
      <c r="G1367" s="56" t="s">
        <v>2569</v>
      </c>
    </row>
    <row r="1368" spans="1:7" ht="17.25">
      <c r="A1368" s="271" t="s">
        <v>2570</v>
      </c>
      <c r="B1368" s="271"/>
      <c r="C1368" s="271" t="s">
        <v>108</v>
      </c>
      <c r="D1368" s="271" t="s">
        <v>2560</v>
      </c>
      <c r="E1368" s="272" t="s">
        <v>108</v>
      </c>
      <c r="F1368" s="271" t="s">
        <v>2205</v>
      </c>
      <c r="G1368" s="271" t="s">
        <v>2418</v>
      </c>
    </row>
    <row r="1369" spans="1:7" ht="17.25">
      <c r="A1369" s="75" t="s">
        <v>3105</v>
      </c>
      <c r="B1369" s="75"/>
      <c r="C1369" s="75"/>
      <c r="D1369" s="75"/>
      <c r="E1369" s="76"/>
      <c r="F1369" s="75"/>
      <c r="G1369" s="75"/>
    </row>
    <row r="1370" spans="1:7" ht="15">
      <c r="A1370" s="56" t="s">
        <v>2572</v>
      </c>
      <c r="B1370" s="56" t="s">
        <v>2463</v>
      </c>
      <c r="C1370" s="56" t="s">
        <v>108</v>
      </c>
      <c r="D1370" s="56" t="s">
        <v>2560</v>
      </c>
      <c r="E1370" s="74" t="s">
        <v>108</v>
      </c>
      <c r="F1370" s="56" t="s">
        <v>2205</v>
      </c>
      <c r="G1370" s="56" t="s">
        <v>2418</v>
      </c>
    </row>
    <row r="1371" spans="1:7" ht="17.25">
      <c r="A1371" s="271" t="s">
        <v>2573</v>
      </c>
      <c r="B1371" s="271" t="s">
        <v>2574</v>
      </c>
      <c r="C1371" s="271" t="s">
        <v>108</v>
      </c>
      <c r="D1371" s="271" t="s">
        <v>2560</v>
      </c>
      <c r="E1371" s="272" t="s">
        <v>108</v>
      </c>
      <c r="F1371" s="271" t="s">
        <v>2205</v>
      </c>
      <c r="G1371" s="271" t="s">
        <v>2575</v>
      </c>
    </row>
    <row r="1372" spans="1:7" ht="17.25">
      <c r="A1372" s="271" t="s">
        <v>2576</v>
      </c>
      <c r="B1372" s="271" t="s">
        <v>2574</v>
      </c>
      <c r="C1372" s="271" t="s">
        <v>108</v>
      </c>
      <c r="D1372" s="271" t="s">
        <v>2560</v>
      </c>
      <c r="E1372" s="272" t="s">
        <v>108</v>
      </c>
      <c r="F1372" s="271" t="s">
        <v>2205</v>
      </c>
      <c r="G1372" s="271" t="s">
        <v>2418</v>
      </c>
    </row>
    <row r="1373" spans="1:7" ht="17.25">
      <c r="A1373" s="271" t="s">
        <v>2457</v>
      </c>
      <c r="B1373" s="271" t="s">
        <v>2458</v>
      </c>
      <c r="C1373" s="271" t="s">
        <v>2459</v>
      </c>
      <c r="D1373" s="271" t="s">
        <v>2560</v>
      </c>
      <c r="E1373" s="272" t="s">
        <v>2577</v>
      </c>
      <c r="F1373" s="271" t="s">
        <v>2206</v>
      </c>
      <c r="G1373" s="271" t="s">
        <v>2418</v>
      </c>
    </row>
    <row r="1374" spans="1:7" ht="15">
      <c r="A1374" s="56" t="s">
        <v>2578</v>
      </c>
      <c r="B1374" s="56" t="s">
        <v>2579</v>
      </c>
      <c r="C1374" s="56" t="s">
        <v>108</v>
      </c>
      <c r="D1374" s="56" t="s">
        <v>2560</v>
      </c>
      <c r="E1374" s="74" t="s">
        <v>108</v>
      </c>
      <c r="F1374" s="56" t="s">
        <v>2205</v>
      </c>
      <c r="G1374" s="56" t="s">
        <v>2580</v>
      </c>
    </row>
    <row r="1375" spans="1:7" ht="17.25">
      <c r="A1375" s="75" t="s">
        <v>3106</v>
      </c>
      <c r="B1375" s="75"/>
      <c r="C1375" s="75"/>
      <c r="D1375" s="75"/>
      <c r="E1375" s="76"/>
      <c r="F1375" s="75"/>
      <c r="G1375" s="75"/>
    </row>
    <row r="1376" spans="1:7" ht="17.25">
      <c r="A1376" s="271" t="s">
        <v>2582</v>
      </c>
      <c r="B1376" s="271" t="s">
        <v>2527</v>
      </c>
      <c r="C1376" s="271" t="s">
        <v>108</v>
      </c>
      <c r="D1376" s="271" t="s">
        <v>2560</v>
      </c>
      <c r="E1376" s="272" t="s">
        <v>108</v>
      </c>
      <c r="F1376" s="271" t="s">
        <v>2205</v>
      </c>
      <c r="G1376" s="271" t="s">
        <v>2418</v>
      </c>
    </row>
    <row r="1377" spans="1:7" ht="17.25">
      <c r="A1377" s="271" t="s">
        <v>2526</v>
      </c>
      <c r="B1377" s="271" t="s">
        <v>2527</v>
      </c>
      <c r="C1377" s="271" t="s">
        <v>2528</v>
      </c>
      <c r="D1377" s="271" t="s">
        <v>2560</v>
      </c>
      <c r="E1377" s="272" t="s">
        <v>2583</v>
      </c>
      <c r="F1377" s="271" t="s">
        <v>2205</v>
      </c>
      <c r="G1377" s="271" t="s">
        <v>2418</v>
      </c>
    </row>
    <row r="1378" spans="1:7" ht="15">
      <c r="A1378" s="56" t="s">
        <v>2584</v>
      </c>
      <c r="B1378" s="56" t="s">
        <v>2527</v>
      </c>
      <c r="C1378" s="56" t="s">
        <v>2585</v>
      </c>
      <c r="D1378" s="56" t="s">
        <v>2560</v>
      </c>
      <c r="E1378" s="74" t="s">
        <v>108</v>
      </c>
      <c r="F1378" s="56" t="s">
        <v>2205</v>
      </c>
      <c r="G1378" s="56" t="s">
        <v>2586</v>
      </c>
    </row>
    <row r="1379" spans="1:7" ht="15">
      <c r="A1379" s="56" t="s">
        <v>2587</v>
      </c>
      <c r="B1379" s="56" t="s">
        <v>2527</v>
      </c>
      <c r="C1379" s="56" t="s">
        <v>108</v>
      </c>
      <c r="D1379" s="56" t="s">
        <v>2560</v>
      </c>
      <c r="E1379" s="74" t="s">
        <v>108</v>
      </c>
      <c r="F1379" s="56" t="s">
        <v>2205</v>
      </c>
      <c r="G1379" s="56" t="s">
        <v>2418</v>
      </c>
    </row>
    <row r="1380" spans="1:7" ht="17.25">
      <c r="A1380" s="75" t="s">
        <v>3107</v>
      </c>
      <c r="B1380" s="75"/>
      <c r="C1380" s="75"/>
      <c r="D1380" s="75"/>
      <c r="E1380" s="76"/>
      <c r="F1380" s="75"/>
      <c r="G1380" s="75"/>
    </row>
    <row r="1381" spans="1:7" ht="17.25">
      <c r="A1381" s="271" t="s">
        <v>2589</v>
      </c>
      <c r="B1381" s="271" t="s">
        <v>2590</v>
      </c>
      <c r="C1381" s="271" t="s">
        <v>2591</v>
      </c>
      <c r="D1381" s="271" t="s">
        <v>2560</v>
      </c>
      <c r="E1381" s="272" t="s">
        <v>108</v>
      </c>
      <c r="F1381" s="271" t="s">
        <v>2205</v>
      </c>
      <c r="G1381" s="271" t="s">
        <v>2418</v>
      </c>
    </row>
    <row r="1382" spans="1:7" ht="15">
      <c r="A1382" s="56" t="s">
        <v>2592</v>
      </c>
      <c r="B1382" s="56" t="s">
        <v>2532</v>
      </c>
      <c r="C1382" s="56" t="s">
        <v>2593</v>
      </c>
      <c r="D1382" s="56" t="s">
        <v>2560</v>
      </c>
      <c r="E1382" s="74" t="s">
        <v>108</v>
      </c>
      <c r="F1382" s="56" t="s">
        <v>2205</v>
      </c>
      <c r="G1382" s="56" t="s">
        <v>2418</v>
      </c>
    </row>
    <row r="1383" spans="1:7" ht="15">
      <c r="A1383" s="56" t="s">
        <v>2594</v>
      </c>
      <c r="B1383" s="56" t="s">
        <v>2595</v>
      </c>
      <c r="C1383" s="56" t="s">
        <v>108</v>
      </c>
      <c r="D1383" s="56" t="s">
        <v>2560</v>
      </c>
      <c r="E1383" s="74" t="s">
        <v>108</v>
      </c>
      <c r="F1383" s="56" t="s">
        <v>2205</v>
      </c>
      <c r="G1383" s="56" t="s">
        <v>2596</v>
      </c>
    </row>
    <row r="1384" spans="1:7" ht="17.25">
      <c r="A1384" s="271" t="s">
        <v>2597</v>
      </c>
      <c r="B1384" s="271" t="s">
        <v>2595</v>
      </c>
      <c r="C1384" s="271" t="s">
        <v>108</v>
      </c>
      <c r="D1384" s="271" t="s">
        <v>2560</v>
      </c>
      <c r="E1384" s="272" t="s">
        <v>108</v>
      </c>
      <c r="F1384" s="271" t="s">
        <v>2205</v>
      </c>
      <c r="G1384" s="271" t="s">
        <v>2418</v>
      </c>
    </row>
    <row r="1385" spans="1:7" ht="17.25">
      <c r="A1385" s="75" t="s">
        <v>3108</v>
      </c>
      <c r="B1385" s="75"/>
      <c r="C1385" s="75"/>
      <c r="D1385" s="75"/>
      <c r="E1385" s="76"/>
      <c r="F1385" s="75"/>
      <c r="G1385" s="75"/>
    </row>
    <row r="1386" spans="1:7" ht="15">
      <c r="A1386" s="56" t="s">
        <v>2599</v>
      </c>
      <c r="B1386" s="56" t="s">
        <v>2463</v>
      </c>
      <c r="C1386" s="56" t="s">
        <v>108</v>
      </c>
      <c r="D1386" s="56" t="s">
        <v>2560</v>
      </c>
      <c r="E1386" s="74" t="s">
        <v>108</v>
      </c>
      <c r="F1386" s="56" t="s">
        <v>2205</v>
      </c>
      <c r="G1386" s="56" t="s">
        <v>2418</v>
      </c>
    </row>
    <row r="1387" spans="1:7" ht="15">
      <c r="A1387" s="56" t="s">
        <v>2462</v>
      </c>
      <c r="B1387" s="56" t="s">
        <v>2463</v>
      </c>
      <c r="C1387" s="56" t="s">
        <v>2459</v>
      </c>
      <c r="D1387" s="56" t="s">
        <v>2560</v>
      </c>
      <c r="E1387" s="74" t="s">
        <v>2577</v>
      </c>
      <c r="F1387" s="56" t="s">
        <v>2206</v>
      </c>
      <c r="G1387" s="56" t="s">
        <v>2418</v>
      </c>
    </row>
    <row r="1388" spans="1:7" ht="15">
      <c r="A1388" s="56" t="s">
        <v>2464</v>
      </c>
      <c r="B1388" s="56" t="s">
        <v>2463</v>
      </c>
      <c r="C1388" s="56" t="s">
        <v>2459</v>
      </c>
      <c r="D1388" s="56" t="s">
        <v>2560</v>
      </c>
      <c r="E1388" s="74" t="s">
        <v>2577</v>
      </c>
      <c r="F1388" s="74" t="s">
        <v>2206</v>
      </c>
      <c r="G1388" s="56" t="s">
        <v>2418</v>
      </c>
    </row>
    <row r="1389" spans="1:7" ht="15">
      <c r="A1389" s="56" t="s">
        <v>2465</v>
      </c>
      <c r="B1389" s="56" t="s">
        <v>2463</v>
      </c>
      <c r="C1389" s="56" t="s">
        <v>2459</v>
      </c>
      <c r="D1389" s="56" t="s">
        <v>2560</v>
      </c>
      <c r="E1389" s="74" t="s">
        <v>2577</v>
      </c>
      <c r="F1389" s="56" t="s">
        <v>2206</v>
      </c>
      <c r="G1389" s="56" t="s">
        <v>2418</v>
      </c>
    </row>
    <row r="1390" spans="1:7" ht="17.25">
      <c r="A1390" s="271" t="s">
        <v>2466</v>
      </c>
      <c r="B1390" s="271" t="s">
        <v>2463</v>
      </c>
      <c r="C1390" s="271" t="s">
        <v>2459</v>
      </c>
      <c r="D1390" s="271" t="s">
        <v>2560</v>
      </c>
      <c r="E1390" s="272" t="s">
        <v>2577</v>
      </c>
      <c r="F1390" s="271" t="s">
        <v>2206</v>
      </c>
      <c r="G1390" s="271" t="s">
        <v>2418</v>
      </c>
    </row>
    <row r="1391" spans="1:7" ht="17.25">
      <c r="A1391" s="271" t="s">
        <v>2600</v>
      </c>
      <c r="B1391" s="271" t="s">
        <v>2601</v>
      </c>
      <c r="C1391" s="271" t="s">
        <v>108</v>
      </c>
      <c r="D1391" s="271" t="s">
        <v>2560</v>
      </c>
      <c r="E1391" s="272" t="s">
        <v>108</v>
      </c>
      <c r="F1391" s="271" t="s">
        <v>2205</v>
      </c>
      <c r="G1391" s="271" t="s">
        <v>2602</v>
      </c>
    </row>
    <row r="1392" spans="1:7" ht="17.25">
      <c r="A1392" s="271" t="s">
        <v>2603</v>
      </c>
      <c r="B1392" s="271" t="s">
        <v>2601</v>
      </c>
      <c r="C1392" s="271" t="s">
        <v>108</v>
      </c>
      <c r="D1392" s="271" t="s">
        <v>2560</v>
      </c>
      <c r="E1392" s="272" t="s">
        <v>108</v>
      </c>
      <c r="F1392" s="271" t="s">
        <v>2205</v>
      </c>
      <c r="G1392" s="271" t="s">
        <v>2418</v>
      </c>
    </row>
    <row r="1393" spans="1:7" ht="17.25">
      <c r="A1393" s="75" t="s">
        <v>3109</v>
      </c>
      <c r="B1393" s="75"/>
      <c r="C1393" s="75"/>
      <c r="D1393" s="75"/>
      <c r="E1393" s="76"/>
      <c r="F1393" s="75"/>
      <c r="G1393" s="75"/>
    </row>
    <row r="1394" spans="1:7" ht="17.25">
      <c r="A1394" s="271" t="s">
        <v>2605</v>
      </c>
      <c r="B1394" s="271" t="s">
        <v>2606</v>
      </c>
      <c r="C1394" s="271" t="s">
        <v>108</v>
      </c>
      <c r="D1394" s="271" t="s">
        <v>2560</v>
      </c>
      <c r="E1394" s="272" t="s">
        <v>108</v>
      </c>
      <c r="F1394" s="271" t="s">
        <v>2205</v>
      </c>
      <c r="G1394" s="271" t="s">
        <v>2418</v>
      </c>
    </row>
    <row r="1395" spans="1:7" ht="15">
      <c r="A1395" s="56" t="s">
        <v>2607</v>
      </c>
      <c r="B1395" s="56" t="s">
        <v>2608</v>
      </c>
      <c r="C1395" s="56" t="s">
        <v>2591</v>
      </c>
      <c r="D1395" s="56" t="s">
        <v>2560</v>
      </c>
      <c r="E1395" s="74" t="s">
        <v>108</v>
      </c>
      <c r="F1395" s="56" t="s">
        <v>2205</v>
      </c>
      <c r="G1395" s="56" t="s">
        <v>2418</v>
      </c>
    </row>
    <row r="1396" spans="1:7" ht="15">
      <c r="A1396" s="56" t="s">
        <v>2609</v>
      </c>
      <c r="B1396" s="56" t="s">
        <v>2606</v>
      </c>
      <c r="C1396" s="56" t="s">
        <v>2610</v>
      </c>
      <c r="D1396" s="56" t="s">
        <v>2560</v>
      </c>
      <c r="E1396" s="74" t="s">
        <v>108</v>
      </c>
      <c r="F1396" s="56" t="s">
        <v>2205</v>
      </c>
      <c r="G1396" s="56" t="s">
        <v>2611</v>
      </c>
    </row>
    <row r="1397" spans="1:7" ht="15">
      <c r="A1397" s="57" t="s">
        <v>2468</v>
      </c>
      <c r="B1397" s="57" t="s">
        <v>2458</v>
      </c>
      <c r="C1397" s="57" t="s">
        <v>2469</v>
      </c>
      <c r="D1397" s="57" t="s">
        <v>2560</v>
      </c>
      <c r="E1397" s="58" t="s">
        <v>108</v>
      </c>
      <c r="F1397" s="58" t="s">
        <v>2471</v>
      </c>
      <c r="G1397" s="57" t="s">
        <v>2418</v>
      </c>
    </row>
    <row r="1398" spans="1:7" ht="17.25">
      <c r="A1398" s="271" t="s">
        <v>2472</v>
      </c>
      <c r="B1398" s="271" t="s">
        <v>2458</v>
      </c>
      <c r="C1398" s="271" t="s">
        <v>2459</v>
      </c>
      <c r="D1398" s="271" t="s">
        <v>2560</v>
      </c>
      <c r="E1398" s="272" t="s">
        <v>2577</v>
      </c>
      <c r="F1398" s="271" t="s">
        <v>2206</v>
      </c>
      <c r="G1398" s="271" t="s">
        <v>2418</v>
      </c>
    </row>
    <row r="1399" spans="1:7" ht="17.25">
      <c r="A1399" s="271" t="s">
        <v>2473</v>
      </c>
      <c r="B1399" s="271" t="s">
        <v>2458</v>
      </c>
      <c r="C1399" s="271" t="s">
        <v>2459</v>
      </c>
      <c r="D1399" s="271" t="s">
        <v>2560</v>
      </c>
      <c r="E1399" s="272" t="s">
        <v>2577</v>
      </c>
      <c r="F1399" s="271" t="s">
        <v>2206</v>
      </c>
      <c r="G1399" s="271" t="s">
        <v>2418</v>
      </c>
    </row>
    <row r="1400" spans="1:7" ht="17.25">
      <c r="A1400" s="271" t="s">
        <v>2474</v>
      </c>
      <c r="B1400" s="271" t="s">
        <v>2458</v>
      </c>
      <c r="C1400" s="271" t="s">
        <v>2459</v>
      </c>
      <c r="D1400" s="271" t="s">
        <v>2560</v>
      </c>
      <c r="E1400" s="272" t="s">
        <v>2577</v>
      </c>
      <c r="F1400" s="271" t="s">
        <v>2206</v>
      </c>
      <c r="G1400" s="271" t="s">
        <v>2418</v>
      </c>
    </row>
    <row r="1401" spans="1:7" ht="15">
      <c r="A1401" s="56" t="s">
        <v>2612</v>
      </c>
      <c r="B1401" s="56" t="s">
        <v>2606</v>
      </c>
      <c r="C1401" s="56" t="s">
        <v>2568</v>
      </c>
      <c r="D1401" s="56" t="s">
        <v>2560</v>
      </c>
      <c r="E1401" s="74" t="s">
        <v>2568</v>
      </c>
      <c r="F1401" s="56" t="s">
        <v>2205</v>
      </c>
      <c r="G1401" s="56" t="s">
        <v>2418</v>
      </c>
    </row>
    <row r="1402" spans="1:7" ht="15">
      <c r="A1402" s="56" t="s">
        <v>2613</v>
      </c>
      <c r="B1402" s="56" t="s">
        <v>2614</v>
      </c>
      <c r="C1402" s="56" t="s">
        <v>108</v>
      </c>
      <c r="D1402" s="56" t="s">
        <v>2560</v>
      </c>
      <c r="E1402" s="74" t="s">
        <v>108</v>
      </c>
      <c r="F1402" s="56" t="s">
        <v>2205</v>
      </c>
      <c r="G1402" s="56" t="s">
        <v>2418</v>
      </c>
    </row>
    <row r="1403" spans="1:7" ht="17.25">
      <c r="A1403" s="75" t="s">
        <v>3110</v>
      </c>
      <c r="B1403" s="75"/>
      <c r="C1403" s="75"/>
      <c r="D1403" s="75"/>
      <c r="E1403" s="76"/>
      <c r="F1403" s="75"/>
      <c r="G1403" s="75"/>
    </row>
    <row r="1404" spans="1:7" ht="15">
      <c r="A1404" s="56" t="s">
        <v>2616</v>
      </c>
      <c r="B1404" s="56" t="s">
        <v>2606</v>
      </c>
      <c r="C1404" s="56" t="s">
        <v>2617</v>
      </c>
      <c r="D1404" s="56" t="s">
        <v>2560</v>
      </c>
      <c r="E1404" s="74" t="s">
        <v>2201</v>
      </c>
      <c r="F1404" s="56" t="s">
        <v>2204</v>
      </c>
      <c r="G1404" s="56" t="s">
        <v>2418</v>
      </c>
    </row>
    <row r="1405" spans="1:7" ht="17.25">
      <c r="A1405" s="271" t="s">
        <v>2618</v>
      </c>
      <c r="B1405" s="271" t="s">
        <v>2601</v>
      </c>
      <c r="C1405" s="271" t="s">
        <v>2617</v>
      </c>
      <c r="D1405" s="271" t="s">
        <v>2560</v>
      </c>
      <c r="E1405" s="272" t="s">
        <v>2201</v>
      </c>
      <c r="F1405" s="271" t="s">
        <v>2204</v>
      </c>
      <c r="G1405" s="271" t="s">
        <v>2418</v>
      </c>
    </row>
    <row r="1406" spans="1:7" ht="17.25">
      <c r="A1406" s="271" t="s">
        <v>2619</v>
      </c>
      <c r="B1406" s="271"/>
      <c r="C1406" s="271" t="s">
        <v>2568</v>
      </c>
      <c r="D1406" s="271" t="s">
        <v>2560</v>
      </c>
      <c r="E1406" s="272" t="s">
        <v>2568</v>
      </c>
      <c r="F1406" s="271" t="s">
        <v>2205</v>
      </c>
      <c r="G1406" s="271" t="s">
        <v>2418</v>
      </c>
    </row>
    <row r="1407" spans="1:7" ht="17.25">
      <c r="A1407" s="271" t="s">
        <v>2539</v>
      </c>
      <c r="B1407" s="271"/>
      <c r="C1407" s="271" t="s">
        <v>2540</v>
      </c>
      <c r="D1407" s="271" t="s">
        <v>2560</v>
      </c>
      <c r="E1407" s="272" t="s">
        <v>2568</v>
      </c>
      <c r="F1407" s="271" t="s">
        <v>2205</v>
      </c>
      <c r="G1407" s="271" t="s">
        <v>2418</v>
      </c>
    </row>
    <row r="1408" spans="1:7" ht="17.25">
      <c r="A1408" s="271" t="s">
        <v>2620</v>
      </c>
      <c r="B1408" s="271" t="s">
        <v>2606</v>
      </c>
      <c r="C1408" s="271" t="s">
        <v>108</v>
      </c>
      <c r="D1408" s="271" t="s">
        <v>2560</v>
      </c>
      <c r="E1408" s="272" t="s">
        <v>108</v>
      </c>
      <c r="F1408" s="271" t="s">
        <v>2205</v>
      </c>
      <c r="G1408" s="271" t="s">
        <v>2418</v>
      </c>
    </row>
    <row r="1409" spans="1:7" ht="17.25">
      <c r="A1409" s="271" t="s">
        <v>2621</v>
      </c>
      <c r="B1409" s="271" t="s">
        <v>2606</v>
      </c>
      <c r="C1409" s="271" t="s">
        <v>108</v>
      </c>
      <c r="D1409" s="271" t="s">
        <v>2560</v>
      </c>
      <c r="E1409" s="272" t="s">
        <v>108</v>
      </c>
      <c r="F1409" s="271" t="s">
        <v>2205</v>
      </c>
      <c r="G1409" s="271" t="s">
        <v>2418</v>
      </c>
    </row>
    <row r="1410" spans="1:7" ht="17.25">
      <c r="A1410" s="271" t="s">
        <v>2622</v>
      </c>
      <c r="B1410" s="271" t="s">
        <v>2601</v>
      </c>
      <c r="C1410" s="271" t="s">
        <v>108</v>
      </c>
      <c r="D1410" s="271" t="s">
        <v>2560</v>
      </c>
      <c r="E1410" s="272" t="s">
        <v>108</v>
      </c>
      <c r="F1410" s="272" t="s">
        <v>2205</v>
      </c>
      <c r="G1410" s="271" t="s">
        <v>2418</v>
      </c>
    </row>
    <row r="1411" spans="1:7" ht="15">
      <c r="A1411" s="56" t="s">
        <v>2623</v>
      </c>
      <c r="B1411" s="56" t="s">
        <v>2624</v>
      </c>
      <c r="C1411" s="56" t="s">
        <v>2568</v>
      </c>
      <c r="D1411" s="56" t="s">
        <v>2560</v>
      </c>
      <c r="E1411" s="74" t="s">
        <v>2568</v>
      </c>
      <c r="F1411" s="74" t="s">
        <v>2205</v>
      </c>
      <c r="G1411" s="56" t="s">
        <v>2418</v>
      </c>
    </row>
    <row r="1412" spans="1:7" ht="15">
      <c r="A1412" s="56" t="s">
        <v>2625</v>
      </c>
      <c r="B1412" s="56" t="s">
        <v>2624</v>
      </c>
      <c r="C1412" s="56" t="s">
        <v>2568</v>
      </c>
      <c r="D1412" s="56" t="s">
        <v>2560</v>
      </c>
      <c r="E1412" s="74" t="s">
        <v>2568</v>
      </c>
      <c r="F1412" s="56" t="s">
        <v>2205</v>
      </c>
      <c r="G1412" s="56" t="s">
        <v>2418</v>
      </c>
    </row>
    <row r="1413" spans="1:7" ht="15">
      <c r="A1413" s="56" t="s">
        <v>2476</v>
      </c>
      <c r="B1413" s="56" t="s">
        <v>2458</v>
      </c>
      <c r="C1413" s="56" t="s">
        <v>2459</v>
      </c>
      <c r="D1413" s="56" t="s">
        <v>2560</v>
      </c>
      <c r="E1413" s="74" t="s">
        <v>2577</v>
      </c>
      <c r="F1413" s="56" t="s">
        <v>2206</v>
      </c>
      <c r="G1413" s="56" t="s">
        <v>2418</v>
      </c>
    </row>
    <row r="1414" spans="1:7" ht="17.25">
      <c r="A1414" s="271" t="s">
        <v>2626</v>
      </c>
      <c r="B1414" s="271" t="s">
        <v>2624</v>
      </c>
      <c r="C1414" s="271" t="s">
        <v>108</v>
      </c>
      <c r="D1414" s="271" t="s">
        <v>2560</v>
      </c>
      <c r="E1414" s="272" t="s">
        <v>108</v>
      </c>
      <c r="F1414" s="271" t="s">
        <v>2205</v>
      </c>
      <c r="G1414" s="271" t="s">
        <v>2627</v>
      </c>
    </row>
    <row r="1415" spans="1:7" ht="17.25">
      <c r="A1415" s="75" t="s">
        <v>3111</v>
      </c>
      <c r="B1415" s="75"/>
      <c r="C1415" s="75"/>
      <c r="D1415" s="75"/>
      <c r="E1415" s="76"/>
      <c r="F1415" s="75"/>
      <c r="G1415" s="75"/>
    </row>
    <row r="1416" spans="1:7" ht="17.25">
      <c r="A1416" s="271" t="s">
        <v>2629</v>
      </c>
      <c r="B1416" s="271" t="s">
        <v>2630</v>
      </c>
      <c r="C1416" s="271" t="s">
        <v>108</v>
      </c>
      <c r="D1416" s="271" t="s">
        <v>2560</v>
      </c>
      <c r="E1416" s="272" t="s">
        <v>108</v>
      </c>
      <c r="F1416" s="272" t="s">
        <v>2205</v>
      </c>
      <c r="G1416" s="271" t="s">
        <v>2418</v>
      </c>
    </row>
    <row r="1417" spans="1:7" ht="17.25">
      <c r="A1417" s="271" t="s">
        <v>2631</v>
      </c>
      <c r="B1417" s="271" t="s">
        <v>2632</v>
      </c>
      <c r="C1417" s="271" t="s">
        <v>108</v>
      </c>
      <c r="D1417" s="271" t="s">
        <v>2560</v>
      </c>
      <c r="E1417" s="272" t="s">
        <v>108</v>
      </c>
      <c r="F1417" s="271" t="s">
        <v>2205</v>
      </c>
      <c r="G1417" s="271" t="s">
        <v>2418</v>
      </c>
    </row>
    <row r="1418" spans="1:7" ht="15">
      <c r="A1418" s="56" t="s">
        <v>2633</v>
      </c>
      <c r="B1418" s="56" t="s">
        <v>2632</v>
      </c>
      <c r="C1418" s="56" t="s">
        <v>108</v>
      </c>
      <c r="D1418" s="56" t="s">
        <v>2560</v>
      </c>
      <c r="E1418" s="74" t="s">
        <v>108</v>
      </c>
      <c r="F1418" s="56" t="s">
        <v>2205</v>
      </c>
      <c r="G1418" s="56" t="s">
        <v>2418</v>
      </c>
    </row>
    <row r="1419" spans="1:7" ht="17.25">
      <c r="A1419" s="75" t="s">
        <v>3112</v>
      </c>
      <c r="B1419" s="75"/>
      <c r="C1419" s="75"/>
      <c r="D1419" s="75"/>
      <c r="E1419" s="76"/>
      <c r="F1419" s="75"/>
      <c r="G1419" s="75"/>
    </row>
    <row r="1420" spans="1:7" ht="15">
      <c r="A1420" s="56" t="s">
        <v>2478</v>
      </c>
      <c r="B1420" s="56" t="s">
        <v>2479</v>
      </c>
      <c r="C1420" s="56" t="s">
        <v>2452</v>
      </c>
      <c r="D1420" s="56" t="s">
        <v>2560</v>
      </c>
      <c r="E1420" s="74" t="s">
        <v>2454</v>
      </c>
      <c r="F1420" s="56" t="s">
        <v>2206</v>
      </c>
      <c r="G1420" s="56" t="s">
        <v>2480</v>
      </c>
    </row>
    <row r="1421" spans="1:7" ht="15">
      <c r="A1421" s="56" t="s">
        <v>2481</v>
      </c>
      <c r="B1421" s="56" t="s">
        <v>2482</v>
      </c>
      <c r="C1421" s="56" t="s">
        <v>2452</v>
      </c>
      <c r="D1421" s="56" t="s">
        <v>2560</v>
      </c>
      <c r="E1421" s="74" t="s">
        <v>2454</v>
      </c>
      <c r="F1421" s="74" t="s">
        <v>2206</v>
      </c>
      <c r="G1421" s="56" t="s">
        <v>2483</v>
      </c>
    </row>
    <row r="1422" spans="1:7" ht="17.25">
      <c r="A1422" s="271" t="s">
        <v>2635</v>
      </c>
      <c r="B1422" s="271" t="s">
        <v>2479</v>
      </c>
      <c r="C1422" s="271" t="s">
        <v>2568</v>
      </c>
      <c r="D1422" s="271" t="s">
        <v>2560</v>
      </c>
      <c r="E1422" s="272" t="s">
        <v>2568</v>
      </c>
      <c r="F1422" s="271" t="s">
        <v>2205</v>
      </c>
      <c r="G1422" s="271" t="s">
        <v>2636</v>
      </c>
    </row>
    <row r="1423" spans="1:7" ht="15">
      <c r="A1423" s="56" t="s">
        <v>2637</v>
      </c>
      <c r="B1423" s="56" t="s">
        <v>2546</v>
      </c>
      <c r="C1423" s="56" t="s">
        <v>108</v>
      </c>
      <c r="D1423" s="56" t="s">
        <v>2560</v>
      </c>
      <c r="E1423" s="74" t="s">
        <v>108</v>
      </c>
      <c r="F1423" s="74" t="s">
        <v>2205</v>
      </c>
      <c r="G1423" s="56" t="s">
        <v>2638</v>
      </c>
    </row>
    <row r="1424" spans="1:7" ht="17.25">
      <c r="A1424" s="271" t="s">
        <v>2639</v>
      </c>
      <c r="B1424" s="271" t="s">
        <v>2640</v>
      </c>
      <c r="C1424" s="271" t="s">
        <v>108</v>
      </c>
      <c r="D1424" s="271" t="s">
        <v>2560</v>
      </c>
      <c r="E1424" s="272" t="s">
        <v>108</v>
      </c>
      <c r="F1424" s="272" t="s">
        <v>2205</v>
      </c>
      <c r="G1424" s="271" t="s">
        <v>2641</v>
      </c>
    </row>
    <row r="1425" spans="1:7" ht="15">
      <c r="A1425" s="56" t="s">
        <v>2484</v>
      </c>
      <c r="B1425" s="56" t="s">
        <v>2485</v>
      </c>
      <c r="C1425" s="56"/>
      <c r="D1425" s="56" t="s">
        <v>2416</v>
      </c>
      <c r="E1425" s="74"/>
      <c r="F1425" s="74" t="s">
        <v>2486</v>
      </c>
      <c r="G1425" s="56" t="s">
        <v>2418</v>
      </c>
    </row>
    <row r="1426" spans="1:7" ht="15">
      <c r="A1426" s="56" t="s">
        <v>2487</v>
      </c>
      <c r="B1426" s="56" t="s">
        <v>2485</v>
      </c>
      <c r="C1426" s="56"/>
      <c r="D1426" s="56" t="s">
        <v>2416</v>
      </c>
      <c r="E1426" s="74"/>
      <c r="F1426" s="56" t="s">
        <v>2486</v>
      </c>
      <c r="G1426" s="56" t="s">
        <v>2418</v>
      </c>
    </row>
    <row r="1427" spans="1:7" ht="17.25">
      <c r="A1427" s="271" t="s">
        <v>2488</v>
      </c>
      <c r="B1427" s="271" t="s">
        <v>2485</v>
      </c>
      <c r="C1427" s="271" t="s">
        <v>2489</v>
      </c>
      <c r="D1427" s="271" t="s">
        <v>2416</v>
      </c>
      <c r="E1427" s="272"/>
      <c r="F1427" s="271" t="s">
        <v>2490</v>
      </c>
      <c r="G1427" s="271" t="s">
        <v>2491</v>
      </c>
    </row>
    <row r="1428" spans="1:7" ht="17.25">
      <c r="A1428" s="75" t="s">
        <v>3113</v>
      </c>
      <c r="B1428" s="75"/>
      <c r="C1428" s="75"/>
      <c r="D1428" s="75"/>
      <c r="E1428" s="76"/>
      <c r="F1428" s="75"/>
      <c r="G1428" s="75"/>
    </row>
    <row r="1429" spans="1:7" ht="15">
      <c r="A1429" s="56" t="s">
        <v>2643</v>
      </c>
      <c r="B1429" s="56" t="s">
        <v>2546</v>
      </c>
      <c r="C1429" s="56" t="s">
        <v>108</v>
      </c>
      <c r="D1429" s="56" t="s">
        <v>2560</v>
      </c>
      <c r="E1429" s="74" t="s">
        <v>108</v>
      </c>
      <c r="F1429" s="56" t="s">
        <v>2205</v>
      </c>
      <c r="G1429" s="56" t="s">
        <v>2644</v>
      </c>
    </row>
    <row r="1430" spans="1:7" ht="15">
      <c r="A1430" s="56" t="s">
        <v>2493</v>
      </c>
      <c r="B1430" s="56" t="s">
        <v>2458</v>
      </c>
      <c r="C1430" s="56" t="s">
        <v>2452</v>
      </c>
      <c r="D1430" s="56" t="s">
        <v>2560</v>
      </c>
      <c r="E1430" s="74" t="s">
        <v>2454</v>
      </c>
      <c r="F1430" s="74" t="s">
        <v>2206</v>
      </c>
      <c r="G1430" s="56" t="s">
        <v>2418</v>
      </c>
    </row>
    <row r="1431" spans="1:7" ht="17.25">
      <c r="A1431" s="271" t="s">
        <v>2494</v>
      </c>
      <c r="B1431" s="271" t="s">
        <v>2458</v>
      </c>
      <c r="C1431" s="271" t="s">
        <v>551</v>
      </c>
      <c r="D1431" s="271" t="s">
        <v>2416</v>
      </c>
      <c r="E1431" s="272"/>
      <c r="F1431" s="271" t="s">
        <v>2495</v>
      </c>
      <c r="G1431" s="271" t="s">
        <v>2495</v>
      </c>
    </row>
    <row r="1432" spans="1:7" ht="15">
      <c r="A1432" s="56" t="s">
        <v>2645</v>
      </c>
      <c r="B1432" s="56" t="s">
        <v>2646</v>
      </c>
      <c r="C1432" s="56" t="s">
        <v>108</v>
      </c>
      <c r="D1432" s="56" t="s">
        <v>2560</v>
      </c>
      <c r="E1432" s="74" t="s">
        <v>108</v>
      </c>
      <c r="F1432" s="56" t="s">
        <v>2205</v>
      </c>
      <c r="G1432" s="56" t="s">
        <v>2647</v>
      </c>
    </row>
    <row r="1433" spans="1:7" ht="15">
      <c r="A1433" s="56" t="s">
        <v>2648</v>
      </c>
      <c r="B1433" s="56" t="s">
        <v>2646</v>
      </c>
      <c r="C1433" s="56" t="s">
        <v>108</v>
      </c>
      <c r="D1433" s="56" t="s">
        <v>2560</v>
      </c>
      <c r="E1433" s="74" t="s">
        <v>108</v>
      </c>
      <c r="F1433" s="74" t="s">
        <v>2205</v>
      </c>
      <c r="G1433" s="56" t="s">
        <v>2649</v>
      </c>
    </row>
    <row r="1434" spans="1:7" ht="17.25">
      <c r="A1434" s="271" t="s">
        <v>2650</v>
      </c>
      <c r="B1434" s="271" t="s">
        <v>2546</v>
      </c>
      <c r="C1434" s="271" t="s">
        <v>108</v>
      </c>
      <c r="D1434" s="271" t="s">
        <v>2560</v>
      </c>
      <c r="E1434" s="272" t="s">
        <v>108</v>
      </c>
      <c r="F1434" s="272" t="s">
        <v>2205</v>
      </c>
      <c r="G1434" s="271" t="s">
        <v>2418</v>
      </c>
    </row>
    <row r="1435" spans="1:7" ht="15">
      <c r="A1435" s="56" t="s">
        <v>2651</v>
      </c>
      <c r="B1435" s="56" t="s">
        <v>2652</v>
      </c>
      <c r="C1435" s="56" t="s">
        <v>2653</v>
      </c>
      <c r="D1435" s="56" t="s">
        <v>2560</v>
      </c>
      <c r="E1435" s="74" t="s">
        <v>108</v>
      </c>
      <c r="F1435" s="74" t="s">
        <v>2205</v>
      </c>
      <c r="G1435" s="56" t="s">
        <v>2418</v>
      </c>
    </row>
    <row r="1436" spans="1:7" ht="17.25">
      <c r="A1436" s="75" t="s">
        <v>3114</v>
      </c>
      <c r="B1436" s="75"/>
      <c r="C1436" s="75"/>
      <c r="D1436" s="75"/>
      <c r="E1436" s="76"/>
      <c r="F1436" s="75"/>
      <c r="G1436" s="75"/>
    </row>
    <row r="1437" spans="1:7" ht="15">
      <c r="A1437" s="56" t="s">
        <v>2497</v>
      </c>
      <c r="B1437" s="56"/>
      <c r="C1437" s="56" t="s">
        <v>551</v>
      </c>
      <c r="D1437" s="56" t="s">
        <v>2416</v>
      </c>
      <c r="E1437" s="74"/>
      <c r="F1437" s="74" t="s">
        <v>2498</v>
      </c>
      <c r="G1437" s="56" t="s">
        <v>2418</v>
      </c>
    </row>
    <row r="1438" spans="1:7" ht="17.25">
      <c r="A1438" s="271" t="s">
        <v>2655</v>
      </c>
      <c r="B1438" s="271" t="s">
        <v>2656</v>
      </c>
      <c r="C1438" s="271" t="s">
        <v>108</v>
      </c>
      <c r="D1438" s="271" t="s">
        <v>2560</v>
      </c>
      <c r="E1438" s="272" t="s">
        <v>108</v>
      </c>
      <c r="F1438" s="272" t="s">
        <v>2205</v>
      </c>
      <c r="G1438" s="271" t="s">
        <v>2418</v>
      </c>
    </row>
    <row r="1439" spans="1:7" ht="17.25">
      <c r="A1439" s="271" t="s">
        <v>2657</v>
      </c>
      <c r="B1439" s="271" t="s">
        <v>2656</v>
      </c>
      <c r="C1439" s="271" t="s">
        <v>2568</v>
      </c>
      <c r="D1439" s="271" t="s">
        <v>2560</v>
      </c>
      <c r="E1439" s="272" t="s">
        <v>2568</v>
      </c>
      <c r="F1439" s="271" t="s">
        <v>2205</v>
      </c>
      <c r="G1439" s="271" t="s">
        <v>2658</v>
      </c>
    </row>
    <row r="1440" spans="1:7" ht="17.25">
      <c r="A1440" s="271" t="s">
        <v>2659</v>
      </c>
      <c r="B1440" s="271" t="s">
        <v>2660</v>
      </c>
      <c r="C1440" s="271" t="s">
        <v>2661</v>
      </c>
      <c r="D1440" s="271" t="s">
        <v>2560</v>
      </c>
      <c r="E1440" s="272" t="s">
        <v>2662</v>
      </c>
      <c r="F1440" s="272" t="s">
        <v>2202</v>
      </c>
      <c r="G1440" s="271" t="s">
        <v>2663</v>
      </c>
    </row>
    <row r="1441" spans="1:7" ht="15">
      <c r="A1441" s="56" t="s">
        <v>2664</v>
      </c>
      <c r="B1441" s="56" t="s">
        <v>2660</v>
      </c>
      <c r="C1441" s="56" t="s">
        <v>2585</v>
      </c>
      <c r="D1441" s="56" t="s">
        <v>2560</v>
      </c>
      <c r="E1441" s="74" t="s">
        <v>108</v>
      </c>
      <c r="F1441" s="74" t="s">
        <v>2205</v>
      </c>
      <c r="G1441" s="56" t="s">
        <v>2665</v>
      </c>
    </row>
    <row r="1442" spans="1:7" ht="15">
      <c r="A1442" s="56" t="s">
        <v>2666</v>
      </c>
      <c r="B1442" s="56" t="s">
        <v>2656</v>
      </c>
      <c r="C1442" s="56" t="s">
        <v>2667</v>
      </c>
      <c r="D1442" s="56" t="s">
        <v>2560</v>
      </c>
      <c r="E1442" s="74" t="s">
        <v>108</v>
      </c>
      <c r="F1442" s="74" t="s">
        <v>2205</v>
      </c>
      <c r="G1442" s="56" t="s">
        <v>2418</v>
      </c>
    </row>
    <row r="1443" spans="1:7" ht="17.25">
      <c r="A1443" s="271" t="s">
        <v>2499</v>
      </c>
      <c r="B1443" s="271"/>
      <c r="C1443" s="271" t="s">
        <v>2500</v>
      </c>
      <c r="D1443" s="271" t="s">
        <v>2416</v>
      </c>
      <c r="E1443" s="272"/>
      <c r="F1443" s="272" t="s">
        <v>2501</v>
      </c>
      <c r="G1443" s="271" t="s">
        <v>2418</v>
      </c>
    </row>
    <row r="1444" spans="1:7" ht="17.25">
      <c r="A1444" s="271" t="s">
        <v>2668</v>
      </c>
      <c r="B1444" s="271" t="s">
        <v>2656</v>
      </c>
      <c r="C1444" s="271" t="s">
        <v>2669</v>
      </c>
      <c r="D1444" s="271" t="s">
        <v>2560</v>
      </c>
      <c r="E1444" s="272" t="s">
        <v>108</v>
      </c>
      <c r="F1444" s="271" t="s">
        <v>2205</v>
      </c>
      <c r="G1444" s="271" t="s">
        <v>2670</v>
      </c>
    </row>
    <row r="1445" spans="1:7" ht="17.25">
      <c r="A1445" s="75" t="s">
        <v>3115</v>
      </c>
      <c r="B1445" s="75"/>
      <c r="C1445" s="75"/>
      <c r="D1445" s="75"/>
      <c r="E1445" s="76"/>
      <c r="F1445" s="75"/>
      <c r="G1445" s="75"/>
    </row>
    <row r="1446" spans="1:7" ht="15">
      <c r="A1446" s="56" t="s">
        <v>2503</v>
      </c>
      <c r="B1446" s="56" t="s">
        <v>2458</v>
      </c>
      <c r="C1446" s="56" t="s">
        <v>2452</v>
      </c>
      <c r="D1446" s="56" t="s">
        <v>2560</v>
      </c>
      <c r="E1446" s="74" t="s">
        <v>2454</v>
      </c>
      <c r="F1446" s="74" t="s">
        <v>2206</v>
      </c>
      <c r="G1446" s="56" t="s">
        <v>2504</v>
      </c>
    </row>
    <row r="1447" spans="1:7" ht="15">
      <c r="A1447" s="56" t="s">
        <v>2672</v>
      </c>
      <c r="B1447" s="56" t="s">
        <v>2485</v>
      </c>
      <c r="C1447" s="56" t="s">
        <v>2673</v>
      </c>
      <c r="D1447" s="56" t="s">
        <v>2560</v>
      </c>
      <c r="E1447" s="74" t="s">
        <v>108</v>
      </c>
      <c r="F1447" s="74" t="s">
        <v>2205</v>
      </c>
      <c r="G1447" s="56" t="s">
        <v>2674</v>
      </c>
    </row>
    <row r="1448" spans="1:7" ht="17.25">
      <c r="A1448" s="271" t="s">
        <v>2505</v>
      </c>
      <c r="B1448" s="271" t="s">
        <v>2506</v>
      </c>
      <c r="C1448" s="271" t="s">
        <v>2507</v>
      </c>
      <c r="D1448" s="271" t="s">
        <v>2416</v>
      </c>
      <c r="E1448" s="272"/>
      <c r="F1448" s="272" t="s">
        <v>2417</v>
      </c>
      <c r="G1448" s="271" t="s">
        <v>2508</v>
      </c>
    </row>
    <row r="1449" spans="1:7" ht="17.25">
      <c r="A1449" s="271" t="s">
        <v>2505</v>
      </c>
      <c r="B1449" s="271" t="s">
        <v>2506</v>
      </c>
      <c r="C1449" s="271" t="s">
        <v>2507</v>
      </c>
      <c r="D1449" s="271" t="s">
        <v>2560</v>
      </c>
      <c r="E1449" s="272" t="s">
        <v>108</v>
      </c>
      <c r="F1449" s="271" t="s">
        <v>2205</v>
      </c>
      <c r="G1449" s="271" t="s">
        <v>2508</v>
      </c>
    </row>
    <row r="1450" spans="1:7" ht="15">
      <c r="A1450" s="56" t="s">
        <v>2509</v>
      </c>
      <c r="B1450" s="56" t="s">
        <v>2510</v>
      </c>
      <c r="C1450" s="56" t="s">
        <v>2452</v>
      </c>
      <c r="D1450" s="56" t="s">
        <v>2560</v>
      </c>
      <c r="E1450" s="74" t="s">
        <v>2454</v>
      </c>
      <c r="F1450" s="74" t="s">
        <v>2206</v>
      </c>
      <c r="G1450" s="56" t="s">
        <v>2511</v>
      </c>
    </row>
    <row r="1451" spans="1:7" ht="17.25">
      <c r="A1451" s="271" t="s">
        <v>2512</v>
      </c>
      <c r="B1451" s="271" t="s">
        <v>2458</v>
      </c>
      <c r="C1451" s="271" t="s">
        <v>2459</v>
      </c>
      <c r="D1451" s="271" t="s">
        <v>2560</v>
      </c>
      <c r="E1451" s="272" t="s">
        <v>2577</v>
      </c>
      <c r="F1451" s="272" t="s">
        <v>2206</v>
      </c>
      <c r="G1451" s="271" t="s">
        <v>2418</v>
      </c>
    </row>
    <row r="1452" spans="1:7" ht="15">
      <c r="A1452" s="56" t="s">
        <v>2675</v>
      </c>
      <c r="B1452" s="56" t="s">
        <v>2458</v>
      </c>
      <c r="C1452" s="56" t="s">
        <v>108</v>
      </c>
      <c r="D1452" s="56" t="s">
        <v>2560</v>
      </c>
      <c r="E1452" s="74" t="s">
        <v>108</v>
      </c>
      <c r="F1452" s="74" t="s">
        <v>2205</v>
      </c>
      <c r="G1452" s="56" t="s">
        <v>2418</v>
      </c>
    </row>
    <row r="1453" spans="1:7" ht="15">
      <c r="A1453" s="56" t="s">
        <v>2676</v>
      </c>
      <c r="B1453" s="56" t="s">
        <v>2510</v>
      </c>
      <c r="C1453" s="56" t="s">
        <v>2677</v>
      </c>
      <c r="D1453" s="56" t="s">
        <v>2560</v>
      </c>
      <c r="E1453" s="74" t="s">
        <v>2677</v>
      </c>
      <c r="F1453" s="74" t="s">
        <v>2205</v>
      </c>
      <c r="G1453" s="56" t="s">
        <v>2678</v>
      </c>
    </row>
    <row r="1454" spans="1:7" ht="17.25">
      <c r="A1454" s="75" t="s">
        <v>3116</v>
      </c>
      <c r="B1454" s="75"/>
      <c r="C1454" s="75"/>
      <c r="D1454" s="75"/>
      <c r="E1454" s="76"/>
      <c r="F1454" s="75"/>
      <c r="G1454" s="75"/>
    </row>
    <row r="1455" spans="1:7" ht="15">
      <c r="A1455" s="56" t="s">
        <v>2872</v>
      </c>
      <c r="B1455" s="56" t="s">
        <v>2446</v>
      </c>
      <c r="C1455" s="56" t="s">
        <v>1611</v>
      </c>
      <c r="D1455" s="56" t="s">
        <v>3117</v>
      </c>
      <c r="E1455" s="74" t="s">
        <v>551</v>
      </c>
      <c r="F1455" s="74" t="s">
        <v>2384</v>
      </c>
      <c r="G1455" s="56" t="s">
        <v>2873</v>
      </c>
    </row>
    <row r="1456" spans="1:7" ht="15">
      <c r="A1456" s="56" t="s">
        <v>2874</v>
      </c>
      <c r="B1456" s="56" t="s">
        <v>2875</v>
      </c>
      <c r="C1456" s="56" t="s">
        <v>2876</v>
      </c>
      <c r="D1456" s="56" t="s">
        <v>3117</v>
      </c>
      <c r="E1456" s="74" t="s">
        <v>551</v>
      </c>
      <c r="F1456" s="74" t="s">
        <v>2384</v>
      </c>
      <c r="G1456" s="56" t="s">
        <v>2877</v>
      </c>
    </row>
    <row r="1457" spans="1:7" ht="15">
      <c r="A1457" s="56" t="s">
        <v>2458</v>
      </c>
      <c r="B1457" s="56" t="s">
        <v>2458</v>
      </c>
      <c r="C1457" s="56" t="s">
        <v>2459</v>
      </c>
      <c r="D1457" s="56" t="s">
        <v>3117</v>
      </c>
      <c r="E1457" s="74" t="s">
        <v>2524</v>
      </c>
      <c r="F1457" s="74" t="s">
        <v>2386</v>
      </c>
      <c r="G1457" s="56" t="s">
        <v>2722</v>
      </c>
    </row>
    <row r="1458" spans="1:7" ht="17.25">
      <c r="A1458" s="271" t="s">
        <v>2414</v>
      </c>
      <c r="B1458" s="271" t="s">
        <v>2415</v>
      </c>
      <c r="C1458" s="271"/>
      <c r="D1458" s="271" t="s">
        <v>2416</v>
      </c>
      <c r="E1458" s="272"/>
      <c r="F1458" s="271" t="s">
        <v>2417</v>
      </c>
      <c r="G1458" s="271" t="s">
        <v>2418</v>
      </c>
    </row>
    <row r="1459" spans="1:7" ht="17.25">
      <c r="A1459" s="271" t="s">
        <v>2419</v>
      </c>
      <c r="B1459" s="271" t="s">
        <v>2415</v>
      </c>
      <c r="C1459" s="271"/>
      <c r="D1459" s="271" t="s">
        <v>2416</v>
      </c>
      <c r="E1459" s="272"/>
      <c r="F1459" s="271" t="s">
        <v>2417</v>
      </c>
      <c r="G1459" s="271" t="s">
        <v>2418</v>
      </c>
    </row>
    <row r="1460" spans="1:7" ht="15">
      <c r="A1460" s="56" t="s">
        <v>3118</v>
      </c>
      <c r="B1460" s="56" t="s">
        <v>2925</v>
      </c>
      <c r="C1460" s="56" t="s">
        <v>551</v>
      </c>
      <c r="D1460" s="56" t="s">
        <v>3117</v>
      </c>
      <c r="E1460" s="74" t="s">
        <v>551</v>
      </c>
      <c r="F1460" s="74" t="s">
        <v>2384</v>
      </c>
      <c r="G1460" s="56" t="s">
        <v>3119</v>
      </c>
    </row>
    <row r="1461" spans="1:7" ht="15">
      <c r="A1461" s="56" t="s">
        <v>3120</v>
      </c>
      <c r="B1461" s="56" t="s">
        <v>2890</v>
      </c>
      <c r="C1461" s="56" t="s">
        <v>551</v>
      </c>
      <c r="D1461" s="56" t="s">
        <v>3117</v>
      </c>
      <c r="E1461" s="74" t="s">
        <v>551</v>
      </c>
      <c r="F1461" s="74" t="s">
        <v>2384</v>
      </c>
      <c r="G1461" s="56" t="s">
        <v>3121</v>
      </c>
    </row>
    <row r="1462" spans="1:7" ht="17.25">
      <c r="A1462" s="75" t="s">
        <v>3122</v>
      </c>
      <c r="B1462" s="75"/>
      <c r="C1462" s="75"/>
      <c r="D1462" s="75"/>
      <c r="E1462" s="76"/>
      <c r="F1462" s="75"/>
      <c r="G1462" s="75"/>
    </row>
    <row r="1463" spans="1:7" ht="15">
      <c r="A1463" s="56" t="s">
        <v>2887</v>
      </c>
      <c r="B1463" s="56" t="s">
        <v>2875</v>
      </c>
      <c r="C1463" s="56" t="s">
        <v>2459</v>
      </c>
      <c r="D1463" s="56" t="s">
        <v>3117</v>
      </c>
      <c r="E1463" s="74" t="s">
        <v>2524</v>
      </c>
      <c r="F1463" s="74" t="s">
        <v>2386</v>
      </c>
      <c r="G1463" s="56" t="s">
        <v>2888</v>
      </c>
    </row>
    <row r="1464" spans="1:7" ht="17.25">
      <c r="A1464" s="271" t="s">
        <v>2421</v>
      </c>
      <c r="B1464" s="271" t="s">
        <v>2415</v>
      </c>
      <c r="C1464" s="271"/>
      <c r="D1464" s="271" t="s">
        <v>2416</v>
      </c>
      <c r="E1464" s="272"/>
      <c r="F1464" s="271" t="s">
        <v>2422</v>
      </c>
      <c r="G1464" s="271" t="s">
        <v>2418</v>
      </c>
    </row>
    <row r="1465" spans="1:7" ht="17.25">
      <c r="A1465" s="271" t="s">
        <v>2423</v>
      </c>
      <c r="B1465" s="271" t="s">
        <v>2424</v>
      </c>
      <c r="C1465" s="271"/>
      <c r="D1465" s="271" t="s">
        <v>2416</v>
      </c>
      <c r="E1465" s="272"/>
      <c r="F1465" s="271" t="s">
        <v>2417</v>
      </c>
      <c r="G1465" s="271" t="s">
        <v>2418</v>
      </c>
    </row>
    <row r="1466" spans="1:7" ht="17.25">
      <c r="A1466" s="271" t="s">
        <v>2425</v>
      </c>
      <c r="B1466" s="271" t="s">
        <v>2424</v>
      </c>
      <c r="C1466" s="271"/>
      <c r="D1466" s="271" t="s">
        <v>2416</v>
      </c>
      <c r="E1466" s="272"/>
      <c r="F1466" s="271" t="s">
        <v>2417</v>
      </c>
      <c r="G1466" s="271" t="s">
        <v>2418</v>
      </c>
    </row>
    <row r="1467" spans="1:7" ht="15">
      <c r="A1467" s="56" t="s">
        <v>2889</v>
      </c>
      <c r="B1467" s="56" t="s">
        <v>2890</v>
      </c>
      <c r="C1467" s="56" t="s">
        <v>2459</v>
      </c>
      <c r="D1467" s="56" t="s">
        <v>3117</v>
      </c>
      <c r="E1467" s="74" t="s">
        <v>2524</v>
      </c>
      <c r="F1467" s="74" t="s">
        <v>2386</v>
      </c>
      <c r="G1467" s="56" t="s">
        <v>2891</v>
      </c>
    </row>
    <row r="1468" spans="1:7" ht="15">
      <c r="A1468" s="56" t="s">
        <v>3123</v>
      </c>
      <c r="B1468" s="56" t="s">
        <v>2875</v>
      </c>
      <c r="C1468" s="56" t="s">
        <v>3124</v>
      </c>
      <c r="D1468" s="56" t="s">
        <v>3117</v>
      </c>
      <c r="E1468" s="74" t="s">
        <v>551</v>
      </c>
      <c r="F1468" s="74" t="s">
        <v>2384</v>
      </c>
      <c r="G1468" s="56" t="s">
        <v>3125</v>
      </c>
    </row>
    <row r="1469" spans="1:7" ht="15">
      <c r="A1469" s="56" t="s">
        <v>2426</v>
      </c>
      <c r="B1469" s="56" t="s">
        <v>2415</v>
      </c>
      <c r="C1469" s="56"/>
      <c r="D1469" s="56" t="s">
        <v>2416</v>
      </c>
      <c r="E1469" s="74"/>
      <c r="F1469" s="74" t="s">
        <v>2422</v>
      </c>
      <c r="G1469" s="56" t="s">
        <v>2418</v>
      </c>
    </row>
    <row r="1470" spans="1:7" ht="17.25">
      <c r="A1470" s="271" t="s">
        <v>3126</v>
      </c>
      <c r="B1470" s="271" t="s">
        <v>2899</v>
      </c>
      <c r="C1470" s="271" t="s">
        <v>551</v>
      </c>
      <c r="D1470" s="271" t="s">
        <v>3117</v>
      </c>
      <c r="E1470" s="272" t="s">
        <v>551</v>
      </c>
      <c r="F1470" s="272" t="s">
        <v>2384</v>
      </c>
      <c r="G1470" s="271" t="s">
        <v>2418</v>
      </c>
    </row>
    <row r="1471" spans="1:7" ht="17.25">
      <c r="A1471" s="271" t="s">
        <v>2906</v>
      </c>
      <c r="B1471" s="271" t="s">
        <v>2907</v>
      </c>
      <c r="C1471" s="271" t="s">
        <v>2459</v>
      </c>
      <c r="D1471" s="271" t="s">
        <v>3117</v>
      </c>
      <c r="E1471" s="272" t="s">
        <v>2524</v>
      </c>
      <c r="F1471" s="271" t="s">
        <v>2386</v>
      </c>
      <c r="G1471" s="271" t="s">
        <v>2418</v>
      </c>
    </row>
    <row r="1472" spans="1:7" ht="15">
      <c r="A1472" s="56" t="s">
        <v>2427</v>
      </c>
      <c r="B1472" s="56" t="s">
        <v>2424</v>
      </c>
      <c r="C1472" s="56"/>
      <c r="D1472" s="56" t="s">
        <v>2416</v>
      </c>
      <c r="E1472" s="74"/>
      <c r="F1472" s="74" t="s">
        <v>2417</v>
      </c>
      <c r="G1472" s="56" t="s">
        <v>2418</v>
      </c>
    </row>
    <row r="1473" spans="1:7" ht="17.25">
      <c r="A1473" s="271" t="s">
        <v>2428</v>
      </c>
      <c r="B1473" s="271" t="s">
        <v>2415</v>
      </c>
      <c r="C1473" s="271"/>
      <c r="D1473" s="271" t="s">
        <v>2416</v>
      </c>
      <c r="E1473" s="272"/>
      <c r="F1473" s="272" t="s">
        <v>2417</v>
      </c>
      <c r="G1473" s="271" t="s">
        <v>2418</v>
      </c>
    </row>
    <row r="1474" spans="1:7" ht="15">
      <c r="A1474" s="56" t="s">
        <v>2429</v>
      </c>
      <c r="B1474" s="56" t="s">
        <v>2415</v>
      </c>
      <c r="C1474" s="56"/>
      <c r="D1474" s="56" t="s">
        <v>2416</v>
      </c>
      <c r="E1474" s="74"/>
      <c r="F1474" s="74" t="s">
        <v>2422</v>
      </c>
      <c r="G1474" s="56" t="s">
        <v>2418</v>
      </c>
    </row>
    <row r="1475" spans="1:7" ht="17.25">
      <c r="A1475" s="271" t="s">
        <v>2430</v>
      </c>
      <c r="B1475" s="271" t="s">
        <v>2415</v>
      </c>
      <c r="C1475" s="271"/>
      <c r="D1475" s="271" t="s">
        <v>2416</v>
      </c>
      <c r="E1475" s="272"/>
      <c r="F1475" s="272" t="s">
        <v>2422</v>
      </c>
      <c r="G1475" s="271" t="s">
        <v>2418</v>
      </c>
    </row>
    <row r="1476" spans="1:7" ht="15">
      <c r="A1476" s="56" t="s">
        <v>2911</v>
      </c>
      <c r="B1476" s="56" t="s">
        <v>2446</v>
      </c>
      <c r="C1476" s="56" t="s">
        <v>2459</v>
      </c>
      <c r="D1476" s="56" t="s">
        <v>3117</v>
      </c>
      <c r="E1476" s="74" t="s">
        <v>2524</v>
      </c>
      <c r="F1476" s="74" t="s">
        <v>2386</v>
      </c>
      <c r="G1476" s="56" t="s">
        <v>2418</v>
      </c>
    </row>
    <row r="1477" spans="1:7" ht="15">
      <c r="A1477" s="56" t="s">
        <v>2431</v>
      </c>
      <c r="B1477" s="56" t="s">
        <v>2415</v>
      </c>
      <c r="C1477" s="56"/>
      <c r="D1477" s="56" t="s">
        <v>2416</v>
      </c>
      <c r="E1477" s="74"/>
      <c r="F1477" s="74" t="s">
        <v>2422</v>
      </c>
      <c r="G1477" s="56" t="s">
        <v>2418</v>
      </c>
    </row>
    <row r="1478" spans="1:7" ht="17.25">
      <c r="A1478" s="271" t="s">
        <v>2432</v>
      </c>
      <c r="B1478" s="271" t="s">
        <v>2424</v>
      </c>
      <c r="C1478" s="271"/>
      <c r="D1478" s="271" t="s">
        <v>2416</v>
      </c>
      <c r="E1478" s="272"/>
      <c r="F1478" s="271" t="s">
        <v>2422</v>
      </c>
      <c r="G1478" s="271" t="s">
        <v>2418</v>
      </c>
    </row>
    <row r="1479" spans="1:7" ht="15">
      <c r="A1479" s="56" t="s">
        <v>2458</v>
      </c>
      <c r="B1479" s="56" t="s">
        <v>2458</v>
      </c>
      <c r="C1479" s="56" t="s">
        <v>2459</v>
      </c>
      <c r="D1479" s="56" t="s">
        <v>3117</v>
      </c>
      <c r="E1479" s="74" t="s">
        <v>2524</v>
      </c>
      <c r="F1479" s="74" t="s">
        <v>2386</v>
      </c>
      <c r="G1479" s="56" t="s">
        <v>2724</v>
      </c>
    </row>
    <row r="1480" spans="1:7" ht="15">
      <c r="A1480" s="56" t="s">
        <v>2916</v>
      </c>
      <c r="B1480" s="56" t="s">
        <v>2415</v>
      </c>
      <c r="C1480" s="56" t="s">
        <v>2459</v>
      </c>
      <c r="D1480" s="56" t="s">
        <v>3117</v>
      </c>
      <c r="E1480" s="74" t="s">
        <v>2524</v>
      </c>
      <c r="F1480" s="74" t="s">
        <v>2386</v>
      </c>
      <c r="G1480" s="56" t="s">
        <v>2917</v>
      </c>
    </row>
    <row r="1481" spans="1:7" ht="15">
      <c r="A1481" s="56" t="s">
        <v>3127</v>
      </c>
      <c r="B1481" s="56" t="s">
        <v>2890</v>
      </c>
      <c r="C1481" s="56" t="s">
        <v>551</v>
      </c>
      <c r="D1481" s="56" t="s">
        <v>3117</v>
      </c>
      <c r="E1481" s="74" t="s">
        <v>551</v>
      </c>
      <c r="F1481" s="74" t="s">
        <v>2384</v>
      </c>
      <c r="G1481" s="56" t="s">
        <v>3128</v>
      </c>
    </row>
    <row r="1482" spans="1:7" ht="15">
      <c r="A1482" s="56" t="s">
        <v>2918</v>
      </c>
      <c r="B1482" s="56" t="s">
        <v>2883</v>
      </c>
      <c r="C1482" s="56" t="s">
        <v>2919</v>
      </c>
      <c r="D1482" s="56" t="s">
        <v>3117</v>
      </c>
      <c r="E1482" s="74" t="s">
        <v>551</v>
      </c>
      <c r="F1482" s="74" t="s">
        <v>2384</v>
      </c>
      <c r="G1482" s="56" t="s">
        <v>2920</v>
      </c>
    </row>
    <row r="1483" spans="1:7" ht="15">
      <c r="A1483" s="56" t="s">
        <v>3129</v>
      </c>
      <c r="B1483" s="56" t="s">
        <v>2890</v>
      </c>
      <c r="C1483" s="56" t="s">
        <v>3130</v>
      </c>
      <c r="D1483" s="56" t="s">
        <v>3117</v>
      </c>
      <c r="E1483" s="74" t="s">
        <v>551</v>
      </c>
      <c r="F1483" s="74" t="s">
        <v>2384</v>
      </c>
      <c r="G1483" s="56" t="s">
        <v>3131</v>
      </c>
    </row>
    <row r="1484" spans="1:7" ht="17.25">
      <c r="A1484" s="75" t="s">
        <v>3132</v>
      </c>
      <c r="B1484" s="75"/>
      <c r="C1484" s="75"/>
      <c r="D1484" s="75"/>
      <c r="E1484" s="76"/>
      <c r="F1484" s="75"/>
      <c r="G1484" s="75"/>
    </row>
    <row r="1485" spans="1:7" ht="17.25">
      <c r="A1485" s="271" t="s">
        <v>2458</v>
      </c>
      <c r="B1485" s="271" t="s">
        <v>2458</v>
      </c>
      <c r="C1485" s="271" t="s">
        <v>2459</v>
      </c>
      <c r="D1485" s="271" t="s">
        <v>3117</v>
      </c>
      <c r="E1485" s="272" t="s">
        <v>2524</v>
      </c>
      <c r="F1485" s="271" t="s">
        <v>2386</v>
      </c>
      <c r="G1485" s="271" t="s">
        <v>2722</v>
      </c>
    </row>
    <row r="1486" spans="1:7" ht="17.25">
      <c r="A1486" s="271" t="s">
        <v>3133</v>
      </c>
      <c r="B1486" s="271" t="s">
        <v>2883</v>
      </c>
      <c r="C1486" s="271" t="s">
        <v>551</v>
      </c>
      <c r="D1486" s="271" t="s">
        <v>3117</v>
      </c>
      <c r="E1486" s="272" t="s">
        <v>551</v>
      </c>
      <c r="F1486" s="271" t="s">
        <v>2384</v>
      </c>
      <c r="G1486" s="271" t="s">
        <v>3134</v>
      </c>
    </row>
    <row r="1487" spans="1:7" ht="15">
      <c r="A1487" s="57" t="s">
        <v>2938</v>
      </c>
      <c r="B1487" s="57" t="s">
        <v>2895</v>
      </c>
      <c r="C1487" s="57" t="s">
        <v>2939</v>
      </c>
      <c r="D1487" s="57" t="s">
        <v>3117</v>
      </c>
      <c r="E1487" s="58" t="s">
        <v>3135</v>
      </c>
      <c r="F1487" s="58" t="s">
        <v>2471</v>
      </c>
      <c r="G1487" s="57" t="s">
        <v>2940</v>
      </c>
    </row>
    <row r="1488" spans="1:7" ht="15">
      <c r="A1488" s="56" t="s">
        <v>3136</v>
      </c>
      <c r="B1488" s="56" t="s">
        <v>2883</v>
      </c>
      <c r="C1488" s="56" t="s">
        <v>551</v>
      </c>
      <c r="D1488" s="56" t="s">
        <v>3117</v>
      </c>
      <c r="E1488" s="74" t="s">
        <v>551</v>
      </c>
      <c r="F1488" s="74" t="s">
        <v>2384</v>
      </c>
      <c r="G1488" s="56" t="s">
        <v>3137</v>
      </c>
    </row>
    <row r="1489" spans="1:7" ht="17.25">
      <c r="A1489" s="75" t="s">
        <v>3138</v>
      </c>
      <c r="B1489" s="75"/>
      <c r="C1489" s="75"/>
      <c r="D1489" s="75"/>
      <c r="E1489" s="76"/>
      <c r="F1489" s="75"/>
      <c r="G1489" s="75"/>
    </row>
    <row r="1490" spans="1:7" ht="17.25">
      <c r="A1490" s="271" t="s">
        <v>2458</v>
      </c>
      <c r="B1490" s="271" t="s">
        <v>2458</v>
      </c>
      <c r="C1490" s="271" t="s">
        <v>2459</v>
      </c>
      <c r="D1490" s="271" t="s">
        <v>3117</v>
      </c>
      <c r="E1490" s="272" t="s">
        <v>2524</v>
      </c>
      <c r="F1490" s="272" t="s">
        <v>2386</v>
      </c>
      <c r="G1490" s="271" t="s">
        <v>2727</v>
      </c>
    </row>
    <row r="1491" spans="1:7" ht="17.25">
      <c r="A1491" s="271" t="s">
        <v>2951</v>
      </c>
      <c r="B1491" s="271" t="s">
        <v>2952</v>
      </c>
      <c r="C1491" s="271" t="s">
        <v>2459</v>
      </c>
      <c r="D1491" s="271" t="s">
        <v>3117</v>
      </c>
      <c r="E1491" s="272" t="s">
        <v>2524</v>
      </c>
      <c r="F1491" s="271" t="s">
        <v>2386</v>
      </c>
      <c r="G1491" s="271" t="s">
        <v>2418</v>
      </c>
    </row>
    <row r="1492" spans="1:7" ht="17.25">
      <c r="A1492" s="271" t="s">
        <v>2955</v>
      </c>
      <c r="B1492" s="271" t="s">
        <v>2415</v>
      </c>
      <c r="C1492" s="271" t="s">
        <v>2459</v>
      </c>
      <c r="D1492" s="271" t="s">
        <v>3117</v>
      </c>
      <c r="E1492" s="272" t="s">
        <v>2524</v>
      </c>
      <c r="F1492" s="272" t="s">
        <v>2386</v>
      </c>
      <c r="G1492" s="271" t="s">
        <v>2418</v>
      </c>
    </row>
    <row r="1493" spans="1:7" ht="17.25">
      <c r="A1493" s="271" t="s">
        <v>3139</v>
      </c>
      <c r="B1493" s="271" t="s">
        <v>2907</v>
      </c>
      <c r="C1493" s="271" t="s">
        <v>551</v>
      </c>
      <c r="D1493" s="271" t="s">
        <v>3117</v>
      </c>
      <c r="E1493" s="272" t="s">
        <v>551</v>
      </c>
      <c r="F1493" s="271" t="s">
        <v>2384</v>
      </c>
      <c r="G1493" s="271" t="s">
        <v>3140</v>
      </c>
    </row>
    <row r="1494" spans="1:7" ht="15">
      <c r="A1494" s="56" t="s">
        <v>3141</v>
      </c>
      <c r="B1494" s="56" t="s">
        <v>2415</v>
      </c>
      <c r="C1494" s="56" t="s">
        <v>551</v>
      </c>
      <c r="D1494" s="56" t="s">
        <v>3117</v>
      </c>
      <c r="E1494" s="74" t="s">
        <v>551</v>
      </c>
      <c r="F1494" s="74" t="s">
        <v>2384</v>
      </c>
      <c r="G1494" s="56" t="s">
        <v>3142</v>
      </c>
    </row>
    <row r="1495" spans="1:7" ht="15">
      <c r="A1495" s="56" t="s">
        <v>2964</v>
      </c>
      <c r="B1495" s="56" t="s">
        <v>2875</v>
      </c>
      <c r="C1495" s="56" t="s">
        <v>2459</v>
      </c>
      <c r="D1495" s="56" t="s">
        <v>3117</v>
      </c>
      <c r="E1495" s="74" t="s">
        <v>2524</v>
      </c>
      <c r="F1495" s="74" t="s">
        <v>2386</v>
      </c>
      <c r="G1495" s="56" t="s">
        <v>2965</v>
      </c>
    </row>
    <row r="1496" spans="1:7" ht="17.25">
      <c r="A1496" s="271" t="s">
        <v>2966</v>
      </c>
      <c r="B1496" s="271" t="s">
        <v>2907</v>
      </c>
      <c r="C1496" s="271" t="s">
        <v>2459</v>
      </c>
      <c r="D1496" s="271" t="s">
        <v>3117</v>
      </c>
      <c r="E1496" s="272" t="s">
        <v>2524</v>
      </c>
      <c r="F1496" s="272" t="s">
        <v>2386</v>
      </c>
      <c r="G1496" s="271" t="s">
        <v>2965</v>
      </c>
    </row>
    <row r="1497" spans="1:7" ht="17.25">
      <c r="A1497" s="271" t="s">
        <v>3143</v>
      </c>
      <c r="B1497" s="271" t="s">
        <v>2446</v>
      </c>
      <c r="C1497" s="271" t="s">
        <v>3144</v>
      </c>
      <c r="D1497" s="271" t="s">
        <v>3117</v>
      </c>
      <c r="E1497" s="272" t="s">
        <v>551</v>
      </c>
      <c r="F1497" s="271" t="s">
        <v>2384</v>
      </c>
      <c r="G1497" s="271" t="s">
        <v>3145</v>
      </c>
    </row>
    <row r="1498" spans="1:7" ht="17.25">
      <c r="A1498" s="271" t="s">
        <v>2434</v>
      </c>
      <c r="B1498" s="271" t="s">
        <v>2415</v>
      </c>
      <c r="C1498" s="271"/>
      <c r="D1498" s="271" t="s">
        <v>2416</v>
      </c>
      <c r="E1498" s="272"/>
      <c r="F1498" s="271" t="s">
        <v>2417</v>
      </c>
      <c r="G1498" s="271" t="s">
        <v>2418</v>
      </c>
    </row>
    <row r="1499" spans="1:7" ht="17.25">
      <c r="A1499" s="271" t="s">
        <v>3146</v>
      </c>
      <c r="B1499" s="271" t="s">
        <v>2925</v>
      </c>
      <c r="C1499" s="271" t="s">
        <v>3147</v>
      </c>
      <c r="D1499" s="271" t="s">
        <v>3117</v>
      </c>
      <c r="E1499" s="272" t="s">
        <v>551</v>
      </c>
      <c r="F1499" s="271" t="s">
        <v>2384</v>
      </c>
      <c r="G1499" s="271" t="s">
        <v>3148</v>
      </c>
    </row>
    <row r="1500" spans="1:7" ht="17.25">
      <c r="A1500" s="271" t="s">
        <v>3149</v>
      </c>
      <c r="B1500" s="271" t="s">
        <v>2446</v>
      </c>
      <c r="C1500" s="271" t="s">
        <v>551</v>
      </c>
      <c r="D1500" s="271" t="s">
        <v>3117</v>
      </c>
      <c r="E1500" s="272" t="s">
        <v>551</v>
      </c>
      <c r="F1500" s="271" t="s">
        <v>2384</v>
      </c>
      <c r="G1500" s="271" t="s">
        <v>3150</v>
      </c>
    </row>
    <row r="1501" spans="1:7" ht="17.25">
      <c r="A1501" s="271" t="s">
        <v>2969</v>
      </c>
      <c r="B1501" s="271" t="s">
        <v>2415</v>
      </c>
      <c r="C1501" s="271" t="s">
        <v>2459</v>
      </c>
      <c r="D1501" s="271" t="s">
        <v>3117</v>
      </c>
      <c r="E1501" s="272" t="s">
        <v>2524</v>
      </c>
      <c r="F1501" s="271" t="s">
        <v>2386</v>
      </c>
      <c r="G1501" s="271" t="s">
        <v>2418</v>
      </c>
    </row>
    <row r="1502" spans="1:7" ht="17.25">
      <c r="A1502" s="271" t="s">
        <v>2970</v>
      </c>
      <c r="B1502" s="271" t="s">
        <v>2952</v>
      </c>
      <c r="C1502" s="271" t="s">
        <v>2971</v>
      </c>
      <c r="D1502" s="271" t="s">
        <v>3117</v>
      </c>
      <c r="E1502" s="272" t="s">
        <v>3151</v>
      </c>
      <c r="F1502" s="271" t="s">
        <v>2386</v>
      </c>
      <c r="G1502" s="271" t="s">
        <v>2418</v>
      </c>
    </row>
    <row r="1503" spans="1:7" ht="17.25">
      <c r="A1503" s="271" t="s">
        <v>2973</v>
      </c>
      <c r="B1503" s="271" t="s">
        <v>2875</v>
      </c>
      <c r="C1503" s="271" t="s">
        <v>2971</v>
      </c>
      <c r="D1503" s="271" t="s">
        <v>3117</v>
      </c>
      <c r="E1503" s="272" t="s">
        <v>3151</v>
      </c>
      <c r="F1503" s="271" t="s">
        <v>2386</v>
      </c>
      <c r="G1503" s="271" t="s">
        <v>2974</v>
      </c>
    </row>
    <row r="1504" spans="1:7" ht="17.25">
      <c r="A1504" s="75" t="s">
        <v>3152</v>
      </c>
      <c r="B1504" s="75"/>
      <c r="C1504" s="75"/>
      <c r="D1504" s="75"/>
      <c r="E1504" s="76"/>
      <c r="F1504" s="75"/>
      <c r="G1504" s="75"/>
    </row>
    <row r="1505" spans="1:7" ht="15">
      <c r="A1505" s="56" t="s">
        <v>2458</v>
      </c>
      <c r="B1505" s="56" t="s">
        <v>2458</v>
      </c>
      <c r="C1505" s="56" t="s">
        <v>2459</v>
      </c>
      <c r="D1505" s="56" t="s">
        <v>3117</v>
      </c>
      <c r="E1505" s="74" t="s">
        <v>2524</v>
      </c>
      <c r="F1505" s="74" t="s">
        <v>2386</v>
      </c>
      <c r="G1505" s="56" t="s">
        <v>2724</v>
      </c>
    </row>
    <row r="1506" spans="1:7" ht="17.25">
      <c r="A1506" s="271" t="s">
        <v>2982</v>
      </c>
      <c r="B1506" s="271" t="s">
        <v>2925</v>
      </c>
      <c r="C1506" s="271" t="s">
        <v>2459</v>
      </c>
      <c r="D1506" s="271" t="s">
        <v>3117</v>
      </c>
      <c r="E1506" s="272" t="s">
        <v>2524</v>
      </c>
      <c r="F1506" s="271" t="s">
        <v>2386</v>
      </c>
      <c r="G1506" s="271" t="s">
        <v>2418</v>
      </c>
    </row>
    <row r="1507" spans="1:7" ht="17.25">
      <c r="A1507" s="271" t="s">
        <v>3153</v>
      </c>
      <c r="B1507" s="271" t="s">
        <v>2925</v>
      </c>
      <c r="C1507" s="271" t="s">
        <v>551</v>
      </c>
      <c r="D1507" s="271" t="s">
        <v>3117</v>
      </c>
      <c r="E1507" s="272" t="s">
        <v>551</v>
      </c>
      <c r="F1507" s="271" t="s">
        <v>2384</v>
      </c>
      <c r="G1507" s="271" t="s">
        <v>3154</v>
      </c>
    </row>
    <row r="1508" spans="1:7" ht="17.25">
      <c r="A1508" s="271" t="s">
        <v>2996</v>
      </c>
      <c r="B1508" s="271" t="s">
        <v>2895</v>
      </c>
      <c r="C1508" s="271" t="s">
        <v>2459</v>
      </c>
      <c r="D1508" s="271" t="s">
        <v>3117</v>
      </c>
      <c r="E1508" s="272" t="s">
        <v>2524</v>
      </c>
      <c r="F1508" s="271" t="s">
        <v>2386</v>
      </c>
      <c r="G1508" s="271" t="s">
        <v>2997</v>
      </c>
    </row>
    <row r="1509" spans="1:7" ht="15">
      <c r="A1509" s="56" t="s">
        <v>3155</v>
      </c>
      <c r="B1509" s="56" t="s">
        <v>2899</v>
      </c>
      <c r="C1509" s="56" t="s">
        <v>551</v>
      </c>
      <c r="D1509" s="56" t="s">
        <v>3117</v>
      </c>
      <c r="E1509" s="74" t="s">
        <v>551</v>
      </c>
      <c r="F1509" s="74" t="s">
        <v>2384</v>
      </c>
      <c r="G1509" s="56" t="s">
        <v>3156</v>
      </c>
    </row>
    <row r="1510" spans="1:7" ht="15">
      <c r="A1510" s="56" t="s">
        <v>3008</v>
      </c>
      <c r="B1510" s="56" t="s">
        <v>2875</v>
      </c>
      <c r="C1510" s="56" t="s">
        <v>2971</v>
      </c>
      <c r="D1510" s="56" t="s">
        <v>3117</v>
      </c>
      <c r="E1510" s="74" t="s">
        <v>3151</v>
      </c>
      <c r="F1510" s="74" t="s">
        <v>2386</v>
      </c>
      <c r="G1510" s="56" t="s">
        <v>2418</v>
      </c>
    </row>
    <row r="1511" spans="1:7" ht="17.25">
      <c r="A1511" s="75" t="s">
        <v>3157</v>
      </c>
      <c r="B1511" s="75"/>
      <c r="C1511" s="75"/>
      <c r="D1511" s="75"/>
      <c r="E1511" s="76"/>
      <c r="F1511" s="75"/>
      <c r="G1511" s="75"/>
    </row>
    <row r="1512" spans="1:7" ht="17.25">
      <c r="A1512" s="271" t="s">
        <v>2458</v>
      </c>
      <c r="B1512" s="271" t="s">
        <v>2458</v>
      </c>
      <c r="C1512" s="271" t="s">
        <v>2459</v>
      </c>
      <c r="D1512" s="271" t="s">
        <v>3117</v>
      </c>
      <c r="E1512" s="272" t="s">
        <v>2524</v>
      </c>
      <c r="F1512" s="271" t="s">
        <v>2386</v>
      </c>
      <c r="G1512" s="271" t="s">
        <v>2724</v>
      </c>
    </row>
    <row r="1513" spans="1:7" ht="17.25">
      <c r="A1513" s="271" t="s">
        <v>3158</v>
      </c>
      <c r="B1513" s="271" t="s">
        <v>2875</v>
      </c>
      <c r="C1513" s="271" t="s">
        <v>3159</v>
      </c>
      <c r="D1513" s="271" t="s">
        <v>3117</v>
      </c>
      <c r="E1513" s="272" t="s">
        <v>551</v>
      </c>
      <c r="F1513" s="271" t="s">
        <v>2384</v>
      </c>
      <c r="G1513" s="271" t="s">
        <v>3160</v>
      </c>
    </row>
    <row r="1514" spans="1:7" ht="17.25">
      <c r="A1514" s="271" t="s">
        <v>3161</v>
      </c>
      <c r="B1514" s="271" t="s">
        <v>2890</v>
      </c>
      <c r="C1514" s="271" t="s">
        <v>551</v>
      </c>
      <c r="D1514" s="271" t="s">
        <v>3117</v>
      </c>
      <c r="E1514" s="272" t="s">
        <v>551</v>
      </c>
      <c r="F1514" s="271" t="s">
        <v>2384</v>
      </c>
      <c r="G1514" s="271" t="s">
        <v>2418</v>
      </c>
    </row>
    <row r="1515" spans="1:7" ht="17.25">
      <c r="A1515" s="271" t="s">
        <v>3018</v>
      </c>
      <c r="B1515" s="271" t="s">
        <v>2875</v>
      </c>
      <c r="C1515" s="271" t="s">
        <v>3019</v>
      </c>
      <c r="D1515" s="271" t="s">
        <v>3117</v>
      </c>
      <c r="E1515" s="272" t="s">
        <v>2524</v>
      </c>
      <c r="F1515" s="271" t="s">
        <v>2386</v>
      </c>
      <c r="G1515" s="271" t="s">
        <v>3021</v>
      </c>
    </row>
    <row r="1516" spans="1:7" ht="15">
      <c r="A1516" s="56" t="s">
        <v>3162</v>
      </c>
      <c r="B1516" s="56" t="s">
        <v>2890</v>
      </c>
      <c r="C1516" s="56" t="s">
        <v>3163</v>
      </c>
      <c r="D1516" s="56" t="s">
        <v>3117</v>
      </c>
      <c r="E1516" s="74" t="s">
        <v>551</v>
      </c>
      <c r="F1516" s="74" t="s">
        <v>2384</v>
      </c>
      <c r="G1516" s="56" t="s">
        <v>3164</v>
      </c>
    </row>
    <row r="1517" spans="1:7" ht="17.25">
      <c r="A1517" s="271" t="s">
        <v>3165</v>
      </c>
      <c r="B1517" s="271" t="s">
        <v>2875</v>
      </c>
      <c r="C1517" s="271" t="s">
        <v>551</v>
      </c>
      <c r="D1517" s="271" t="s">
        <v>3117</v>
      </c>
      <c r="E1517" s="272" t="s">
        <v>551</v>
      </c>
      <c r="F1517" s="271" t="s">
        <v>2384</v>
      </c>
      <c r="G1517" s="271" t="s">
        <v>3166</v>
      </c>
    </row>
    <row r="1518" spans="1:7" ht="15">
      <c r="A1518" s="56" t="s">
        <v>3026</v>
      </c>
      <c r="B1518" s="56" t="s">
        <v>2446</v>
      </c>
      <c r="C1518" s="56" t="s">
        <v>2459</v>
      </c>
      <c r="D1518" s="56" t="s">
        <v>3117</v>
      </c>
      <c r="E1518" s="74" t="s">
        <v>2524</v>
      </c>
      <c r="F1518" s="74" t="s">
        <v>2386</v>
      </c>
      <c r="G1518" s="56" t="s">
        <v>3027</v>
      </c>
    </row>
    <row r="1519" spans="1:7" ht="15">
      <c r="A1519" s="56" t="s">
        <v>3167</v>
      </c>
      <c r="B1519" s="56" t="s">
        <v>2925</v>
      </c>
      <c r="C1519" s="56" t="s">
        <v>3168</v>
      </c>
      <c r="D1519" s="56" t="s">
        <v>3117</v>
      </c>
      <c r="E1519" s="74" t="s">
        <v>551</v>
      </c>
      <c r="F1519" s="74" t="s">
        <v>2384</v>
      </c>
      <c r="G1519" s="56" t="s">
        <v>3169</v>
      </c>
    </row>
    <row r="1520" spans="1:7" ht="17.25">
      <c r="A1520" s="271" t="s">
        <v>3032</v>
      </c>
      <c r="B1520" s="271" t="s">
        <v>2415</v>
      </c>
      <c r="C1520" s="271" t="s">
        <v>2758</v>
      </c>
      <c r="D1520" s="271" t="s">
        <v>3117</v>
      </c>
      <c r="E1520" s="272" t="s">
        <v>551</v>
      </c>
      <c r="F1520" s="271" t="s">
        <v>2384</v>
      </c>
      <c r="G1520" s="271" t="s">
        <v>3033</v>
      </c>
    </row>
    <row r="1521" spans="1:7" ht="17.25">
      <c r="A1521" s="271" t="s">
        <v>2436</v>
      </c>
      <c r="B1521" s="271" t="s">
        <v>2415</v>
      </c>
      <c r="C1521" s="271"/>
      <c r="D1521" s="271" t="s">
        <v>2416</v>
      </c>
      <c r="E1521" s="272"/>
      <c r="F1521" s="271" t="s">
        <v>2417</v>
      </c>
      <c r="G1521" s="271" t="s">
        <v>2418</v>
      </c>
    </row>
    <row r="1522" spans="1:7" ht="15">
      <c r="A1522" s="56" t="s">
        <v>2437</v>
      </c>
      <c r="B1522" s="56" t="s">
        <v>2415</v>
      </c>
      <c r="C1522" s="56"/>
      <c r="D1522" s="56" t="s">
        <v>2416</v>
      </c>
      <c r="E1522" s="74"/>
      <c r="F1522" s="74" t="s">
        <v>2417</v>
      </c>
      <c r="G1522" s="56" t="s">
        <v>2418</v>
      </c>
    </row>
    <row r="1523" spans="1:7" ht="15">
      <c r="A1523" s="56" t="s">
        <v>2438</v>
      </c>
      <c r="B1523" s="56" t="s">
        <v>2415</v>
      </c>
      <c r="C1523" s="56"/>
      <c r="D1523" s="56" t="s">
        <v>2416</v>
      </c>
      <c r="E1523" s="74"/>
      <c r="F1523" s="74" t="s">
        <v>2417</v>
      </c>
      <c r="G1523" s="56" t="s">
        <v>2418</v>
      </c>
    </row>
    <row r="1524" spans="1:7" ht="17.25">
      <c r="A1524" s="271" t="s">
        <v>2439</v>
      </c>
      <c r="B1524" s="271" t="s">
        <v>2415</v>
      </c>
      <c r="C1524" s="271"/>
      <c r="D1524" s="271" t="s">
        <v>2416</v>
      </c>
      <c r="E1524" s="272"/>
      <c r="F1524" s="272" t="s">
        <v>2417</v>
      </c>
      <c r="G1524" s="271" t="s">
        <v>2418</v>
      </c>
    </row>
    <row r="1525" spans="1:7" ht="17.25">
      <c r="A1525" s="271" t="s">
        <v>2440</v>
      </c>
      <c r="B1525" s="271" t="s">
        <v>2415</v>
      </c>
      <c r="C1525" s="271"/>
      <c r="D1525" s="271" t="s">
        <v>2416</v>
      </c>
      <c r="E1525" s="272"/>
      <c r="F1525" s="271" t="s">
        <v>2417</v>
      </c>
      <c r="G1525" s="271" t="s">
        <v>2418</v>
      </c>
    </row>
    <row r="1526" spans="1:7" ht="17.25">
      <c r="A1526" s="271" t="s">
        <v>2441</v>
      </c>
      <c r="B1526" s="271" t="s">
        <v>2415</v>
      </c>
      <c r="C1526" s="271"/>
      <c r="D1526" s="271" t="s">
        <v>2416</v>
      </c>
      <c r="E1526" s="272"/>
      <c r="F1526" s="271" t="s">
        <v>2417</v>
      </c>
      <c r="G1526" s="271" t="s">
        <v>2418</v>
      </c>
    </row>
    <row r="1527" spans="1:7" ht="17.25">
      <c r="A1527" s="271" t="s">
        <v>2442</v>
      </c>
      <c r="B1527" s="271" t="s">
        <v>2415</v>
      </c>
      <c r="C1527" s="271"/>
      <c r="D1527" s="271" t="s">
        <v>2416</v>
      </c>
      <c r="E1527" s="272"/>
      <c r="F1527" s="271" t="s">
        <v>2417</v>
      </c>
      <c r="G1527" s="271" t="s">
        <v>2418</v>
      </c>
    </row>
    <row r="1528" spans="1:7" ht="17.25">
      <c r="A1528" s="271" t="s">
        <v>2443</v>
      </c>
      <c r="B1528" s="271" t="s">
        <v>2415</v>
      </c>
      <c r="C1528" s="271"/>
      <c r="D1528" s="271" t="s">
        <v>2416</v>
      </c>
      <c r="E1528" s="272"/>
      <c r="F1528" s="272" t="s">
        <v>2417</v>
      </c>
      <c r="G1528" s="271" t="s">
        <v>2418</v>
      </c>
    </row>
    <row r="1529" spans="1:7" ht="17.25">
      <c r="A1529" s="271" t="s">
        <v>3170</v>
      </c>
      <c r="B1529" s="271" t="s">
        <v>2925</v>
      </c>
      <c r="C1529" s="271" t="s">
        <v>551</v>
      </c>
      <c r="D1529" s="271" t="s">
        <v>3117</v>
      </c>
      <c r="E1529" s="272" t="s">
        <v>551</v>
      </c>
      <c r="F1529" s="271" t="s">
        <v>2384</v>
      </c>
      <c r="G1529" s="271" t="s">
        <v>3171</v>
      </c>
    </row>
    <row r="1530" spans="1:7" ht="17.25">
      <c r="A1530" s="271" t="s">
        <v>3040</v>
      </c>
      <c r="B1530" s="271" t="s">
        <v>2890</v>
      </c>
      <c r="C1530" s="271" t="s">
        <v>2971</v>
      </c>
      <c r="D1530" s="271" t="s">
        <v>3117</v>
      </c>
      <c r="E1530" s="272" t="s">
        <v>3151</v>
      </c>
      <c r="F1530" s="271" t="s">
        <v>2386</v>
      </c>
      <c r="G1530" s="271" t="s">
        <v>2418</v>
      </c>
    </row>
    <row r="1531" spans="1:7" ht="17.25">
      <c r="A1531" s="75" t="s">
        <v>3172</v>
      </c>
      <c r="B1531" s="75"/>
      <c r="C1531" s="75"/>
      <c r="D1531" s="75"/>
      <c r="E1531" s="76"/>
      <c r="F1531" s="75"/>
      <c r="G1531" s="75"/>
    </row>
    <row r="1532" spans="1:7" ht="17.25">
      <c r="A1532" s="271" t="s">
        <v>2458</v>
      </c>
      <c r="B1532" s="271" t="s">
        <v>2458</v>
      </c>
      <c r="C1532" s="271" t="s">
        <v>2459</v>
      </c>
      <c r="D1532" s="271" t="s">
        <v>3117</v>
      </c>
      <c r="E1532" s="272" t="s">
        <v>2524</v>
      </c>
      <c r="F1532" s="271" t="s">
        <v>2386</v>
      </c>
      <c r="G1532" s="271" t="s">
        <v>2724</v>
      </c>
    </row>
    <row r="1533" spans="1:7" ht="17.25">
      <c r="A1533" s="271" t="s">
        <v>3048</v>
      </c>
      <c r="B1533" s="271" t="s">
        <v>2446</v>
      </c>
      <c r="C1533" s="271" t="s">
        <v>3049</v>
      </c>
      <c r="D1533" s="271" t="s">
        <v>3117</v>
      </c>
      <c r="E1533" s="272" t="s">
        <v>3173</v>
      </c>
      <c r="F1533" s="271" t="s">
        <v>2384</v>
      </c>
      <c r="G1533" s="271" t="s">
        <v>3051</v>
      </c>
    </row>
    <row r="1534" spans="1:7" ht="17.25">
      <c r="A1534" s="271" t="s">
        <v>2445</v>
      </c>
      <c r="B1534" s="271" t="s">
        <v>2446</v>
      </c>
      <c r="C1534" s="271"/>
      <c r="D1534" s="271" t="s">
        <v>2416</v>
      </c>
      <c r="E1534" s="272"/>
      <c r="F1534" s="271" t="s">
        <v>2447</v>
      </c>
      <c r="G1534" s="271" t="s">
        <v>2418</v>
      </c>
    </row>
    <row r="1535" spans="1:7" ht="17.25">
      <c r="A1535" s="271" t="s">
        <v>3174</v>
      </c>
      <c r="B1535" s="271" t="s">
        <v>2446</v>
      </c>
      <c r="C1535" s="271" t="s">
        <v>3175</v>
      </c>
      <c r="D1535" s="271" t="s">
        <v>3117</v>
      </c>
      <c r="E1535" s="272" t="s">
        <v>133</v>
      </c>
      <c r="F1535" s="271" t="s">
        <v>2384</v>
      </c>
      <c r="G1535" s="271" t="s">
        <v>3176</v>
      </c>
    </row>
    <row r="1536" spans="1:7" ht="15">
      <c r="A1536" s="56" t="s">
        <v>2448</v>
      </c>
      <c r="B1536" s="56" t="s">
        <v>2415</v>
      </c>
      <c r="C1536" s="56"/>
      <c r="D1536" s="56" t="s">
        <v>2416</v>
      </c>
      <c r="E1536" s="74"/>
      <c r="F1536" s="74" t="s">
        <v>2417</v>
      </c>
      <c r="G1536" s="56" t="s">
        <v>2418</v>
      </c>
    </row>
    <row r="1537" spans="1:7" ht="17.25">
      <c r="A1537" s="271" t="s">
        <v>3177</v>
      </c>
      <c r="B1537" s="271" t="s">
        <v>2899</v>
      </c>
      <c r="C1537" s="271" t="s">
        <v>551</v>
      </c>
      <c r="D1537" s="271" t="s">
        <v>3117</v>
      </c>
      <c r="E1537" s="272" t="s">
        <v>551</v>
      </c>
      <c r="F1537" s="271" t="s">
        <v>2384</v>
      </c>
      <c r="G1537" s="271" t="s">
        <v>3178</v>
      </c>
    </row>
    <row r="1538" spans="1:7" ht="17.25">
      <c r="A1538" s="75" t="s">
        <v>3179</v>
      </c>
      <c r="B1538" s="75"/>
      <c r="C1538" s="75"/>
      <c r="D1538" s="75"/>
      <c r="E1538" s="76"/>
      <c r="F1538" s="75"/>
      <c r="G1538" s="75"/>
    </row>
    <row r="1539" spans="1:7" ht="17.25">
      <c r="A1539" s="271" t="s">
        <v>2458</v>
      </c>
      <c r="B1539" s="271" t="s">
        <v>2458</v>
      </c>
      <c r="C1539" s="271" t="s">
        <v>2459</v>
      </c>
      <c r="D1539" s="271" t="s">
        <v>3117</v>
      </c>
      <c r="E1539" s="272" t="s">
        <v>2524</v>
      </c>
      <c r="F1539" s="271" t="s">
        <v>2386</v>
      </c>
      <c r="G1539" s="271" t="s">
        <v>2724</v>
      </c>
    </row>
    <row r="1540" spans="1:7" ht="15">
      <c r="A1540" s="56" t="s">
        <v>3078</v>
      </c>
      <c r="B1540" s="56" t="s">
        <v>2895</v>
      </c>
      <c r="C1540" s="56" t="s">
        <v>3079</v>
      </c>
      <c r="D1540" s="56" t="s">
        <v>3117</v>
      </c>
      <c r="E1540" s="74" t="s">
        <v>551</v>
      </c>
      <c r="F1540" s="74" t="s">
        <v>2384</v>
      </c>
      <c r="G1540" s="56" t="s">
        <v>3080</v>
      </c>
    </row>
    <row r="1541" spans="1:7" ht="15">
      <c r="A1541" s="56" t="s">
        <v>3099</v>
      </c>
      <c r="B1541" s="56" t="s">
        <v>2415</v>
      </c>
      <c r="C1541" s="56" t="s">
        <v>3100</v>
      </c>
      <c r="D1541" s="56" t="s">
        <v>3117</v>
      </c>
      <c r="E1541" s="74" t="s">
        <v>551</v>
      </c>
      <c r="F1541" s="74" t="s">
        <v>2384</v>
      </c>
      <c r="G1541" s="56" t="s">
        <v>3101</v>
      </c>
    </row>
    <row r="1542" spans="1:7" ht="17.25">
      <c r="A1542" s="75" t="s">
        <v>3180</v>
      </c>
      <c r="B1542" s="75"/>
      <c r="C1542" s="75"/>
      <c r="D1542" s="75"/>
      <c r="E1542" s="76"/>
      <c r="F1542" s="75"/>
      <c r="G1542" s="75"/>
    </row>
    <row r="1543" spans="1:7" ht="17.25">
      <c r="A1543" s="271" t="s">
        <v>2519</v>
      </c>
      <c r="B1543" s="271" t="s">
        <v>2520</v>
      </c>
      <c r="C1543" s="271" t="s">
        <v>551</v>
      </c>
      <c r="D1543" s="271" t="s">
        <v>3117</v>
      </c>
      <c r="E1543" s="272" t="s">
        <v>551</v>
      </c>
      <c r="F1543" s="272" t="s">
        <v>2384</v>
      </c>
      <c r="G1543" s="271" t="s">
        <v>2522</v>
      </c>
    </row>
    <row r="1544" spans="1:7" ht="17.25">
      <c r="A1544" s="75" t="s">
        <v>3181</v>
      </c>
      <c r="B1544" s="75"/>
      <c r="C1544" s="75"/>
      <c r="D1544" s="75"/>
      <c r="E1544" s="76"/>
      <c r="F1544" s="75"/>
      <c r="G1544" s="75"/>
    </row>
    <row r="1545" spans="1:7" ht="15">
      <c r="A1545" s="56" t="s">
        <v>2457</v>
      </c>
      <c r="B1545" s="56" t="s">
        <v>2458</v>
      </c>
      <c r="C1545" s="56" t="s">
        <v>2459</v>
      </c>
      <c r="D1545" s="56" t="s">
        <v>3117</v>
      </c>
      <c r="E1545" s="74" t="s">
        <v>2524</v>
      </c>
      <c r="F1545" s="74" t="s">
        <v>2386</v>
      </c>
      <c r="G1545" s="56" t="s">
        <v>2418</v>
      </c>
    </row>
    <row r="1546" spans="1:7" ht="17.25">
      <c r="A1546" s="75" t="s">
        <v>3182</v>
      </c>
      <c r="B1546" s="75"/>
      <c r="C1546" s="75"/>
      <c r="D1546" s="75"/>
      <c r="E1546" s="76"/>
      <c r="F1546" s="75"/>
      <c r="G1546" s="75"/>
    </row>
    <row r="1547" spans="1:7" ht="15">
      <c r="A1547" s="56" t="s">
        <v>2534</v>
      </c>
      <c r="B1547" s="56" t="s">
        <v>2458</v>
      </c>
      <c r="C1547" s="56" t="s">
        <v>551</v>
      </c>
      <c r="D1547" s="56" t="s">
        <v>3117</v>
      </c>
      <c r="E1547" s="74" t="s">
        <v>551</v>
      </c>
      <c r="F1547" s="74" t="s">
        <v>2384</v>
      </c>
      <c r="G1547" s="56" t="s">
        <v>2535</v>
      </c>
    </row>
    <row r="1548" spans="1:7" ht="17.25">
      <c r="A1548" s="75" t="s">
        <v>3183</v>
      </c>
      <c r="B1548" s="75"/>
      <c r="C1548" s="75"/>
      <c r="D1548" s="75"/>
      <c r="E1548" s="76"/>
      <c r="F1548" s="75"/>
      <c r="G1548" s="75"/>
    </row>
    <row r="1549" spans="1:7" ht="17.25">
      <c r="A1549" s="271" t="s">
        <v>2462</v>
      </c>
      <c r="B1549" s="271" t="s">
        <v>2463</v>
      </c>
      <c r="C1549" s="271" t="s">
        <v>2459</v>
      </c>
      <c r="D1549" s="271" t="s">
        <v>3117</v>
      </c>
      <c r="E1549" s="272" t="s">
        <v>2524</v>
      </c>
      <c r="F1549" s="271" t="s">
        <v>2386</v>
      </c>
      <c r="G1549" s="271" t="s">
        <v>2418</v>
      </c>
    </row>
    <row r="1550" spans="1:7" ht="15">
      <c r="A1550" s="56" t="s">
        <v>2464</v>
      </c>
      <c r="B1550" s="56" t="s">
        <v>2463</v>
      </c>
      <c r="C1550" s="56" t="s">
        <v>2459</v>
      </c>
      <c r="D1550" s="56" t="s">
        <v>3117</v>
      </c>
      <c r="E1550" s="74" t="s">
        <v>2524</v>
      </c>
      <c r="F1550" s="74" t="s">
        <v>2386</v>
      </c>
      <c r="G1550" s="56" t="s">
        <v>2418</v>
      </c>
    </row>
    <row r="1551" spans="1:7" ht="15">
      <c r="A1551" s="56" t="s">
        <v>2465</v>
      </c>
      <c r="B1551" s="56" t="s">
        <v>2463</v>
      </c>
      <c r="C1551" s="56" t="s">
        <v>2459</v>
      </c>
      <c r="D1551" s="56" t="s">
        <v>3117</v>
      </c>
      <c r="E1551" s="74" t="s">
        <v>2524</v>
      </c>
      <c r="F1551" s="74" t="s">
        <v>2386</v>
      </c>
      <c r="G1551" s="56" t="s">
        <v>2418</v>
      </c>
    </row>
    <row r="1552" spans="1:7" ht="17.25">
      <c r="A1552" s="271" t="s">
        <v>2466</v>
      </c>
      <c r="B1552" s="271" t="s">
        <v>2463</v>
      </c>
      <c r="C1552" s="271" t="s">
        <v>2459</v>
      </c>
      <c r="D1552" s="271" t="s">
        <v>3117</v>
      </c>
      <c r="E1552" s="272" t="s">
        <v>2524</v>
      </c>
      <c r="F1552" s="272" t="s">
        <v>2386</v>
      </c>
      <c r="G1552" s="271" t="s">
        <v>2418</v>
      </c>
    </row>
    <row r="1553" spans="1:7" ht="17.25">
      <c r="A1553" s="75" t="s">
        <v>3184</v>
      </c>
      <c r="B1553" s="75"/>
      <c r="C1553" s="75"/>
      <c r="D1553" s="75"/>
      <c r="E1553" s="76"/>
      <c r="F1553" s="75"/>
      <c r="G1553" s="75"/>
    </row>
    <row r="1554" spans="1:7" ht="17.25">
      <c r="A1554" s="271" t="s">
        <v>2472</v>
      </c>
      <c r="B1554" s="271" t="s">
        <v>2458</v>
      </c>
      <c r="C1554" s="271" t="s">
        <v>2459</v>
      </c>
      <c r="D1554" s="271" t="s">
        <v>3117</v>
      </c>
      <c r="E1554" s="272" t="s">
        <v>2524</v>
      </c>
      <c r="F1554" s="271" t="s">
        <v>2386</v>
      </c>
      <c r="G1554" s="271" t="s">
        <v>2418</v>
      </c>
    </row>
    <row r="1555" spans="1:7" ht="17.25">
      <c r="A1555" s="271" t="s">
        <v>2473</v>
      </c>
      <c r="B1555" s="271" t="s">
        <v>2458</v>
      </c>
      <c r="C1555" s="271" t="s">
        <v>2459</v>
      </c>
      <c r="D1555" s="271" t="s">
        <v>3117</v>
      </c>
      <c r="E1555" s="272" t="s">
        <v>2524</v>
      </c>
      <c r="F1555" s="271" t="s">
        <v>2386</v>
      </c>
      <c r="G1555" s="271" t="s">
        <v>2418</v>
      </c>
    </row>
    <row r="1556" spans="1:7" ht="17.25">
      <c r="A1556" s="271" t="s">
        <v>2474</v>
      </c>
      <c r="B1556" s="271" t="s">
        <v>2458</v>
      </c>
      <c r="C1556" s="271" t="s">
        <v>2459</v>
      </c>
      <c r="D1556" s="271" t="s">
        <v>3117</v>
      </c>
      <c r="E1556" s="272" t="s">
        <v>2524</v>
      </c>
      <c r="F1556" s="271" t="s">
        <v>2386</v>
      </c>
      <c r="G1556" s="271" t="s">
        <v>2418</v>
      </c>
    </row>
    <row r="1557" spans="1:7" ht="17.25">
      <c r="A1557" s="75" t="s">
        <v>3185</v>
      </c>
      <c r="B1557" s="75"/>
      <c r="C1557" s="75"/>
      <c r="D1557" s="75"/>
      <c r="E1557" s="76"/>
      <c r="F1557" s="75"/>
      <c r="G1557" s="75"/>
    </row>
    <row r="1558" spans="1:7" ht="17.25">
      <c r="A1558" s="271" t="s">
        <v>2539</v>
      </c>
      <c r="B1558" s="271"/>
      <c r="C1558" s="271" t="s">
        <v>2540</v>
      </c>
      <c r="D1558" s="271" t="s">
        <v>3117</v>
      </c>
      <c r="E1558" s="272" t="s">
        <v>551</v>
      </c>
      <c r="F1558" s="272" t="s">
        <v>2384</v>
      </c>
      <c r="G1558" s="271" t="s">
        <v>2418</v>
      </c>
    </row>
    <row r="1559" spans="1:7" ht="17.25">
      <c r="A1559" s="271" t="s">
        <v>2476</v>
      </c>
      <c r="B1559" s="271" t="s">
        <v>2458</v>
      </c>
      <c r="C1559" s="271" t="s">
        <v>2459</v>
      </c>
      <c r="D1559" s="271" t="s">
        <v>3117</v>
      </c>
      <c r="E1559" s="272" t="s">
        <v>2524</v>
      </c>
      <c r="F1559" s="271" t="s">
        <v>2386</v>
      </c>
      <c r="G1559" s="271" t="s">
        <v>2418</v>
      </c>
    </row>
    <row r="1560" spans="1:7" ht="17.25">
      <c r="A1560" s="75" t="s">
        <v>3186</v>
      </c>
      <c r="B1560" s="75"/>
      <c r="C1560" s="75"/>
      <c r="D1560" s="75"/>
      <c r="E1560" s="76"/>
      <c r="F1560" s="75"/>
      <c r="G1560" s="75"/>
    </row>
    <row r="1561" spans="1:7" ht="17.25">
      <c r="A1561" s="271" t="s">
        <v>2542</v>
      </c>
      <c r="B1561" s="271" t="s">
        <v>2543</v>
      </c>
      <c r="C1561" s="271" t="s">
        <v>551</v>
      </c>
      <c r="D1561" s="271" t="s">
        <v>3117</v>
      </c>
      <c r="E1561" s="272" t="s">
        <v>551</v>
      </c>
      <c r="F1561" s="271" t="s">
        <v>2384</v>
      </c>
      <c r="G1561" s="271" t="s">
        <v>2544</v>
      </c>
    </row>
    <row r="1562" spans="1:7" ht="15">
      <c r="A1562" s="56" t="s">
        <v>2545</v>
      </c>
      <c r="B1562" s="56" t="s">
        <v>2546</v>
      </c>
      <c r="C1562" s="56" t="s">
        <v>2547</v>
      </c>
      <c r="D1562" s="56" t="s">
        <v>3117</v>
      </c>
      <c r="E1562" s="74" t="s">
        <v>551</v>
      </c>
      <c r="F1562" s="74" t="s">
        <v>2384</v>
      </c>
      <c r="G1562" s="56" t="s">
        <v>2548</v>
      </c>
    </row>
    <row r="1563" spans="1:7" ht="15">
      <c r="A1563" s="56" t="s">
        <v>2484</v>
      </c>
      <c r="B1563" s="56" t="s">
        <v>2485</v>
      </c>
      <c r="C1563" s="56"/>
      <c r="D1563" s="56" t="s">
        <v>2416</v>
      </c>
      <c r="E1563" s="74"/>
      <c r="F1563" s="74" t="s">
        <v>2486</v>
      </c>
      <c r="G1563" s="56" t="s">
        <v>2418</v>
      </c>
    </row>
    <row r="1564" spans="1:7" ht="17.25">
      <c r="A1564" s="271" t="s">
        <v>2487</v>
      </c>
      <c r="B1564" s="271" t="s">
        <v>2485</v>
      </c>
      <c r="C1564" s="271"/>
      <c r="D1564" s="271" t="s">
        <v>2416</v>
      </c>
      <c r="E1564" s="272"/>
      <c r="F1564" s="272" t="s">
        <v>2486</v>
      </c>
      <c r="G1564" s="271" t="s">
        <v>2418</v>
      </c>
    </row>
    <row r="1565" spans="1:7" ht="17.25">
      <c r="A1565" s="271" t="s">
        <v>2488</v>
      </c>
      <c r="B1565" s="271" t="s">
        <v>2485</v>
      </c>
      <c r="C1565" s="271" t="s">
        <v>2489</v>
      </c>
      <c r="D1565" s="271" t="s">
        <v>2416</v>
      </c>
      <c r="E1565" s="272"/>
      <c r="F1565" s="272" t="s">
        <v>2490</v>
      </c>
      <c r="G1565" s="271" t="s">
        <v>2491</v>
      </c>
    </row>
    <row r="1566" spans="1:7" ht="17.25">
      <c r="A1566" s="75" t="s">
        <v>3187</v>
      </c>
      <c r="B1566" s="75"/>
      <c r="C1566" s="75"/>
      <c r="D1566" s="75"/>
      <c r="E1566" s="76"/>
      <c r="F1566" s="75"/>
      <c r="G1566" s="75"/>
    </row>
    <row r="1567" spans="1:7" ht="17.25">
      <c r="A1567" s="271" t="s">
        <v>2494</v>
      </c>
      <c r="B1567" s="271" t="s">
        <v>2458</v>
      </c>
      <c r="C1567" s="271" t="s">
        <v>551</v>
      </c>
      <c r="D1567" s="271" t="s">
        <v>2416</v>
      </c>
      <c r="E1567" s="272"/>
      <c r="F1567" s="271" t="s">
        <v>2495</v>
      </c>
      <c r="G1567" s="271" t="s">
        <v>2495</v>
      </c>
    </row>
    <row r="1568" spans="1:7" ht="17.25">
      <c r="A1568" s="271" t="s">
        <v>2494</v>
      </c>
      <c r="B1568" s="271" t="s">
        <v>2458</v>
      </c>
      <c r="C1568" s="271" t="s">
        <v>551</v>
      </c>
      <c r="D1568" s="271" t="s">
        <v>3117</v>
      </c>
      <c r="E1568" s="272" t="s">
        <v>551</v>
      </c>
      <c r="F1568" s="272" t="s">
        <v>2384</v>
      </c>
      <c r="G1568" s="271" t="s">
        <v>2495</v>
      </c>
    </row>
    <row r="1569" spans="1:7" ht="15">
      <c r="A1569" s="56" t="s">
        <v>2550</v>
      </c>
      <c r="B1569" s="56" t="s">
        <v>2458</v>
      </c>
      <c r="C1569" s="56" t="s">
        <v>551</v>
      </c>
      <c r="D1569" s="56" t="s">
        <v>3117</v>
      </c>
      <c r="E1569" s="74" t="s">
        <v>551</v>
      </c>
      <c r="F1569" s="74" t="s">
        <v>2384</v>
      </c>
      <c r="G1569" s="56" t="s">
        <v>2551</v>
      </c>
    </row>
    <row r="1570" spans="1:7" ht="17.25">
      <c r="A1570" s="75" t="s">
        <v>3188</v>
      </c>
      <c r="B1570" s="75"/>
      <c r="C1570" s="75"/>
      <c r="D1570" s="75"/>
      <c r="E1570" s="76"/>
      <c r="F1570" s="75"/>
      <c r="G1570" s="75"/>
    </row>
    <row r="1571" spans="1:7" ht="17.25">
      <c r="A1571" s="271" t="s">
        <v>2497</v>
      </c>
      <c r="B1571" s="271"/>
      <c r="C1571" s="271" t="s">
        <v>551</v>
      </c>
      <c r="D1571" s="271" t="s">
        <v>2416</v>
      </c>
      <c r="E1571" s="272"/>
      <c r="F1571" s="271" t="s">
        <v>2498</v>
      </c>
      <c r="G1571" s="271" t="s">
        <v>2418</v>
      </c>
    </row>
    <row r="1572" spans="1:7" ht="17.25">
      <c r="A1572" s="271" t="s">
        <v>2497</v>
      </c>
      <c r="B1572" s="271"/>
      <c r="C1572" s="271" t="s">
        <v>551</v>
      </c>
      <c r="D1572" s="271" t="s">
        <v>3117</v>
      </c>
      <c r="E1572" s="272" t="s">
        <v>551</v>
      </c>
      <c r="F1572" s="271" t="s">
        <v>2384</v>
      </c>
      <c r="G1572" s="271" t="s">
        <v>2418</v>
      </c>
    </row>
    <row r="1573" spans="1:7" ht="15">
      <c r="A1573" s="56" t="s">
        <v>2499</v>
      </c>
      <c r="B1573" s="56"/>
      <c r="C1573" s="56" t="s">
        <v>2500</v>
      </c>
      <c r="D1573" s="56" t="s">
        <v>2416</v>
      </c>
      <c r="E1573" s="74"/>
      <c r="F1573" s="74" t="s">
        <v>2501</v>
      </c>
      <c r="G1573" s="56" t="s">
        <v>2418</v>
      </c>
    </row>
    <row r="1574" spans="1:7" ht="17.25">
      <c r="A1574" s="75" t="s">
        <v>3189</v>
      </c>
      <c r="B1574" s="75"/>
      <c r="C1574" s="75"/>
      <c r="D1574" s="75"/>
      <c r="E1574" s="76"/>
      <c r="F1574" s="75"/>
      <c r="G1574" s="75"/>
    </row>
    <row r="1575" spans="1:7" ht="15">
      <c r="A1575" s="56" t="s">
        <v>2505</v>
      </c>
      <c r="B1575" s="56" t="s">
        <v>2506</v>
      </c>
      <c r="C1575" s="56" t="s">
        <v>2507</v>
      </c>
      <c r="D1575" s="56" t="s">
        <v>2416</v>
      </c>
      <c r="E1575" s="74"/>
      <c r="F1575" s="74" t="s">
        <v>2417</v>
      </c>
      <c r="G1575" s="56" t="s">
        <v>2508</v>
      </c>
    </row>
    <row r="1576" spans="1:7" ht="15">
      <c r="A1576" s="56" t="s">
        <v>2512</v>
      </c>
      <c r="B1576" s="56" t="s">
        <v>2458</v>
      </c>
      <c r="C1576" s="56" t="s">
        <v>2459</v>
      </c>
      <c r="D1576" s="56" t="s">
        <v>3117</v>
      </c>
      <c r="E1576" s="74" t="s">
        <v>2524</v>
      </c>
      <c r="F1576" s="74" t="s">
        <v>2386</v>
      </c>
      <c r="G1576" s="56" t="s">
        <v>2418</v>
      </c>
    </row>
    <row r="1577" spans="1:7" ht="17.25">
      <c r="A1577" s="75" t="s">
        <v>3190</v>
      </c>
      <c r="B1577" s="75"/>
      <c r="C1577" s="75"/>
      <c r="D1577" s="75"/>
      <c r="E1577" s="76"/>
      <c r="F1577" s="75"/>
      <c r="G1577" s="75"/>
    </row>
    <row r="1578" spans="1:7" ht="15">
      <c r="A1578" s="56" t="s">
        <v>2458</v>
      </c>
      <c r="B1578" s="56" t="s">
        <v>2458</v>
      </c>
      <c r="C1578" s="56" t="s">
        <v>2459</v>
      </c>
      <c r="D1578" s="56" t="s">
        <v>3191</v>
      </c>
      <c r="E1578" s="74" t="s">
        <v>2460</v>
      </c>
      <c r="F1578" s="74" t="s">
        <v>2400</v>
      </c>
      <c r="G1578" s="56" t="s">
        <v>2722</v>
      </c>
    </row>
    <row r="1579" spans="1:7" ht="15">
      <c r="A1579" s="56" t="s">
        <v>2414</v>
      </c>
      <c r="B1579" s="56" t="s">
        <v>2415</v>
      </c>
      <c r="C1579" s="56"/>
      <c r="D1579" s="56" t="s">
        <v>2416</v>
      </c>
      <c r="E1579" s="74"/>
      <c r="F1579" s="56" t="s">
        <v>2417</v>
      </c>
      <c r="G1579" s="56" t="s">
        <v>2418</v>
      </c>
    </row>
    <row r="1580" spans="1:7" ht="15">
      <c r="A1580" s="56" t="s">
        <v>2419</v>
      </c>
      <c r="B1580" s="56" t="s">
        <v>2415</v>
      </c>
      <c r="C1580" s="56"/>
      <c r="D1580" s="56" t="s">
        <v>2416</v>
      </c>
      <c r="E1580" s="74"/>
      <c r="F1580" s="74" t="s">
        <v>2417</v>
      </c>
      <c r="G1580" s="56" t="s">
        <v>2418</v>
      </c>
    </row>
    <row r="1581" spans="1:7" ht="17.25">
      <c r="A1581" s="75" t="s">
        <v>3192</v>
      </c>
      <c r="B1581" s="75"/>
      <c r="C1581" s="75"/>
      <c r="D1581" s="75"/>
      <c r="E1581" s="76"/>
      <c r="F1581" s="75"/>
      <c r="G1581" s="75"/>
    </row>
    <row r="1582" spans="1:7" ht="15">
      <c r="A1582" s="56" t="s">
        <v>2887</v>
      </c>
      <c r="B1582" s="56" t="s">
        <v>2875</v>
      </c>
      <c r="C1582" s="56" t="s">
        <v>2459</v>
      </c>
      <c r="D1582" s="56" t="s">
        <v>3191</v>
      </c>
      <c r="E1582" s="74" t="s">
        <v>2460</v>
      </c>
      <c r="F1582" s="56" t="s">
        <v>2400</v>
      </c>
      <c r="G1582" s="56" t="s">
        <v>2888</v>
      </c>
    </row>
    <row r="1583" spans="1:7" ht="15">
      <c r="A1583" s="56" t="s">
        <v>2421</v>
      </c>
      <c r="B1583" s="56" t="s">
        <v>2415</v>
      </c>
      <c r="C1583" s="56"/>
      <c r="D1583" s="56" t="s">
        <v>2416</v>
      </c>
      <c r="E1583" s="74"/>
      <c r="F1583" s="74" t="s">
        <v>2422</v>
      </c>
      <c r="G1583" s="56" t="s">
        <v>2418</v>
      </c>
    </row>
    <row r="1584" spans="1:7" ht="17.25">
      <c r="A1584" s="271" t="s">
        <v>2423</v>
      </c>
      <c r="B1584" s="271" t="s">
        <v>2424</v>
      </c>
      <c r="C1584" s="271"/>
      <c r="D1584" s="271" t="s">
        <v>2416</v>
      </c>
      <c r="E1584" s="272"/>
      <c r="F1584" s="271" t="s">
        <v>2417</v>
      </c>
      <c r="G1584" s="271" t="s">
        <v>2418</v>
      </c>
    </row>
    <row r="1585" spans="1:7" ht="17.25">
      <c r="A1585" s="271" t="s">
        <v>2425</v>
      </c>
      <c r="B1585" s="271" t="s">
        <v>2424</v>
      </c>
      <c r="C1585" s="271"/>
      <c r="D1585" s="271" t="s">
        <v>2416</v>
      </c>
      <c r="E1585" s="272"/>
      <c r="F1585" s="271" t="s">
        <v>2417</v>
      </c>
      <c r="G1585" s="271" t="s">
        <v>2418</v>
      </c>
    </row>
    <row r="1586" spans="1:7" ht="15">
      <c r="A1586" s="56" t="s">
        <v>2889</v>
      </c>
      <c r="B1586" s="56" t="s">
        <v>2890</v>
      </c>
      <c r="C1586" s="56" t="s">
        <v>2459</v>
      </c>
      <c r="D1586" s="56" t="s">
        <v>3191</v>
      </c>
      <c r="E1586" s="74" t="s">
        <v>2460</v>
      </c>
      <c r="F1586" s="74" t="s">
        <v>2400</v>
      </c>
      <c r="G1586" s="56" t="s">
        <v>2891</v>
      </c>
    </row>
    <row r="1587" spans="1:7" ht="17.25">
      <c r="A1587" s="271" t="s">
        <v>2426</v>
      </c>
      <c r="B1587" s="271" t="s">
        <v>2415</v>
      </c>
      <c r="C1587" s="271"/>
      <c r="D1587" s="271" t="s">
        <v>2416</v>
      </c>
      <c r="E1587" s="272"/>
      <c r="F1587" s="272" t="s">
        <v>2422</v>
      </c>
      <c r="G1587" s="271" t="s">
        <v>2418</v>
      </c>
    </row>
    <row r="1588" spans="1:7" ht="17.25">
      <c r="A1588" s="271" t="s">
        <v>2902</v>
      </c>
      <c r="B1588" s="271" t="s">
        <v>2883</v>
      </c>
      <c r="C1588" s="271" t="s">
        <v>2903</v>
      </c>
      <c r="D1588" s="271" t="s">
        <v>3191</v>
      </c>
      <c r="E1588" s="272" t="s">
        <v>2454</v>
      </c>
      <c r="F1588" s="272" t="s">
        <v>2400</v>
      </c>
      <c r="G1588" s="271" t="s">
        <v>2905</v>
      </c>
    </row>
    <row r="1589" spans="1:7" ht="17.25">
      <c r="A1589" s="271" t="s">
        <v>2906</v>
      </c>
      <c r="B1589" s="271" t="s">
        <v>2907</v>
      </c>
      <c r="C1589" s="271" t="s">
        <v>2459</v>
      </c>
      <c r="D1589" s="271" t="s">
        <v>3191</v>
      </c>
      <c r="E1589" s="272" t="s">
        <v>2460</v>
      </c>
      <c r="F1589" s="271" t="s">
        <v>2400</v>
      </c>
      <c r="G1589" s="271" t="s">
        <v>2418</v>
      </c>
    </row>
    <row r="1590" spans="1:7" ht="17.25">
      <c r="A1590" s="271" t="s">
        <v>2427</v>
      </c>
      <c r="B1590" s="271" t="s">
        <v>2424</v>
      </c>
      <c r="C1590" s="271"/>
      <c r="D1590" s="271" t="s">
        <v>2416</v>
      </c>
      <c r="E1590" s="272"/>
      <c r="F1590" s="271" t="s">
        <v>2417</v>
      </c>
      <c r="G1590" s="271" t="s">
        <v>2418</v>
      </c>
    </row>
    <row r="1591" spans="1:7" ht="15">
      <c r="A1591" s="56" t="s">
        <v>2428</v>
      </c>
      <c r="B1591" s="56" t="s">
        <v>2415</v>
      </c>
      <c r="C1591" s="56"/>
      <c r="D1591" s="56" t="s">
        <v>2416</v>
      </c>
      <c r="E1591" s="74"/>
      <c r="F1591" s="74" t="s">
        <v>2417</v>
      </c>
      <c r="G1591" s="56" t="s">
        <v>2418</v>
      </c>
    </row>
    <row r="1592" spans="1:7" ht="17.25">
      <c r="A1592" s="271" t="s">
        <v>2429</v>
      </c>
      <c r="B1592" s="271" t="s">
        <v>2415</v>
      </c>
      <c r="C1592" s="271"/>
      <c r="D1592" s="271" t="s">
        <v>2416</v>
      </c>
      <c r="E1592" s="272"/>
      <c r="F1592" s="271" t="s">
        <v>2422</v>
      </c>
      <c r="G1592" s="271" t="s">
        <v>2418</v>
      </c>
    </row>
    <row r="1593" spans="1:7" ht="17.25">
      <c r="A1593" s="271" t="s">
        <v>2908</v>
      </c>
      <c r="B1593" s="271" t="s">
        <v>2907</v>
      </c>
      <c r="C1593" s="271" t="s">
        <v>2452</v>
      </c>
      <c r="D1593" s="271" t="s">
        <v>3191</v>
      </c>
      <c r="E1593" s="272" t="s">
        <v>2454</v>
      </c>
      <c r="F1593" s="272" t="s">
        <v>2400</v>
      </c>
      <c r="G1593" s="271" t="s">
        <v>2909</v>
      </c>
    </row>
    <row r="1594" spans="1:7" ht="17.25">
      <c r="A1594" s="271" t="s">
        <v>2910</v>
      </c>
      <c r="B1594" s="271" t="s">
        <v>2899</v>
      </c>
      <c r="C1594" s="271" t="s">
        <v>2452</v>
      </c>
      <c r="D1594" s="271" t="s">
        <v>3191</v>
      </c>
      <c r="E1594" s="272" t="s">
        <v>2454</v>
      </c>
      <c r="F1594" s="271" t="s">
        <v>2400</v>
      </c>
      <c r="G1594" s="271" t="s">
        <v>2909</v>
      </c>
    </row>
    <row r="1595" spans="1:7" ht="17.25">
      <c r="A1595" s="271" t="s">
        <v>2430</v>
      </c>
      <c r="B1595" s="271" t="s">
        <v>2415</v>
      </c>
      <c r="C1595" s="271"/>
      <c r="D1595" s="271" t="s">
        <v>2416</v>
      </c>
      <c r="E1595" s="272"/>
      <c r="F1595" s="271" t="s">
        <v>2422</v>
      </c>
      <c r="G1595" s="271" t="s">
        <v>2418</v>
      </c>
    </row>
    <row r="1596" spans="1:7" ht="17.25">
      <c r="A1596" s="271" t="s">
        <v>2911</v>
      </c>
      <c r="B1596" s="271" t="s">
        <v>2446</v>
      </c>
      <c r="C1596" s="271" t="s">
        <v>2459</v>
      </c>
      <c r="D1596" s="271" t="s">
        <v>3191</v>
      </c>
      <c r="E1596" s="272" t="s">
        <v>2460</v>
      </c>
      <c r="F1596" s="271" t="s">
        <v>2400</v>
      </c>
      <c r="G1596" s="271" t="s">
        <v>2418</v>
      </c>
    </row>
    <row r="1597" spans="1:7" ht="17.25">
      <c r="A1597" s="271" t="s">
        <v>2431</v>
      </c>
      <c r="B1597" s="271" t="s">
        <v>2415</v>
      </c>
      <c r="C1597" s="271"/>
      <c r="D1597" s="271" t="s">
        <v>2416</v>
      </c>
      <c r="E1597" s="272"/>
      <c r="F1597" s="271" t="s">
        <v>2422</v>
      </c>
      <c r="G1597" s="271" t="s">
        <v>2418</v>
      </c>
    </row>
    <row r="1598" spans="1:7" ht="17.25">
      <c r="A1598" s="271" t="s">
        <v>2432</v>
      </c>
      <c r="B1598" s="271" t="s">
        <v>2424</v>
      </c>
      <c r="C1598" s="271"/>
      <c r="D1598" s="271" t="s">
        <v>2416</v>
      </c>
      <c r="E1598" s="272"/>
      <c r="F1598" s="271" t="s">
        <v>2422</v>
      </c>
      <c r="G1598" s="271" t="s">
        <v>2418</v>
      </c>
    </row>
    <row r="1599" spans="1:7" ht="15">
      <c r="A1599" s="56" t="s">
        <v>2458</v>
      </c>
      <c r="B1599" s="56" t="s">
        <v>2458</v>
      </c>
      <c r="C1599" s="56" t="s">
        <v>2459</v>
      </c>
      <c r="D1599" s="56" t="s">
        <v>3191</v>
      </c>
      <c r="E1599" s="74" t="s">
        <v>2460</v>
      </c>
      <c r="F1599" s="74" t="s">
        <v>2400</v>
      </c>
      <c r="G1599" s="56" t="s">
        <v>2724</v>
      </c>
    </row>
    <row r="1600" spans="1:7" ht="17.25">
      <c r="A1600" s="271" t="s">
        <v>2916</v>
      </c>
      <c r="B1600" s="271" t="s">
        <v>2415</v>
      </c>
      <c r="C1600" s="271" t="s">
        <v>2459</v>
      </c>
      <c r="D1600" s="271" t="s">
        <v>3191</v>
      </c>
      <c r="E1600" s="272" t="s">
        <v>2460</v>
      </c>
      <c r="F1600" s="271" t="s">
        <v>2400</v>
      </c>
      <c r="G1600" s="271" t="s">
        <v>2917</v>
      </c>
    </row>
    <row r="1601" spans="1:7" ht="17.25">
      <c r="A1601" s="75" t="s">
        <v>3193</v>
      </c>
      <c r="B1601" s="75"/>
      <c r="C1601" s="75"/>
      <c r="D1601" s="75"/>
      <c r="E1601" s="76"/>
      <c r="F1601" s="75"/>
      <c r="G1601" s="75"/>
    </row>
    <row r="1602" spans="1:7" ht="17.25">
      <c r="A1602" s="271" t="s">
        <v>2458</v>
      </c>
      <c r="B1602" s="271" t="s">
        <v>2458</v>
      </c>
      <c r="C1602" s="271" t="s">
        <v>2459</v>
      </c>
      <c r="D1602" s="271" t="s">
        <v>3191</v>
      </c>
      <c r="E1602" s="272" t="s">
        <v>2460</v>
      </c>
      <c r="F1602" s="271" t="s">
        <v>2400</v>
      </c>
      <c r="G1602" s="271" t="s">
        <v>2722</v>
      </c>
    </row>
    <row r="1603" spans="1:7" ht="17.25">
      <c r="A1603" s="75" t="s">
        <v>3194</v>
      </c>
      <c r="B1603" s="75"/>
      <c r="C1603" s="75"/>
      <c r="D1603" s="75"/>
      <c r="E1603" s="76"/>
      <c r="F1603" s="75"/>
      <c r="G1603" s="75"/>
    </row>
    <row r="1604" spans="1:7" ht="15">
      <c r="A1604" s="56" t="s">
        <v>2458</v>
      </c>
      <c r="B1604" s="56" t="s">
        <v>2458</v>
      </c>
      <c r="C1604" s="56" t="s">
        <v>2459</v>
      </c>
      <c r="D1604" s="56" t="s">
        <v>3191</v>
      </c>
      <c r="E1604" s="74" t="s">
        <v>2460</v>
      </c>
      <c r="F1604" s="74" t="s">
        <v>2400</v>
      </c>
      <c r="G1604" s="56" t="s">
        <v>2727</v>
      </c>
    </row>
    <row r="1605" spans="1:7" ht="17.25">
      <c r="A1605" s="271" t="s">
        <v>2951</v>
      </c>
      <c r="B1605" s="271" t="s">
        <v>2952</v>
      </c>
      <c r="C1605" s="271" t="s">
        <v>2459</v>
      </c>
      <c r="D1605" s="271" t="s">
        <v>3191</v>
      </c>
      <c r="E1605" s="272" t="s">
        <v>2460</v>
      </c>
      <c r="F1605" s="271" t="s">
        <v>2400</v>
      </c>
      <c r="G1605" s="271" t="s">
        <v>2418</v>
      </c>
    </row>
    <row r="1606" spans="1:7" ht="17.25">
      <c r="A1606" s="271" t="s">
        <v>2955</v>
      </c>
      <c r="B1606" s="271" t="s">
        <v>2415</v>
      </c>
      <c r="C1606" s="271" t="s">
        <v>2459</v>
      </c>
      <c r="D1606" s="271" t="s">
        <v>3191</v>
      </c>
      <c r="E1606" s="272" t="s">
        <v>2460</v>
      </c>
      <c r="F1606" s="271" t="s">
        <v>2400</v>
      </c>
      <c r="G1606" s="271" t="s">
        <v>2418</v>
      </c>
    </row>
    <row r="1607" spans="1:7" ht="17.25">
      <c r="A1607" s="271" t="s">
        <v>2964</v>
      </c>
      <c r="B1607" s="271" t="s">
        <v>2875</v>
      </c>
      <c r="C1607" s="271" t="s">
        <v>2459</v>
      </c>
      <c r="D1607" s="271" t="s">
        <v>3191</v>
      </c>
      <c r="E1607" s="272" t="s">
        <v>2460</v>
      </c>
      <c r="F1607" s="271" t="s">
        <v>2400</v>
      </c>
      <c r="G1607" s="271" t="s">
        <v>2965</v>
      </c>
    </row>
    <row r="1608" spans="1:7" ht="17.25">
      <c r="A1608" s="271" t="s">
        <v>2966</v>
      </c>
      <c r="B1608" s="271" t="s">
        <v>2907</v>
      </c>
      <c r="C1608" s="271" t="s">
        <v>2459</v>
      </c>
      <c r="D1608" s="271" t="s">
        <v>3191</v>
      </c>
      <c r="E1608" s="272" t="s">
        <v>2460</v>
      </c>
      <c r="F1608" s="271" t="s">
        <v>2400</v>
      </c>
      <c r="G1608" s="271" t="s">
        <v>2965</v>
      </c>
    </row>
    <row r="1609" spans="1:7" ht="15">
      <c r="A1609" s="56" t="s">
        <v>2434</v>
      </c>
      <c r="B1609" s="56" t="s">
        <v>2415</v>
      </c>
      <c r="C1609" s="56"/>
      <c r="D1609" s="56" t="s">
        <v>2416</v>
      </c>
      <c r="E1609" s="74"/>
      <c r="F1609" s="74" t="s">
        <v>2417</v>
      </c>
      <c r="G1609" s="56" t="s">
        <v>2418</v>
      </c>
    </row>
    <row r="1610" spans="1:7" ht="15">
      <c r="A1610" s="56" t="s">
        <v>2969</v>
      </c>
      <c r="B1610" s="56" t="s">
        <v>2415</v>
      </c>
      <c r="C1610" s="56" t="s">
        <v>2459</v>
      </c>
      <c r="D1610" s="56" t="s">
        <v>3191</v>
      </c>
      <c r="E1610" s="74" t="s">
        <v>2460</v>
      </c>
      <c r="F1610" s="56" t="s">
        <v>2400</v>
      </c>
      <c r="G1610" s="56" t="s">
        <v>2418</v>
      </c>
    </row>
    <row r="1611" spans="1:7" ht="17.25">
      <c r="A1611" s="271" t="s">
        <v>2970</v>
      </c>
      <c r="B1611" s="271" t="s">
        <v>2952</v>
      </c>
      <c r="C1611" s="271" t="s">
        <v>2971</v>
      </c>
      <c r="D1611" s="271" t="s">
        <v>3191</v>
      </c>
      <c r="E1611" s="272" t="s">
        <v>2972</v>
      </c>
      <c r="F1611" s="271" t="s">
        <v>2400</v>
      </c>
      <c r="G1611" s="271" t="s">
        <v>2418</v>
      </c>
    </row>
    <row r="1612" spans="1:7" ht="15">
      <c r="A1612" s="56" t="s">
        <v>2973</v>
      </c>
      <c r="B1612" s="56" t="s">
        <v>2875</v>
      </c>
      <c r="C1612" s="56" t="s">
        <v>2971</v>
      </c>
      <c r="D1612" s="56" t="s">
        <v>3191</v>
      </c>
      <c r="E1612" s="74" t="s">
        <v>2972</v>
      </c>
      <c r="F1612" s="56" t="s">
        <v>2400</v>
      </c>
      <c r="G1612" s="56" t="s">
        <v>2974</v>
      </c>
    </row>
    <row r="1613" spans="1:7" ht="17.25">
      <c r="A1613" s="271" t="s">
        <v>2975</v>
      </c>
      <c r="B1613" s="271" t="s">
        <v>2952</v>
      </c>
      <c r="C1613" s="271" t="s">
        <v>2452</v>
      </c>
      <c r="D1613" s="271" t="s">
        <v>3191</v>
      </c>
      <c r="E1613" s="272" t="s">
        <v>2454</v>
      </c>
      <c r="F1613" s="271" t="s">
        <v>2400</v>
      </c>
      <c r="G1613" s="271" t="s">
        <v>2976</v>
      </c>
    </row>
    <row r="1614" spans="1:7" ht="17.25">
      <c r="A1614" s="75" t="s">
        <v>3195</v>
      </c>
      <c r="B1614" s="75"/>
      <c r="C1614" s="75"/>
      <c r="D1614" s="75"/>
      <c r="E1614" s="76"/>
      <c r="F1614" s="75"/>
      <c r="G1614" s="75"/>
    </row>
    <row r="1615" spans="1:7" ht="15">
      <c r="A1615" s="56" t="s">
        <v>2458</v>
      </c>
      <c r="B1615" s="56" t="s">
        <v>2458</v>
      </c>
      <c r="C1615" s="56" t="s">
        <v>2459</v>
      </c>
      <c r="D1615" s="56" t="s">
        <v>3191</v>
      </c>
      <c r="E1615" s="74" t="s">
        <v>2460</v>
      </c>
      <c r="F1615" s="74" t="s">
        <v>2400</v>
      </c>
      <c r="G1615" s="56" t="s">
        <v>2724</v>
      </c>
    </row>
    <row r="1616" spans="1:7" ht="17.25">
      <c r="A1616" s="271" t="s">
        <v>2982</v>
      </c>
      <c r="B1616" s="271" t="s">
        <v>2925</v>
      </c>
      <c r="C1616" s="271" t="s">
        <v>2459</v>
      </c>
      <c r="D1616" s="271" t="s">
        <v>3191</v>
      </c>
      <c r="E1616" s="272" t="s">
        <v>2460</v>
      </c>
      <c r="F1616" s="271" t="s">
        <v>2400</v>
      </c>
      <c r="G1616" s="271" t="s">
        <v>2418</v>
      </c>
    </row>
    <row r="1617" spans="1:7" ht="17.25">
      <c r="A1617" s="271" t="s">
        <v>2996</v>
      </c>
      <c r="B1617" s="271" t="s">
        <v>2895</v>
      </c>
      <c r="C1617" s="271" t="s">
        <v>2459</v>
      </c>
      <c r="D1617" s="271" t="s">
        <v>3191</v>
      </c>
      <c r="E1617" s="272" t="s">
        <v>2460</v>
      </c>
      <c r="F1617" s="271" t="s">
        <v>2400</v>
      </c>
      <c r="G1617" s="271" t="s">
        <v>2997</v>
      </c>
    </row>
    <row r="1618" spans="1:7" ht="15">
      <c r="A1618" s="56" t="s">
        <v>3008</v>
      </c>
      <c r="B1618" s="56" t="s">
        <v>2875</v>
      </c>
      <c r="C1618" s="56" t="s">
        <v>2971</v>
      </c>
      <c r="D1618" s="56" t="s">
        <v>3191</v>
      </c>
      <c r="E1618" s="74" t="s">
        <v>2972</v>
      </c>
      <c r="F1618" s="74" t="s">
        <v>2400</v>
      </c>
      <c r="G1618" s="56" t="s">
        <v>2418</v>
      </c>
    </row>
    <row r="1619" spans="1:7" ht="17.25">
      <c r="A1619" s="75" t="s">
        <v>3196</v>
      </c>
      <c r="B1619" s="75"/>
      <c r="C1619" s="75"/>
      <c r="D1619" s="75"/>
      <c r="E1619" s="76"/>
      <c r="F1619" s="75"/>
      <c r="G1619" s="75"/>
    </row>
    <row r="1620" spans="1:7" ht="15">
      <c r="A1620" s="56" t="s">
        <v>2458</v>
      </c>
      <c r="B1620" s="56" t="s">
        <v>2458</v>
      </c>
      <c r="C1620" s="56" t="s">
        <v>2459</v>
      </c>
      <c r="D1620" s="56" t="s">
        <v>3191</v>
      </c>
      <c r="E1620" s="74" t="s">
        <v>2460</v>
      </c>
      <c r="F1620" s="74" t="s">
        <v>2400</v>
      </c>
      <c r="G1620" s="56" t="s">
        <v>2724</v>
      </c>
    </row>
    <row r="1621" spans="1:7" ht="17.25">
      <c r="A1621" s="271" t="s">
        <v>3018</v>
      </c>
      <c r="B1621" s="271" t="s">
        <v>2875</v>
      </c>
      <c r="C1621" s="271" t="s">
        <v>3019</v>
      </c>
      <c r="D1621" s="271" t="s">
        <v>3191</v>
      </c>
      <c r="E1621" s="272" t="s">
        <v>2460</v>
      </c>
      <c r="F1621" s="271" t="s">
        <v>2400</v>
      </c>
      <c r="G1621" s="271" t="s">
        <v>3021</v>
      </c>
    </row>
    <row r="1622" spans="1:7" ht="17.25">
      <c r="A1622" s="271" t="s">
        <v>3026</v>
      </c>
      <c r="B1622" s="271" t="s">
        <v>2446</v>
      </c>
      <c r="C1622" s="271" t="s">
        <v>2459</v>
      </c>
      <c r="D1622" s="271" t="s">
        <v>3191</v>
      </c>
      <c r="E1622" s="272" t="s">
        <v>2460</v>
      </c>
      <c r="F1622" s="271" t="s">
        <v>2400</v>
      </c>
      <c r="G1622" s="271" t="s">
        <v>3027</v>
      </c>
    </row>
    <row r="1623" spans="1:7" ht="15">
      <c r="A1623" s="56" t="s">
        <v>2436</v>
      </c>
      <c r="B1623" s="56" t="s">
        <v>2415</v>
      </c>
      <c r="C1623" s="56"/>
      <c r="D1623" s="56" t="s">
        <v>2416</v>
      </c>
      <c r="E1623" s="74"/>
      <c r="F1623" s="74" t="s">
        <v>2417</v>
      </c>
      <c r="G1623" s="56" t="s">
        <v>2418</v>
      </c>
    </row>
    <row r="1624" spans="1:7" ht="17.25">
      <c r="A1624" s="271" t="s">
        <v>2437</v>
      </c>
      <c r="B1624" s="271" t="s">
        <v>2415</v>
      </c>
      <c r="C1624" s="271"/>
      <c r="D1624" s="271" t="s">
        <v>2416</v>
      </c>
      <c r="E1624" s="272"/>
      <c r="F1624" s="271" t="s">
        <v>2417</v>
      </c>
      <c r="G1624" s="271" t="s">
        <v>2418</v>
      </c>
    </row>
    <row r="1625" spans="1:7" ht="15">
      <c r="A1625" s="56" t="s">
        <v>2438</v>
      </c>
      <c r="B1625" s="56" t="s">
        <v>2415</v>
      </c>
      <c r="C1625" s="56"/>
      <c r="D1625" s="56" t="s">
        <v>2416</v>
      </c>
      <c r="E1625" s="74"/>
      <c r="F1625" s="74" t="s">
        <v>2417</v>
      </c>
      <c r="G1625" s="56" t="s">
        <v>2418</v>
      </c>
    </row>
    <row r="1626" spans="1:7" ht="17.25">
      <c r="A1626" s="271" t="s">
        <v>2439</v>
      </c>
      <c r="B1626" s="271" t="s">
        <v>2415</v>
      </c>
      <c r="C1626" s="271"/>
      <c r="D1626" s="271" t="s">
        <v>2416</v>
      </c>
      <c r="E1626" s="272"/>
      <c r="F1626" s="272" t="s">
        <v>2417</v>
      </c>
      <c r="G1626" s="271" t="s">
        <v>2418</v>
      </c>
    </row>
    <row r="1627" spans="1:7" ht="17.25">
      <c r="A1627" s="271" t="s">
        <v>2440</v>
      </c>
      <c r="B1627" s="271" t="s">
        <v>2415</v>
      </c>
      <c r="C1627" s="271"/>
      <c r="D1627" s="271" t="s">
        <v>2416</v>
      </c>
      <c r="E1627" s="272"/>
      <c r="F1627" s="271" t="s">
        <v>2417</v>
      </c>
      <c r="G1627" s="271" t="s">
        <v>2418</v>
      </c>
    </row>
    <row r="1628" spans="1:7" ht="17.25">
      <c r="A1628" s="271" t="s">
        <v>2441</v>
      </c>
      <c r="B1628" s="271" t="s">
        <v>2415</v>
      </c>
      <c r="C1628" s="271"/>
      <c r="D1628" s="271" t="s">
        <v>2416</v>
      </c>
      <c r="E1628" s="272"/>
      <c r="F1628" s="272" t="s">
        <v>2417</v>
      </c>
      <c r="G1628" s="271" t="s">
        <v>2418</v>
      </c>
    </row>
    <row r="1629" spans="1:7" ht="17.25">
      <c r="A1629" s="271" t="s">
        <v>2442</v>
      </c>
      <c r="B1629" s="271" t="s">
        <v>2415</v>
      </c>
      <c r="C1629" s="271"/>
      <c r="D1629" s="271" t="s">
        <v>2416</v>
      </c>
      <c r="E1629" s="272"/>
      <c r="F1629" s="271" t="s">
        <v>2417</v>
      </c>
      <c r="G1629" s="271" t="s">
        <v>2418</v>
      </c>
    </row>
    <row r="1630" spans="1:7" ht="15">
      <c r="A1630" s="56" t="s">
        <v>2443</v>
      </c>
      <c r="B1630" s="56" t="s">
        <v>2415</v>
      </c>
      <c r="C1630" s="56"/>
      <c r="D1630" s="56" t="s">
        <v>2416</v>
      </c>
      <c r="E1630" s="74"/>
      <c r="F1630" s="74" t="s">
        <v>2417</v>
      </c>
      <c r="G1630" s="56" t="s">
        <v>2418</v>
      </c>
    </row>
    <row r="1631" spans="1:7" ht="17.25">
      <c r="A1631" s="271" t="s">
        <v>3040</v>
      </c>
      <c r="B1631" s="271" t="s">
        <v>2890</v>
      </c>
      <c r="C1631" s="271" t="s">
        <v>2971</v>
      </c>
      <c r="D1631" s="271" t="s">
        <v>3191</v>
      </c>
      <c r="E1631" s="272" t="s">
        <v>2972</v>
      </c>
      <c r="F1631" s="271" t="s">
        <v>2400</v>
      </c>
      <c r="G1631" s="271" t="s">
        <v>2418</v>
      </c>
    </row>
    <row r="1632" spans="1:7" ht="17.25">
      <c r="A1632" s="75" t="s">
        <v>3197</v>
      </c>
      <c r="B1632" s="75"/>
      <c r="C1632" s="75"/>
      <c r="D1632" s="75"/>
      <c r="E1632" s="76"/>
      <c r="F1632" s="75"/>
      <c r="G1632" s="75"/>
    </row>
    <row r="1633" spans="1:7" ht="17.25">
      <c r="A1633" s="271" t="s">
        <v>2458</v>
      </c>
      <c r="B1633" s="271" t="s">
        <v>2458</v>
      </c>
      <c r="C1633" s="271" t="s">
        <v>2459</v>
      </c>
      <c r="D1633" s="271" t="s">
        <v>3191</v>
      </c>
      <c r="E1633" s="272" t="s">
        <v>2460</v>
      </c>
      <c r="F1633" s="272" t="s">
        <v>2400</v>
      </c>
      <c r="G1633" s="271" t="s">
        <v>2724</v>
      </c>
    </row>
    <row r="1634" spans="1:7" ht="15">
      <c r="A1634" s="56" t="s">
        <v>2445</v>
      </c>
      <c r="B1634" s="56" t="s">
        <v>2446</v>
      </c>
      <c r="C1634" s="56"/>
      <c r="D1634" s="56" t="s">
        <v>2416</v>
      </c>
      <c r="E1634" s="74"/>
      <c r="F1634" s="74" t="s">
        <v>2447</v>
      </c>
      <c r="G1634" s="56" t="s">
        <v>2418</v>
      </c>
    </row>
    <row r="1635" spans="1:7" ht="15">
      <c r="A1635" s="57" t="s">
        <v>3174</v>
      </c>
      <c r="B1635" s="57" t="s">
        <v>2446</v>
      </c>
      <c r="C1635" s="57" t="s">
        <v>3175</v>
      </c>
      <c r="D1635" s="57" t="s">
        <v>3191</v>
      </c>
      <c r="E1635" s="58" t="s">
        <v>133</v>
      </c>
      <c r="F1635" s="58" t="s">
        <v>2471</v>
      </c>
      <c r="G1635" s="57" t="s">
        <v>3176</v>
      </c>
    </row>
    <row r="1636" spans="1:7" ht="17.25">
      <c r="A1636" s="271" t="s">
        <v>2448</v>
      </c>
      <c r="B1636" s="271" t="s">
        <v>2415</v>
      </c>
      <c r="C1636" s="271"/>
      <c r="D1636" s="271" t="s">
        <v>2416</v>
      </c>
      <c r="E1636" s="272"/>
      <c r="F1636" s="271" t="s">
        <v>2417</v>
      </c>
      <c r="G1636" s="271" t="s">
        <v>2418</v>
      </c>
    </row>
    <row r="1637" spans="1:7" ht="17.25">
      <c r="A1637" s="75" t="s">
        <v>3198</v>
      </c>
      <c r="B1637" s="75"/>
      <c r="C1637" s="75"/>
      <c r="D1637" s="75"/>
      <c r="E1637" s="76"/>
      <c r="F1637" s="75"/>
      <c r="G1637" s="75"/>
    </row>
    <row r="1638" spans="1:7" ht="15">
      <c r="A1638" s="56" t="s">
        <v>2458</v>
      </c>
      <c r="B1638" s="56" t="s">
        <v>2458</v>
      </c>
      <c r="C1638" s="56" t="s">
        <v>2459</v>
      </c>
      <c r="D1638" s="56" t="s">
        <v>3191</v>
      </c>
      <c r="E1638" s="74" t="s">
        <v>2460</v>
      </c>
      <c r="F1638" s="74" t="s">
        <v>2400</v>
      </c>
      <c r="G1638" s="56" t="s">
        <v>2724</v>
      </c>
    </row>
    <row r="1639" spans="1:7" ht="17.25">
      <c r="A1639" s="271" t="s">
        <v>3074</v>
      </c>
      <c r="B1639" s="271" t="s">
        <v>2915</v>
      </c>
      <c r="C1639" s="271" t="s">
        <v>3075</v>
      </c>
      <c r="D1639" s="271" t="s">
        <v>3191</v>
      </c>
      <c r="E1639" s="272" t="s">
        <v>2454</v>
      </c>
      <c r="F1639" s="272" t="s">
        <v>2400</v>
      </c>
      <c r="G1639" s="271" t="s">
        <v>3077</v>
      </c>
    </row>
    <row r="1640" spans="1:7" ht="17.25">
      <c r="A1640" s="75" t="s">
        <v>3199</v>
      </c>
      <c r="B1640" s="75"/>
      <c r="C1640" s="75"/>
      <c r="D1640" s="75"/>
      <c r="E1640" s="76"/>
      <c r="F1640" s="75"/>
      <c r="G1640" s="75"/>
    </row>
    <row r="1641" spans="1:7" ht="15">
      <c r="A1641" s="56" t="s">
        <v>2450</v>
      </c>
      <c r="B1641" s="56" t="s">
        <v>2451</v>
      </c>
      <c r="C1641" s="56" t="s">
        <v>2452</v>
      </c>
      <c r="D1641" s="56" t="s">
        <v>3191</v>
      </c>
      <c r="E1641" s="74" t="s">
        <v>2454</v>
      </c>
      <c r="F1641" s="74" t="s">
        <v>2400</v>
      </c>
      <c r="G1641" s="56" t="s">
        <v>2455</v>
      </c>
    </row>
    <row r="1642" spans="1:7" ht="17.25">
      <c r="A1642" s="75" t="s">
        <v>3200</v>
      </c>
      <c r="B1642" s="75"/>
      <c r="C1642" s="75"/>
      <c r="D1642" s="75"/>
      <c r="E1642" s="76"/>
      <c r="F1642" s="75"/>
      <c r="G1642" s="75"/>
    </row>
    <row r="1643" spans="1:7" ht="15">
      <c r="A1643" s="56" t="s">
        <v>2457</v>
      </c>
      <c r="B1643" s="56" t="s">
        <v>2458</v>
      </c>
      <c r="C1643" s="56" t="s">
        <v>2459</v>
      </c>
      <c r="D1643" s="56" t="s">
        <v>3191</v>
      </c>
      <c r="E1643" s="74" t="s">
        <v>2460</v>
      </c>
      <c r="F1643" s="74" t="s">
        <v>2400</v>
      </c>
      <c r="G1643" s="56" t="s">
        <v>2418</v>
      </c>
    </row>
    <row r="1644" spans="1:7" ht="17.25">
      <c r="A1644" s="75" t="s">
        <v>3201</v>
      </c>
      <c r="B1644" s="75"/>
      <c r="C1644" s="75"/>
      <c r="D1644" s="75"/>
      <c r="E1644" s="76"/>
      <c r="F1644" s="75"/>
      <c r="G1644" s="75"/>
    </row>
    <row r="1645" spans="1:7" ht="17.25">
      <c r="A1645" s="271" t="s">
        <v>2462</v>
      </c>
      <c r="B1645" s="271" t="s">
        <v>2463</v>
      </c>
      <c r="C1645" s="271" t="s">
        <v>2459</v>
      </c>
      <c r="D1645" s="271" t="s">
        <v>3191</v>
      </c>
      <c r="E1645" s="272" t="s">
        <v>2460</v>
      </c>
      <c r="F1645" s="271" t="s">
        <v>2400</v>
      </c>
      <c r="G1645" s="271" t="s">
        <v>2418</v>
      </c>
    </row>
    <row r="1646" spans="1:7" ht="15">
      <c r="A1646" s="56" t="s">
        <v>2464</v>
      </c>
      <c r="B1646" s="56" t="s">
        <v>2463</v>
      </c>
      <c r="C1646" s="56" t="s">
        <v>2459</v>
      </c>
      <c r="D1646" s="56" t="s">
        <v>3191</v>
      </c>
      <c r="E1646" s="74" t="s">
        <v>2460</v>
      </c>
      <c r="F1646" s="74" t="s">
        <v>2400</v>
      </c>
      <c r="G1646" s="56" t="s">
        <v>2418</v>
      </c>
    </row>
    <row r="1647" spans="1:7" ht="15">
      <c r="A1647" s="56" t="s">
        <v>2465</v>
      </c>
      <c r="B1647" s="56" t="s">
        <v>2463</v>
      </c>
      <c r="C1647" s="56" t="s">
        <v>2459</v>
      </c>
      <c r="D1647" s="56" t="s">
        <v>3191</v>
      </c>
      <c r="E1647" s="74" t="s">
        <v>2460</v>
      </c>
      <c r="F1647" s="56" t="s">
        <v>2400</v>
      </c>
      <c r="G1647" s="56" t="s">
        <v>2418</v>
      </c>
    </row>
    <row r="1648" spans="1:7" ht="17.25">
      <c r="A1648" s="271" t="s">
        <v>2466</v>
      </c>
      <c r="B1648" s="271" t="s">
        <v>2463</v>
      </c>
      <c r="C1648" s="271" t="s">
        <v>2459</v>
      </c>
      <c r="D1648" s="271" t="s">
        <v>3191</v>
      </c>
      <c r="E1648" s="272" t="s">
        <v>2460</v>
      </c>
      <c r="F1648" s="271" t="s">
        <v>2400</v>
      </c>
      <c r="G1648" s="271" t="s">
        <v>2418</v>
      </c>
    </row>
    <row r="1649" spans="1:7" ht="17.25">
      <c r="A1649" s="75" t="s">
        <v>3202</v>
      </c>
      <c r="B1649" s="75"/>
      <c r="C1649" s="75"/>
      <c r="D1649" s="75"/>
      <c r="E1649" s="76"/>
      <c r="F1649" s="75"/>
      <c r="G1649" s="75"/>
    </row>
    <row r="1650" spans="1:7" ht="15">
      <c r="A1650" s="56" t="s">
        <v>2472</v>
      </c>
      <c r="B1650" s="56" t="s">
        <v>2458</v>
      </c>
      <c r="C1650" s="56" t="s">
        <v>2459</v>
      </c>
      <c r="D1650" s="56" t="s">
        <v>3191</v>
      </c>
      <c r="E1650" s="74" t="s">
        <v>2460</v>
      </c>
      <c r="F1650" s="56" t="s">
        <v>2400</v>
      </c>
      <c r="G1650" s="56" t="s">
        <v>2418</v>
      </c>
    </row>
    <row r="1651" spans="1:7" ht="17.25">
      <c r="A1651" s="271" t="s">
        <v>2473</v>
      </c>
      <c r="B1651" s="271" t="s">
        <v>2458</v>
      </c>
      <c r="C1651" s="271" t="s">
        <v>2459</v>
      </c>
      <c r="D1651" s="271" t="s">
        <v>3191</v>
      </c>
      <c r="E1651" s="272" t="s">
        <v>2460</v>
      </c>
      <c r="F1651" s="271" t="s">
        <v>2400</v>
      </c>
      <c r="G1651" s="271" t="s">
        <v>2418</v>
      </c>
    </row>
    <row r="1652" spans="1:7" ht="15">
      <c r="A1652" s="56" t="s">
        <v>2474</v>
      </c>
      <c r="B1652" s="56" t="s">
        <v>2458</v>
      </c>
      <c r="C1652" s="56" t="s">
        <v>2459</v>
      </c>
      <c r="D1652" s="56" t="s">
        <v>3191</v>
      </c>
      <c r="E1652" s="74" t="s">
        <v>2460</v>
      </c>
      <c r="F1652" s="74" t="s">
        <v>2400</v>
      </c>
      <c r="G1652" s="56" t="s">
        <v>2418</v>
      </c>
    </row>
    <row r="1653" spans="1:7" ht="17.25">
      <c r="A1653" s="75" t="s">
        <v>3203</v>
      </c>
      <c r="B1653" s="75"/>
      <c r="C1653" s="75"/>
      <c r="D1653" s="75"/>
      <c r="E1653" s="76"/>
      <c r="F1653" s="75"/>
      <c r="G1653" s="75"/>
    </row>
    <row r="1654" spans="1:7" ht="15">
      <c r="A1654" s="56" t="s">
        <v>2476</v>
      </c>
      <c r="B1654" s="56" t="s">
        <v>2458</v>
      </c>
      <c r="C1654" s="56" t="s">
        <v>2459</v>
      </c>
      <c r="D1654" s="56" t="s">
        <v>3191</v>
      </c>
      <c r="E1654" s="74" t="s">
        <v>2460</v>
      </c>
      <c r="F1654" s="74" t="s">
        <v>2400</v>
      </c>
      <c r="G1654" s="56" t="s">
        <v>2418</v>
      </c>
    </row>
    <row r="1655" spans="1:7" ht="17.25">
      <c r="A1655" s="75" t="s">
        <v>3204</v>
      </c>
      <c r="B1655" s="75"/>
      <c r="C1655" s="75"/>
      <c r="D1655" s="75"/>
      <c r="E1655" s="76"/>
      <c r="F1655" s="75"/>
      <c r="G1655" s="75"/>
    </row>
    <row r="1656" spans="1:7" ht="15">
      <c r="A1656" s="56" t="s">
        <v>2478</v>
      </c>
      <c r="B1656" s="56" t="s">
        <v>2479</v>
      </c>
      <c r="C1656" s="56" t="s">
        <v>2452</v>
      </c>
      <c r="D1656" s="56" t="s">
        <v>3191</v>
      </c>
      <c r="E1656" s="74" t="s">
        <v>2454</v>
      </c>
      <c r="F1656" s="56" t="s">
        <v>2400</v>
      </c>
      <c r="G1656" s="56" t="s">
        <v>2480</v>
      </c>
    </row>
    <row r="1657" spans="1:7" ht="15">
      <c r="A1657" s="56" t="s">
        <v>2481</v>
      </c>
      <c r="B1657" s="56" t="s">
        <v>2482</v>
      </c>
      <c r="C1657" s="56" t="s">
        <v>2452</v>
      </c>
      <c r="D1657" s="56" t="s">
        <v>3191</v>
      </c>
      <c r="E1657" s="74" t="s">
        <v>2454</v>
      </c>
      <c r="F1657" s="56" t="s">
        <v>2400</v>
      </c>
      <c r="G1657" s="56" t="s">
        <v>2483</v>
      </c>
    </row>
    <row r="1658" spans="1:7" ht="15">
      <c r="A1658" s="56" t="s">
        <v>2484</v>
      </c>
      <c r="B1658" s="56" t="s">
        <v>2485</v>
      </c>
      <c r="C1658" s="56"/>
      <c r="D1658" s="56" t="s">
        <v>2416</v>
      </c>
      <c r="E1658" s="74"/>
      <c r="F1658" s="56" t="s">
        <v>2486</v>
      </c>
      <c r="G1658" s="56" t="s">
        <v>2418</v>
      </c>
    </row>
    <row r="1659" spans="1:7" ht="15">
      <c r="A1659" s="56" t="s">
        <v>2487</v>
      </c>
      <c r="B1659" s="56" t="s">
        <v>2485</v>
      </c>
      <c r="C1659" s="56"/>
      <c r="D1659" s="56" t="s">
        <v>2416</v>
      </c>
      <c r="E1659" s="74"/>
      <c r="F1659" s="56" t="s">
        <v>2486</v>
      </c>
      <c r="G1659" s="56" t="s">
        <v>2418</v>
      </c>
    </row>
    <row r="1660" spans="1:7" ht="15">
      <c r="A1660" s="56" t="s">
        <v>2488</v>
      </c>
      <c r="B1660" s="56" t="s">
        <v>2485</v>
      </c>
      <c r="C1660" s="56" t="s">
        <v>2489</v>
      </c>
      <c r="D1660" s="56" t="s">
        <v>2416</v>
      </c>
      <c r="E1660" s="74"/>
      <c r="F1660" s="56" t="s">
        <v>2490</v>
      </c>
      <c r="G1660" s="56" t="s">
        <v>2491</v>
      </c>
    </row>
    <row r="1661" spans="1:7" ht="17.25">
      <c r="A1661" s="75" t="s">
        <v>3205</v>
      </c>
      <c r="B1661" s="75"/>
      <c r="C1661" s="75"/>
      <c r="D1661" s="75"/>
      <c r="E1661" s="76"/>
      <c r="F1661" s="75"/>
      <c r="G1661" s="75"/>
    </row>
    <row r="1662" spans="1:7" ht="15">
      <c r="A1662" s="56" t="s">
        <v>2493</v>
      </c>
      <c r="B1662" s="56" t="s">
        <v>2458</v>
      </c>
      <c r="C1662" s="56" t="s">
        <v>2452</v>
      </c>
      <c r="D1662" s="56" t="s">
        <v>3191</v>
      </c>
      <c r="E1662" s="74" t="s">
        <v>2454</v>
      </c>
      <c r="F1662" s="56" t="s">
        <v>2400</v>
      </c>
      <c r="G1662" s="56" t="s">
        <v>2418</v>
      </c>
    </row>
    <row r="1663" spans="1:7" ht="15">
      <c r="A1663" s="56" t="s">
        <v>2494</v>
      </c>
      <c r="B1663" s="56" t="s">
        <v>2458</v>
      </c>
      <c r="C1663" s="56" t="s">
        <v>551</v>
      </c>
      <c r="D1663" s="56" t="s">
        <v>2416</v>
      </c>
      <c r="E1663" s="74"/>
      <c r="F1663" s="56" t="s">
        <v>2495</v>
      </c>
      <c r="G1663" s="56" t="s">
        <v>2495</v>
      </c>
    </row>
    <row r="1664" spans="1:7" ht="17.25">
      <c r="A1664" s="75" t="s">
        <v>3206</v>
      </c>
      <c r="B1664" s="75"/>
      <c r="C1664" s="75"/>
      <c r="D1664" s="75"/>
      <c r="E1664" s="76"/>
      <c r="F1664" s="75"/>
      <c r="G1664" s="75"/>
    </row>
    <row r="1665" spans="1:7" ht="15">
      <c r="A1665" s="56" t="s">
        <v>2497</v>
      </c>
      <c r="B1665" s="56"/>
      <c r="C1665" s="56" t="s">
        <v>551</v>
      </c>
      <c r="D1665" s="56" t="s">
        <v>2416</v>
      </c>
      <c r="E1665" s="74"/>
      <c r="F1665" s="56" t="s">
        <v>2498</v>
      </c>
      <c r="G1665" s="56" t="s">
        <v>2418</v>
      </c>
    </row>
    <row r="1666" spans="1:7" ht="15">
      <c r="A1666" s="56" t="s">
        <v>2499</v>
      </c>
      <c r="B1666" s="56"/>
      <c r="C1666" s="56" t="s">
        <v>2500</v>
      </c>
      <c r="D1666" s="56" t="s">
        <v>2416</v>
      </c>
      <c r="E1666" s="74"/>
      <c r="F1666" s="56" t="s">
        <v>2501</v>
      </c>
      <c r="G1666" s="56" t="s">
        <v>2418</v>
      </c>
    </row>
    <row r="1667" spans="1:7" ht="17.25">
      <c r="A1667" s="75" t="s">
        <v>3207</v>
      </c>
      <c r="B1667" s="75"/>
      <c r="C1667" s="75"/>
      <c r="D1667" s="75"/>
      <c r="E1667" s="76"/>
      <c r="F1667" s="75"/>
      <c r="G1667" s="75"/>
    </row>
    <row r="1668" spans="1:7" ht="15">
      <c r="A1668" s="56" t="s">
        <v>2503</v>
      </c>
      <c r="B1668" s="56" t="s">
        <v>2458</v>
      </c>
      <c r="C1668" s="56" t="s">
        <v>2452</v>
      </c>
      <c r="D1668" s="56" t="s">
        <v>3191</v>
      </c>
      <c r="E1668" s="74" t="s">
        <v>2454</v>
      </c>
      <c r="F1668" s="56" t="s">
        <v>2400</v>
      </c>
      <c r="G1668" s="56" t="s">
        <v>2504</v>
      </c>
    </row>
    <row r="1669" spans="1:7" ht="15">
      <c r="A1669" s="56" t="s">
        <v>2505</v>
      </c>
      <c r="B1669" s="56" t="s">
        <v>2506</v>
      </c>
      <c r="C1669" s="56" t="s">
        <v>2507</v>
      </c>
      <c r="D1669" s="56" t="s">
        <v>2416</v>
      </c>
      <c r="E1669" s="74"/>
      <c r="F1669" s="56" t="s">
        <v>2417</v>
      </c>
      <c r="G1669" s="56" t="s">
        <v>2508</v>
      </c>
    </row>
    <row r="1670" spans="1:7" ht="15">
      <c r="A1670" s="56" t="s">
        <v>2509</v>
      </c>
      <c r="B1670" s="56" t="s">
        <v>2510</v>
      </c>
      <c r="C1670" s="56" t="s">
        <v>2452</v>
      </c>
      <c r="D1670" s="56" t="s">
        <v>3191</v>
      </c>
      <c r="E1670" s="74" t="s">
        <v>2454</v>
      </c>
      <c r="F1670" s="56" t="s">
        <v>2400</v>
      </c>
      <c r="G1670" s="56" t="s">
        <v>2511</v>
      </c>
    </row>
    <row r="1671" spans="1:7" ht="15">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row r="2462" spans="1:7" ht="15"/>
    <row r="2463" spans="1:7" ht="15"/>
    <row r="2468" ht="15"/>
    <row r="2469"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2407</v>
      </c>
      <c r="B3" s="59" t="s">
        <v>2408</v>
      </c>
      <c r="C3" s="59" t="s">
        <v>2409</v>
      </c>
      <c r="D3" s="59" t="s">
        <v>2410</v>
      </c>
      <c r="E3" s="59" t="s">
        <v>2411</v>
      </c>
      <c r="F3" s="59" t="s">
        <v>2412</v>
      </c>
      <c r="G3" s="59" t="s">
        <v>1503</v>
      </c>
    </row>
    <row r="4" spans="1:7" ht="17.25">
      <c r="A4" s="75" t="s">
        <v>2525</v>
      </c>
      <c r="B4" s="75"/>
      <c r="C4" s="75"/>
      <c r="D4" s="75"/>
      <c r="E4" s="76"/>
      <c r="F4" s="75"/>
      <c r="G4" s="75"/>
    </row>
    <row r="5" spans="1:7" ht="15">
      <c r="A5" s="57" t="s">
        <v>2526</v>
      </c>
      <c r="B5" s="57" t="s">
        <v>2527</v>
      </c>
      <c r="C5" s="57" t="s">
        <v>2528</v>
      </c>
      <c r="D5" s="57" t="s">
        <v>3212</v>
      </c>
      <c r="E5" s="58" t="s">
        <v>3213</v>
      </c>
      <c r="F5" s="58" t="s">
        <v>2471</v>
      </c>
      <c r="G5" s="57" t="s">
        <v>2418</v>
      </c>
    </row>
    <row r="6" spans="1:7" ht="17.25">
      <c r="A6" s="75" t="s">
        <v>2559</v>
      </c>
      <c r="B6" s="75"/>
      <c r="C6" s="75"/>
      <c r="D6" s="75"/>
      <c r="E6" s="76"/>
      <c r="F6" s="75"/>
      <c r="G6" s="75"/>
    </row>
    <row r="7" spans="1:7" ht="15">
      <c r="A7" s="56" t="s">
        <v>2561</v>
      </c>
      <c r="B7" s="56" t="s">
        <v>2458</v>
      </c>
      <c r="C7" s="56" t="s">
        <v>1213</v>
      </c>
      <c r="D7" s="56" t="s">
        <v>3214</v>
      </c>
      <c r="E7" s="74" t="s">
        <v>1213</v>
      </c>
      <c r="F7" s="74" t="s">
        <v>2212</v>
      </c>
      <c r="G7" s="56" t="s">
        <v>2418</v>
      </c>
    </row>
    <row r="8" spans="1:7" ht="15">
      <c r="A8" s="57" t="s">
        <v>2562</v>
      </c>
      <c r="B8" s="57"/>
      <c r="C8" s="57" t="s">
        <v>2563</v>
      </c>
      <c r="D8" s="57" t="s">
        <v>3214</v>
      </c>
      <c r="E8" s="58" t="s">
        <v>2563</v>
      </c>
      <c r="F8" s="58" t="s">
        <v>2471</v>
      </c>
      <c r="G8" s="57" t="s">
        <v>2418</v>
      </c>
    </row>
    <row r="9" spans="1:7" ht="15">
      <c r="A9" s="56" t="s">
        <v>2565</v>
      </c>
      <c r="B9" s="56" t="s">
        <v>2451</v>
      </c>
      <c r="C9" s="56" t="s">
        <v>108</v>
      </c>
      <c r="D9" s="56" t="s">
        <v>3214</v>
      </c>
      <c r="E9" s="74" t="s">
        <v>108</v>
      </c>
      <c r="F9" s="74" t="s">
        <v>2213</v>
      </c>
      <c r="G9" s="56" t="s">
        <v>2418</v>
      </c>
    </row>
    <row r="10" spans="1:7" ht="15">
      <c r="A10" s="56" t="s">
        <v>2566</v>
      </c>
      <c r="B10" s="56" t="s">
        <v>2567</v>
      </c>
      <c r="C10" s="56" t="s">
        <v>2568</v>
      </c>
      <c r="D10" s="56" t="s">
        <v>3214</v>
      </c>
      <c r="E10" s="74" t="s">
        <v>2568</v>
      </c>
      <c r="F10" s="74" t="s">
        <v>2213</v>
      </c>
      <c r="G10" s="56" t="s">
        <v>2569</v>
      </c>
    </row>
    <row r="11" spans="1:7" ht="17.25">
      <c r="A11" s="271" t="s">
        <v>2570</v>
      </c>
      <c r="B11" s="271"/>
      <c r="C11" s="271" t="s">
        <v>108</v>
      </c>
      <c r="D11" s="271" t="s">
        <v>3214</v>
      </c>
      <c r="E11" s="272" t="s">
        <v>108</v>
      </c>
      <c r="F11" s="272" t="s">
        <v>2213</v>
      </c>
      <c r="G11" s="271" t="s">
        <v>2418</v>
      </c>
    </row>
    <row r="12" spans="1:7" ht="17.25">
      <c r="A12" s="75" t="s">
        <v>2571</v>
      </c>
      <c r="B12" s="75"/>
      <c r="C12" s="75"/>
      <c r="D12" s="75"/>
      <c r="E12" s="76"/>
      <c r="F12" s="75"/>
      <c r="G12" s="75"/>
    </row>
    <row r="13" spans="1:7" ht="17.25">
      <c r="A13" s="271" t="s">
        <v>2572</v>
      </c>
      <c r="B13" s="271" t="s">
        <v>2463</v>
      </c>
      <c r="C13" s="271" t="s">
        <v>108</v>
      </c>
      <c r="D13" s="271" t="s">
        <v>3214</v>
      </c>
      <c r="E13" s="272" t="s">
        <v>108</v>
      </c>
      <c r="F13" s="271" t="s">
        <v>2213</v>
      </c>
      <c r="G13" s="271" t="s">
        <v>2418</v>
      </c>
    </row>
    <row r="14" spans="1:7" ht="15">
      <c r="A14" s="56" t="s">
        <v>2573</v>
      </c>
      <c r="B14" s="56" t="s">
        <v>2574</v>
      </c>
      <c r="C14" s="56" t="s">
        <v>108</v>
      </c>
      <c r="D14" s="56" t="s">
        <v>3214</v>
      </c>
      <c r="E14" s="74" t="s">
        <v>108</v>
      </c>
      <c r="F14" s="74" t="s">
        <v>2213</v>
      </c>
      <c r="G14" s="56" t="s">
        <v>2575</v>
      </c>
    </row>
    <row r="15" spans="1:7" ht="15">
      <c r="A15" s="56" t="s">
        <v>2576</v>
      </c>
      <c r="B15" s="56" t="s">
        <v>2574</v>
      </c>
      <c r="C15" s="56" t="s">
        <v>108</v>
      </c>
      <c r="D15" s="56" t="s">
        <v>3214</v>
      </c>
      <c r="E15" s="74" t="s">
        <v>108</v>
      </c>
      <c r="F15" s="74" t="s">
        <v>2213</v>
      </c>
      <c r="G15" s="56" t="s">
        <v>2418</v>
      </c>
    </row>
    <row r="16" spans="1:7" ht="17.25">
      <c r="A16" s="271" t="s">
        <v>2457</v>
      </c>
      <c r="B16" s="271" t="s">
        <v>2458</v>
      </c>
      <c r="C16" s="271" t="s">
        <v>2459</v>
      </c>
      <c r="D16" s="271" t="s">
        <v>3214</v>
      </c>
      <c r="E16" s="272" t="s">
        <v>2776</v>
      </c>
      <c r="F16" s="272" t="s">
        <v>2213</v>
      </c>
      <c r="G16" s="271" t="s">
        <v>2418</v>
      </c>
    </row>
    <row r="17" spans="1:7" ht="17.25">
      <c r="A17" s="271" t="s">
        <v>2578</v>
      </c>
      <c r="B17" s="271" t="s">
        <v>2579</v>
      </c>
      <c r="C17" s="271" t="s">
        <v>108</v>
      </c>
      <c r="D17" s="271" t="s">
        <v>3214</v>
      </c>
      <c r="E17" s="272" t="s">
        <v>108</v>
      </c>
      <c r="F17" s="271" t="s">
        <v>2213</v>
      </c>
      <c r="G17" s="271" t="s">
        <v>2580</v>
      </c>
    </row>
    <row r="18" spans="1:7" ht="17.25">
      <c r="A18" s="75" t="s">
        <v>2581</v>
      </c>
      <c r="B18" s="75"/>
      <c r="C18" s="75"/>
      <c r="D18" s="75"/>
      <c r="E18" s="76"/>
      <c r="F18" s="75"/>
      <c r="G18" s="75"/>
    </row>
    <row r="19" spans="1:7" ht="17.25">
      <c r="A19" s="271" t="s">
        <v>2582</v>
      </c>
      <c r="B19" s="271" t="s">
        <v>2527</v>
      </c>
      <c r="C19" s="271" t="s">
        <v>108</v>
      </c>
      <c r="D19" s="271" t="s">
        <v>3214</v>
      </c>
      <c r="E19" s="272" t="s">
        <v>108</v>
      </c>
      <c r="F19" s="271" t="s">
        <v>2213</v>
      </c>
      <c r="G19" s="271" t="s">
        <v>2418</v>
      </c>
    </row>
    <row r="20" spans="1:7" ht="15">
      <c r="A20" s="56" t="s">
        <v>2526</v>
      </c>
      <c r="B20" s="56" t="s">
        <v>2527</v>
      </c>
      <c r="C20" s="56" t="s">
        <v>2528</v>
      </c>
      <c r="D20" s="56" t="s">
        <v>3214</v>
      </c>
      <c r="E20" s="74" t="s">
        <v>108</v>
      </c>
      <c r="F20" s="74" t="s">
        <v>2213</v>
      </c>
      <c r="G20" s="56" t="s">
        <v>2418</v>
      </c>
    </row>
    <row r="21" spans="1:7" ht="17.25">
      <c r="A21" s="271" t="s">
        <v>2584</v>
      </c>
      <c r="B21" s="271" t="s">
        <v>2527</v>
      </c>
      <c r="C21" s="271" t="s">
        <v>2585</v>
      </c>
      <c r="D21" s="271" t="s">
        <v>3214</v>
      </c>
      <c r="E21" s="272" t="s">
        <v>108</v>
      </c>
      <c r="F21" s="272" t="s">
        <v>2213</v>
      </c>
      <c r="G21" s="271" t="s">
        <v>2586</v>
      </c>
    </row>
    <row r="22" spans="1:7" ht="17.25">
      <c r="A22" s="271" t="s">
        <v>2587</v>
      </c>
      <c r="B22" s="271" t="s">
        <v>2527</v>
      </c>
      <c r="C22" s="271" t="s">
        <v>108</v>
      </c>
      <c r="D22" s="271" t="s">
        <v>3214</v>
      </c>
      <c r="E22" s="272" t="s">
        <v>108</v>
      </c>
      <c r="F22" s="271" t="s">
        <v>2213</v>
      </c>
      <c r="G22" s="271" t="s">
        <v>2418</v>
      </c>
    </row>
    <row r="23" spans="1:7" ht="17.25">
      <c r="A23" s="75" t="s">
        <v>2588</v>
      </c>
      <c r="B23" s="75"/>
      <c r="C23" s="75"/>
      <c r="D23" s="75"/>
      <c r="E23" s="76"/>
      <c r="F23" s="75"/>
      <c r="G23" s="75"/>
    </row>
    <row r="24" spans="1:7" ht="17.25">
      <c r="A24" s="271" t="s">
        <v>2589</v>
      </c>
      <c r="B24" s="271" t="s">
        <v>2590</v>
      </c>
      <c r="C24" s="271" t="s">
        <v>2591</v>
      </c>
      <c r="D24" s="271" t="s">
        <v>3214</v>
      </c>
      <c r="E24" s="272" t="s">
        <v>108</v>
      </c>
      <c r="F24" s="271" t="s">
        <v>2213</v>
      </c>
      <c r="G24" s="271" t="s">
        <v>2418</v>
      </c>
    </row>
    <row r="25" spans="1:7" ht="15">
      <c r="A25" s="56" t="s">
        <v>2592</v>
      </c>
      <c r="B25" s="56" t="s">
        <v>2532</v>
      </c>
      <c r="C25" s="56" t="s">
        <v>2593</v>
      </c>
      <c r="D25" s="56" t="s">
        <v>3214</v>
      </c>
      <c r="E25" s="74" t="s">
        <v>108</v>
      </c>
      <c r="F25" s="74" t="s">
        <v>2213</v>
      </c>
      <c r="G25" s="56" t="s">
        <v>2418</v>
      </c>
    </row>
    <row r="26" spans="1:7" ht="15">
      <c r="A26" s="56" t="s">
        <v>2594</v>
      </c>
      <c r="B26" s="56" t="s">
        <v>2595</v>
      </c>
      <c r="C26" s="56" t="s">
        <v>108</v>
      </c>
      <c r="D26" s="56" t="s">
        <v>3214</v>
      </c>
      <c r="E26" s="74" t="s">
        <v>108</v>
      </c>
      <c r="F26" s="74" t="s">
        <v>2213</v>
      </c>
      <c r="G26" s="56" t="s">
        <v>2596</v>
      </c>
    </row>
    <row r="27" spans="1:7" ht="17.25">
      <c r="A27" s="271" t="s">
        <v>2597</v>
      </c>
      <c r="B27" s="271" t="s">
        <v>2595</v>
      </c>
      <c r="C27" s="271" t="s">
        <v>108</v>
      </c>
      <c r="D27" s="271" t="s">
        <v>3214</v>
      </c>
      <c r="E27" s="272" t="s">
        <v>108</v>
      </c>
      <c r="F27" s="271" t="s">
        <v>2213</v>
      </c>
      <c r="G27" s="271" t="s">
        <v>2418</v>
      </c>
    </row>
    <row r="28" spans="1:7" ht="17.25">
      <c r="A28" s="75" t="s">
        <v>2598</v>
      </c>
      <c r="B28" s="75"/>
      <c r="C28" s="75"/>
      <c r="D28" s="75"/>
      <c r="E28" s="76"/>
      <c r="F28" s="75"/>
      <c r="G28" s="75"/>
    </row>
    <row r="29" spans="1:7" ht="17.25">
      <c r="A29" s="271" t="s">
        <v>2599</v>
      </c>
      <c r="B29" s="271" t="s">
        <v>2463</v>
      </c>
      <c r="C29" s="271" t="s">
        <v>108</v>
      </c>
      <c r="D29" s="271" t="s">
        <v>3214</v>
      </c>
      <c r="E29" s="272" t="s">
        <v>108</v>
      </c>
      <c r="F29" s="271" t="s">
        <v>2213</v>
      </c>
      <c r="G29" s="271" t="s">
        <v>2418</v>
      </c>
    </row>
    <row r="30" spans="1:7" ht="15">
      <c r="A30" s="56" t="s">
        <v>2462</v>
      </c>
      <c r="B30" s="56" t="s">
        <v>2463</v>
      </c>
      <c r="C30" s="56" t="s">
        <v>2459</v>
      </c>
      <c r="D30" s="56" t="s">
        <v>3214</v>
      </c>
      <c r="E30" s="74" t="s">
        <v>2776</v>
      </c>
      <c r="F30" s="74" t="s">
        <v>2213</v>
      </c>
      <c r="G30" s="56" t="s">
        <v>2418</v>
      </c>
    </row>
    <row r="31" spans="1:7" ht="15">
      <c r="A31" s="56" t="s">
        <v>2464</v>
      </c>
      <c r="B31" s="56" t="s">
        <v>2463</v>
      </c>
      <c r="C31" s="56" t="s">
        <v>2459</v>
      </c>
      <c r="D31" s="56" t="s">
        <v>3214</v>
      </c>
      <c r="E31" s="74" t="s">
        <v>2776</v>
      </c>
      <c r="F31" s="74" t="s">
        <v>2213</v>
      </c>
      <c r="G31" s="56" t="s">
        <v>2418</v>
      </c>
    </row>
    <row r="32" spans="1:7" ht="15">
      <c r="A32" s="56" t="s">
        <v>2465</v>
      </c>
      <c r="B32" s="56" t="s">
        <v>2463</v>
      </c>
      <c r="C32" s="56" t="s">
        <v>2459</v>
      </c>
      <c r="D32" s="56" t="s">
        <v>3214</v>
      </c>
      <c r="E32" s="74" t="s">
        <v>2776</v>
      </c>
      <c r="F32" s="74" t="s">
        <v>2213</v>
      </c>
      <c r="G32" s="56" t="s">
        <v>2418</v>
      </c>
    </row>
    <row r="33" spans="1:7" ht="15">
      <c r="A33" s="56" t="s">
        <v>2466</v>
      </c>
      <c r="B33" s="56" t="s">
        <v>2463</v>
      </c>
      <c r="C33" s="56" t="s">
        <v>2459</v>
      </c>
      <c r="D33" s="56" t="s">
        <v>3214</v>
      </c>
      <c r="E33" s="74" t="s">
        <v>2776</v>
      </c>
      <c r="F33" s="74" t="s">
        <v>2213</v>
      </c>
      <c r="G33" s="56" t="s">
        <v>2418</v>
      </c>
    </row>
    <row r="34" spans="1:7" ht="15">
      <c r="A34" s="56" t="s">
        <v>2600</v>
      </c>
      <c r="B34" s="56" t="s">
        <v>2601</v>
      </c>
      <c r="C34" s="56" t="s">
        <v>108</v>
      </c>
      <c r="D34" s="56" t="s">
        <v>3214</v>
      </c>
      <c r="E34" s="74" t="s">
        <v>108</v>
      </c>
      <c r="F34" s="74" t="s">
        <v>2213</v>
      </c>
      <c r="G34" s="56" t="s">
        <v>2602</v>
      </c>
    </row>
    <row r="35" spans="1:7" ht="15">
      <c r="A35" s="56" t="s">
        <v>2603</v>
      </c>
      <c r="B35" s="56" t="s">
        <v>2601</v>
      </c>
      <c r="C35" s="56" t="s">
        <v>108</v>
      </c>
      <c r="D35" s="56" t="s">
        <v>3214</v>
      </c>
      <c r="E35" s="74" t="s">
        <v>108</v>
      </c>
      <c r="F35" s="74" t="s">
        <v>2213</v>
      </c>
      <c r="G35" s="56" t="s">
        <v>2418</v>
      </c>
    </row>
    <row r="36" spans="1:7" ht="17.25">
      <c r="A36" s="75" t="s">
        <v>2604</v>
      </c>
      <c r="B36" s="75"/>
      <c r="C36" s="75"/>
      <c r="D36" s="75"/>
      <c r="E36" s="76"/>
      <c r="F36" s="75"/>
      <c r="G36" s="75"/>
    </row>
    <row r="37" spans="1:7" ht="17.25">
      <c r="A37" s="271" t="s">
        <v>2605</v>
      </c>
      <c r="B37" s="271" t="s">
        <v>2606</v>
      </c>
      <c r="C37" s="271" t="s">
        <v>108</v>
      </c>
      <c r="D37" s="271" t="s">
        <v>3214</v>
      </c>
      <c r="E37" s="272" t="s">
        <v>108</v>
      </c>
      <c r="F37" s="271" t="s">
        <v>2213</v>
      </c>
      <c r="G37" s="271" t="s">
        <v>2418</v>
      </c>
    </row>
    <row r="38" spans="1:7" ht="17.25">
      <c r="A38" s="271" t="s">
        <v>2607</v>
      </c>
      <c r="B38" s="271" t="s">
        <v>2608</v>
      </c>
      <c r="C38" s="271" t="s">
        <v>2591</v>
      </c>
      <c r="D38" s="271" t="s">
        <v>3214</v>
      </c>
      <c r="E38" s="272" t="s">
        <v>108</v>
      </c>
      <c r="F38" s="271" t="s">
        <v>2213</v>
      </c>
      <c r="G38" s="271" t="s">
        <v>2418</v>
      </c>
    </row>
    <row r="39" spans="1:7" ht="15">
      <c r="A39" s="56" t="s">
        <v>2609</v>
      </c>
      <c r="B39" s="56" t="s">
        <v>2606</v>
      </c>
      <c r="C39" s="56" t="s">
        <v>2610</v>
      </c>
      <c r="D39" s="56" t="s">
        <v>3214</v>
      </c>
      <c r="E39" s="74" t="s">
        <v>108</v>
      </c>
      <c r="F39" s="74" t="s">
        <v>2213</v>
      </c>
      <c r="G39" s="56" t="s">
        <v>2611</v>
      </c>
    </row>
    <row r="40" spans="1:7" ht="15">
      <c r="A40" s="56" t="s">
        <v>2468</v>
      </c>
      <c r="B40" s="56" t="s">
        <v>2458</v>
      </c>
      <c r="C40" s="56" t="s">
        <v>2469</v>
      </c>
      <c r="D40" s="56" t="s">
        <v>3214</v>
      </c>
      <c r="E40" s="74" t="s">
        <v>108</v>
      </c>
      <c r="F40" s="74" t="s">
        <v>2213</v>
      </c>
      <c r="G40" s="56" t="s">
        <v>2418</v>
      </c>
    </row>
    <row r="41" spans="1:7" ht="17.25">
      <c r="A41" s="271" t="s">
        <v>2472</v>
      </c>
      <c r="B41" s="271" t="s">
        <v>2458</v>
      </c>
      <c r="C41" s="271" t="s">
        <v>2459</v>
      </c>
      <c r="D41" s="271" t="s">
        <v>3214</v>
      </c>
      <c r="E41" s="272" t="s">
        <v>2776</v>
      </c>
      <c r="F41" s="271" t="s">
        <v>2213</v>
      </c>
      <c r="G41" s="271" t="s">
        <v>2418</v>
      </c>
    </row>
    <row r="42" spans="1:7" ht="17.25">
      <c r="A42" s="271" t="s">
        <v>2473</v>
      </c>
      <c r="B42" s="271" t="s">
        <v>2458</v>
      </c>
      <c r="C42" s="271" t="s">
        <v>2459</v>
      </c>
      <c r="D42" s="271" t="s">
        <v>3214</v>
      </c>
      <c r="E42" s="272" t="s">
        <v>2776</v>
      </c>
      <c r="F42" s="271" t="s">
        <v>2213</v>
      </c>
      <c r="G42" s="271" t="s">
        <v>2418</v>
      </c>
    </row>
    <row r="43" spans="1:7" ht="15">
      <c r="A43" s="56" t="s">
        <v>2474</v>
      </c>
      <c r="B43" s="56" t="s">
        <v>2458</v>
      </c>
      <c r="C43" s="56" t="s">
        <v>2459</v>
      </c>
      <c r="D43" s="56" t="s">
        <v>3214</v>
      </c>
      <c r="E43" s="74" t="s">
        <v>2776</v>
      </c>
      <c r="F43" s="74" t="s">
        <v>2213</v>
      </c>
      <c r="G43" s="56" t="s">
        <v>2418</v>
      </c>
    </row>
    <row r="44" spans="1:7" ht="17.25">
      <c r="A44" s="271" t="s">
        <v>2612</v>
      </c>
      <c r="B44" s="271" t="s">
        <v>2606</v>
      </c>
      <c r="C44" s="271" t="s">
        <v>2568</v>
      </c>
      <c r="D44" s="271" t="s">
        <v>3214</v>
      </c>
      <c r="E44" s="272" t="s">
        <v>2568</v>
      </c>
      <c r="F44" s="271" t="s">
        <v>2213</v>
      </c>
      <c r="G44" s="271" t="s">
        <v>2418</v>
      </c>
    </row>
    <row r="45" spans="1:7" ht="17.25">
      <c r="A45" s="271" t="s">
        <v>2613</v>
      </c>
      <c r="B45" s="271" t="s">
        <v>2614</v>
      </c>
      <c r="C45" s="271" t="s">
        <v>108</v>
      </c>
      <c r="D45" s="271" t="s">
        <v>3214</v>
      </c>
      <c r="E45" s="272" t="s">
        <v>108</v>
      </c>
      <c r="F45" s="271" t="s">
        <v>2213</v>
      </c>
      <c r="G45" s="271" t="s">
        <v>2418</v>
      </c>
    </row>
    <row r="46" spans="1:7" ht="17.25">
      <c r="A46" s="75" t="s">
        <v>2615</v>
      </c>
      <c r="B46" s="75"/>
      <c r="C46" s="75"/>
      <c r="D46" s="75"/>
      <c r="E46" s="76"/>
      <c r="F46" s="75"/>
      <c r="G46" s="75"/>
    </row>
    <row r="47" spans="1:7" ht="17.25">
      <c r="A47" s="271" t="s">
        <v>2619</v>
      </c>
      <c r="B47" s="271"/>
      <c r="C47" s="271" t="s">
        <v>2568</v>
      </c>
      <c r="D47" s="271" t="s">
        <v>3214</v>
      </c>
      <c r="E47" s="272" t="s">
        <v>2568</v>
      </c>
      <c r="F47" s="271" t="s">
        <v>2213</v>
      </c>
      <c r="G47" s="271" t="s">
        <v>2418</v>
      </c>
    </row>
    <row r="48" spans="1:7" ht="17.25">
      <c r="A48" s="271" t="s">
        <v>2539</v>
      </c>
      <c r="B48" s="271"/>
      <c r="C48" s="271" t="s">
        <v>2540</v>
      </c>
      <c r="D48" s="271" t="s">
        <v>3214</v>
      </c>
      <c r="E48" s="272" t="s">
        <v>2568</v>
      </c>
      <c r="F48" s="272" t="s">
        <v>2213</v>
      </c>
      <c r="G48" s="271" t="s">
        <v>2418</v>
      </c>
    </row>
    <row r="49" spans="1:7" ht="15">
      <c r="A49" s="56" t="s">
        <v>2620</v>
      </c>
      <c r="B49" s="56" t="s">
        <v>2606</v>
      </c>
      <c r="C49" s="56" t="s">
        <v>108</v>
      </c>
      <c r="D49" s="56" t="s">
        <v>3214</v>
      </c>
      <c r="E49" s="74" t="s">
        <v>108</v>
      </c>
      <c r="F49" s="74" t="s">
        <v>2213</v>
      </c>
      <c r="G49" s="56" t="s">
        <v>2418</v>
      </c>
    </row>
    <row r="50" spans="1:7" ht="17.25">
      <c r="A50" s="271" t="s">
        <v>2621</v>
      </c>
      <c r="B50" s="271" t="s">
        <v>2606</v>
      </c>
      <c r="C50" s="271" t="s">
        <v>108</v>
      </c>
      <c r="D50" s="271" t="s">
        <v>3214</v>
      </c>
      <c r="E50" s="272" t="s">
        <v>108</v>
      </c>
      <c r="F50" s="271" t="s">
        <v>2213</v>
      </c>
      <c r="G50" s="271" t="s">
        <v>2418</v>
      </c>
    </row>
    <row r="51" spans="1:7" ht="17.25">
      <c r="A51" s="271" t="s">
        <v>2622</v>
      </c>
      <c r="B51" s="271" t="s">
        <v>2601</v>
      </c>
      <c r="C51" s="271" t="s">
        <v>108</v>
      </c>
      <c r="D51" s="271" t="s">
        <v>3214</v>
      </c>
      <c r="E51" s="272" t="s">
        <v>108</v>
      </c>
      <c r="F51" s="271" t="s">
        <v>2213</v>
      </c>
      <c r="G51" s="271" t="s">
        <v>2418</v>
      </c>
    </row>
    <row r="52" spans="1:7" ht="15">
      <c r="A52" s="56" t="s">
        <v>2623</v>
      </c>
      <c r="B52" s="56" t="s">
        <v>2624</v>
      </c>
      <c r="C52" s="56" t="s">
        <v>2568</v>
      </c>
      <c r="D52" s="56" t="s">
        <v>3214</v>
      </c>
      <c r="E52" s="74" t="s">
        <v>2568</v>
      </c>
      <c r="F52" s="74" t="s">
        <v>2213</v>
      </c>
      <c r="G52" s="56" t="s">
        <v>2418</v>
      </c>
    </row>
    <row r="53" spans="1:7" ht="15">
      <c r="A53" s="56" t="s">
        <v>2625</v>
      </c>
      <c r="B53" s="56" t="s">
        <v>2624</v>
      </c>
      <c r="C53" s="56" t="s">
        <v>2568</v>
      </c>
      <c r="D53" s="56" t="s">
        <v>3214</v>
      </c>
      <c r="E53" s="74" t="s">
        <v>2568</v>
      </c>
      <c r="F53" s="74" t="s">
        <v>2213</v>
      </c>
      <c r="G53" s="56" t="s">
        <v>2418</v>
      </c>
    </row>
    <row r="54" spans="1:7" ht="17.25">
      <c r="A54" s="271" t="s">
        <v>2476</v>
      </c>
      <c r="B54" s="271" t="s">
        <v>2458</v>
      </c>
      <c r="C54" s="271" t="s">
        <v>2459</v>
      </c>
      <c r="D54" s="271" t="s">
        <v>3214</v>
      </c>
      <c r="E54" s="272" t="s">
        <v>2776</v>
      </c>
      <c r="F54" s="271" t="s">
        <v>2213</v>
      </c>
      <c r="G54" s="271" t="s">
        <v>2418</v>
      </c>
    </row>
    <row r="55" spans="1:7" ht="17.25">
      <c r="A55" s="271" t="s">
        <v>2626</v>
      </c>
      <c r="B55" s="271" t="s">
        <v>2624</v>
      </c>
      <c r="C55" s="271" t="s">
        <v>108</v>
      </c>
      <c r="D55" s="271" t="s">
        <v>3214</v>
      </c>
      <c r="E55" s="272" t="s">
        <v>108</v>
      </c>
      <c r="F55" s="271" t="s">
        <v>2213</v>
      </c>
      <c r="G55" s="271" t="s">
        <v>2627</v>
      </c>
    </row>
    <row r="56" spans="1:7" ht="17.25">
      <c r="A56" s="75" t="s">
        <v>2628</v>
      </c>
      <c r="B56" s="75"/>
      <c r="C56" s="75"/>
      <c r="D56" s="75"/>
      <c r="E56" s="76"/>
      <c r="F56" s="75"/>
      <c r="G56" s="75"/>
    </row>
    <row r="57" spans="1:7" ht="17.25">
      <c r="A57" s="271" t="s">
        <v>2629</v>
      </c>
      <c r="B57" s="271" t="s">
        <v>2630</v>
      </c>
      <c r="C57" s="271" t="s">
        <v>108</v>
      </c>
      <c r="D57" s="271" t="s">
        <v>3214</v>
      </c>
      <c r="E57" s="272" t="s">
        <v>108</v>
      </c>
      <c r="F57" s="271" t="s">
        <v>2213</v>
      </c>
      <c r="G57" s="271" t="s">
        <v>2418</v>
      </c>
    </row>
    <row r="58" spans="1:7" ht="17.25">
      <c r="A58" s="271" t="s">
        <v>2631</v>
      </c>
      <c r="B58" s="271" t="s">
        <v>2632</v>
      </c>
      <c r="C58" s="271" t="s">
        <v>108</v>
      </c>
      <c r="D58" s="271" t="s">
        <v>3214</v>
      </c>
      <c r="E58" s="272" t="s">
        <v>108</v>
      </c>
      <c r="F58" s="271" t="s">
        <v>2213</v>
      </c>
      <c r="G58" s="271" t="s">
        <v>2418</v>
      </c>
    </row>
    <row r="59" spans="1:7" ht="17.25">
      <c r="A59" s="271" t="s">
        <v>2633</v>
      </c>
      <c r="B59" s="271" t="s">
        <v>2632</v>
      </c>
      <c r="C59" s="271" t="s">
        <v>108</v>
      </c>
      <c r="D59" s="271" t="s">
        <v>3214</v>
      </c>
      <c r="E59" s="272" t="s">
        <v>108</v>
      </c>
      <c r="F59" s="271" t="s">
        <v>2213</v>
      </c>
      <c r="G59" s="271" t="s">
        <v>2418</v>
      </c>
    </row>
    <row r="60" spans="1:7" ht="17.25">
      <c r="A60" s="75" t="s">
        <v>2634</v>
      </c>
      <c r="B60" s="75"/>
      <c r="C60" s="75"/>
      <c r="D60" s="75"/>
      <c r="E60" s="76"/>
      <c r="F60" s="75"/>
      <c r="G60" s="75"/>
    </row>
    <row r="61" spans="1:7" ht="17.25">
      <c r="A61" s="271" t="s">
        <v>2635</v>
      </c>
      <c r="B61" s="271" t="s">
        <v>2479</v>
      </c>
      <c r="C61" s="271" t="s">
        <v>2568</v>
      </c>
      <c r="D61" s="271" t="s">
        <v>3214</v>
      </c>
      <c r="E61" s="272" t="s">
        <v>2568</v>
      </c>
      <c r="F61" s="271" t="s">
        <v>2213</v>
      </c>
      <c r="G61" s="271" t="s">
        <v>2636</v>
      </c>
    </row>
    <row r="62" spans="1:7" ht="15">
      <c r="A62" s="56" t="s">
        <v>2637</v>
      </c>
      <c r="B62" s="56" t="s">
        <v>2546</v>
      </c>
      <c r="C62" s="56" t="s">
        <v>108</v>
      </c>
      <c r="D62" s="56" t="s">
        <v>3214</v>
      </c>
      <c r="E62" s="74" t="s">
        <v>108</v>
      </c>
      <c r="F62" s="74" t="s">
        <v>2213</v>
      </c>
      <c r="G62" s="56" t="s">
        <v>2638</v>
      </c>
    </row>
    <row r="63" spans="1:7" ht="17.25">
      <c r="A63" s="271" t="s">
        <v>2639</v>
      </c>
      <c r="B63" s="271" t="s">
        <v>2640</v>
      </c>
      <c r="C63" s="271" t="s">
        <v>108</v>
      </c>
      <c r="D63" s="271" t="s">
        <v>3214</v>
      </c>
      <c r="E63" s="272" t="s">
        <v>108</v>
      </c>
      <c r="F63" s="271" t="s">
        <v>2213</v>
      </c>
      <c r="G63" s="271" t="s">
        <v>2641</v>
      </c>
    </row>
    <row r="64" spans="1:7" ht="17.25">
      <c r="A64" s="75" t="s">
        <v>2642</v>
      </c>
      <c r="B64" s="75"/>
      <c r="C64" s="75"/>
      <c r="D64" s="75"/>
      <c r="E64" s="76"/>
      <c r="F64" s="75"/>
      <c r="G64" s="75"/>
    </row>
    <row r="65" spans="1:7" ht="17.25">
      <c r="A65" s="271" t="s">
        <v>2643</v>
      </c>
      <c r="B65" s="271" t="s">
        <v>2546</v>
      </c>
      <c r="C65" s="271" t="s">
        <v>108</v>
      </c>
      <c r="D65" s="271" t="s">
        <v>3214</v>
      </c>
      <c r="E65" s="272" t="s">
        <v>108</v>
      </c>
      <c r="F65" s="271" t="s">
        <v>2213</v>
      </c>
      <c r="G65" s="271" t="s">
        <v>2644</v>
      </c>
    </row>
    <row r="66" spans="1:7" ht="17.25">
      <c r="A66" s="271" t="s">
        <v>2645</v>
      </c>
      <c r="B66" s="271" t="s">
        <v>2646</v>
      </c>
      <c r="C66" s="271" t="s">
        <v>108</v>
      </c>
      <c r="D66" s="271" t="s">
        <v>3214</v>
      </c>
      <c r="E66" s="272" t="s">
        <v>108</v>
      </c>
      <c r="F66" s="271" t="s">
        <v>2213</v>
      </c>
      <c r="G66" s="271" t="s">
        <v>2647</v>
      </c>
    </row>
    <row r="67" spans="1:7" ht="15">
      <c r="A67" s="56" t="s">
        <v>2648</v>
      </c>
      <c r="B67" s="56" t="s">
        <v>2646</v>
      </c>
      <c r="C67" s="56" t="s">
        <v>108</v>
      </c>
      <c r="D67" s="56" t="s">
        <v>3214</v>
      </c>
      <c r="E67" s="74" t="s">
        <v>108</v>
      </c>
      <c r="F67" s="74" t="s">
        <v>2213</v>
      </c>
      <c r="G67" s="56" t="s">
        <v>2649</v>
      </c>
    </row>
    <row r="68" spans="1:7" ht="15">
      <c r="A68" s="56" t="s">
        <v>2650</v>
      </c>
      <c r="B68" s="56" t="s">
        <v>2546</v>
      </c>
      <c r="C68" s="56" t="s">
        <v>108</v>
      </c>
      <c r="D68" s="56" t="s">
        <v>3214</v>
      </c>
      <c r="E68" s="74" t="s">
        <v>108</v>
      </c>
      <c r="F68" s="74" t="s">
        <v>2213</v>
      </c>
      <c r="G68" s="56" t="s">
        <v>2418</v>
      </c>
    </row>
    <row r="69" spans="1:7" ht="17.25">
      <c r="A69" s="271" t="s">
        <v>2651</v>
      </c>
      <c r="B69" s="271" t="s">
        <v>2652</v>
      </c>
      <c r="C69" s="271" t="s">
        <v>2653</v>
      </c>
      <c r="D69" s="271" t="s">
        <v>3214</v>
      </c>
      <c r="E69" s="272" t="s">
        <v>108</v>
      </c>
      <c r="F69" s="271" t="s">
        <v>2213</v>
      </c>
      <c r="G69" s="271" t="s">
        <v>2418</v>
      </c>
    </row>
    <row r="70" spans="1:7" ht="17.25">
      <c r="A70" s="75" t="s">
        <v>2654</v>
      </c>
      <c r="B70" s="75"/>
      <c r="C70" s="75"/>
      <c r="D70" s="75"/>
      <c r="E70" s="76"/>
      <c r="F70" s="75"/>
      <c r="G70" s="75"/>
    </row>
    <row r="71" spans="1:7" ht="17.25">
      <c r="A71" s="271" t="s">
        <v>2655</v>
      </c>
      <c r="B71" s="271" t="s">
        <v>2656</v>
      </c>
      <c r="C71" s="271" t="s">
        <v>108</v>
      </c>
      <c r="D71" s="271" t="s">
        <v>3214</v>
      </c>
      <c r="E71" s="272" t="s">
        <v>108</v>
      </c>
      <c r="F71" s="271" t="s">
        <v>2213</v>
      </c>
      <c r="G71" s="271" t="s">
        <v>2418</v>
      </c>
    </row>
    <row r="72" spans="1:7" ht="17.25">
      <c r="A72" s="271" t="s">
        <v>2657</v>
      </c>
      <c r="B72" s="271" t="s">
        <v>2656</v>
      </c>
      <c r="C72" s="271" t="s">
        <v>2568</v>
      </c>
      <c r="D72" s="271" t="s">
        <v>3214</v>
      </c>
      <c r="E72" s="272" t="s">
        <v>2568</v>
      </c>
      <c r="F72" s="271" t="s">
        <v>2213</v>
      </c>
      <c r="G72" s="271" t="s">
        <v>2658</v>
      </c>
    </row>
    <row r="73" spans="1:7" ht="17.25">
      <c r="A73" s="271" t="s">
        <v>2659</v>
      </c>
      <c r="B73" s="271" t="s">
        <v>2660</v>
      </c>
      <c r="C73" s="271" t="s">
        <v>2661</v>
      </c>
      <c r="D73" s="271" t="s">
        <v>3214</v>
      </c>
      <c r="E73" s="272" t="s">
        <v>2697</v>
      </c>
      <c r="F73" s="271" t="s">
        <v>2212</v>
      </c>
      <c r="G73" s="271" t="s">
        <v>2663</v>
      </c>
    </row>
    <row r="74" spans="1:7" ht="15">
      <c r="A74" s="56" t="s">
        <v>2664</v>
      </c>
      <c r="B74" s="56" t="s">
        <v>2660</v>
      </c>
      <c r="C74" s="56" t="s">
        <v>2585</v>
      </c>
      <c r="D74" s="56" t="s">
        <v>3214</v>
      </c>
      <c r="E74" s="74" t="s">
        <v>108</v>
      </c>
      <c r="F74" s="74" t="s">
        <v>2213</v>
      </c>
      <c r="G74" s="56" t="s">
        <v>2665</v>
      </c>
    </row>
    <row r="75" spans="1:7" ht="17.25">
      <c r="A75" s="271" t="s">
        <v>2666</v>
      </c>
      <c r="B75" s="271" t="s">
        <v>2656</v>
      </c>
      <c r="C75" s="271" t="s">
        <v>2667</v>
      </c>
      <c r="D75" s="271" t="s">
        <v>3214</v>
      </c>
      <c r="E75" s="272" t="s">
        <v>108</v>
      </c>
      <c r="F75" s="272" t="s">
        <v>2213</v>
      </c>
      <c r="G75" s="271" t="s">
        <v>2418</v>
      </c>
    </row>
    <row r="76" spans="1:7" ht="17.25">
      <c r="A76" s="271" t="s">
        <v>2668</v>
      </c>
      <c r="B76" s="271" t="s">
        <v>2656</v>
      </c>
      <c r="C76" s="271" t="s">
        <v>2669</v>
      </c>
      <c r="D76" s="271" t="s">
        <v>3214</v>
      </c>
      <c r="E76" s="272" t="s">
        <v>108</v>
      </c>
      <c r="F76" s="271" t="s">
        <v>2213</v>
      </c>
      <c r="G76" s="271" t="s">
        <v>2670</v>
      </c>
    </row>
    <row r="77" spans="1:7" ht="17.25">
      <c r="A77" s="75" t="s">
        <v>2671</v>
      </c>
      <c r="B77" s="75"/>
      <c r="C77" s="75"/>
      <c r="D77" s="75"/>
      <c r="E77" s="76"/>
      <c r="F77" s="75"/>
      <c r="G77" s="75"/>
    </row>
    <row r="78" spans="1:7" ht="17.25">
      <c r="A78" s="271" t="s">
        <v>2672</v>
      </c>
      <c r="B78" s="271" t="s">
        <v>2485</v>
      </c>
      <c r="C78" s="271" t="s">
        <v>2673</v>
      </c>
      <c r="D78" s="271" t="s">
        <v>3214</v>
      </c>
      <c r="E78" s="272" t="s">
        <v>108</v>
      </c>
      <c r="F78" s="271" t="s">
        <v>2213</v>
      </c>
      <c r="G78" s="271" t="s">
        <v>2674</v>
      </c>
    </row>
    <row r="79" spans="1:7" ht="17.25">
      <c r="A79" s="271" t="s">
        <v>2505</v>
      </c>
      <c r="B79" s="271" t="s">
        <v>2506</v>
      </c>
      <c r="C79" s="271" t="s">
        <v>2507</v>
      </c>
      <c r="D79" s="271" t="s">
        <v>3214</v>
      </c>
      <c r="E79" s="272" t="s">
        <v>108</v>
      </c>
      <c r="F79" s="271" t="s">
        <v>2213</v>
      </c>
      <c r="G79" s="271" t="s">
        <v>2508</v>
      </c>
    </row>
    <row r="80" spans="1:7" ht="17.25">
      <c r="A80" s="271" t="s">
        <v>2512</v>
      </c>
      <c r="B80" s="271" t="s">
        <v>2458</v>
      </c>
      <c r="C80" s="271" t="s">
        <v>2459</v>
      </c>
      <c r="D80" s="271" t="s">
        <v>3214</v>
      </c>
      <c r="E80" s="272" t="s">
        <v>2776</v>
      </c>
      <c r="F80" s="272" t="s">
        <v>2213</v>
      </c>
      <c r="G80" s="271" t="s">
        <v>2418</v>
      </c>
    </row>
    <row r="81" spans="1:7" ht="17.25">
      <c r="A81" s="271" t="s">
        <v>2675</v>
      </c>
      <c r="B81" s="271" t="s">
        <v>2458</v>
      </c>
      <c r="C81" s="271" t="s">
        <v>108</v>
      </c>
      <c r="D81" s="271" t="s">
        <v>3214</v>
      </c>
      <c r="E81" s="272" t="s">
        <v>108</v>
      </c>
      <c r="F81" s="272" t="s">
        <v>2213</v>
      </c>
      <c r="G81" s="271" t="s">
        <v>2418</v>
      </c>
    </row>
    <row r="82" spans="1:7" ht="17.25">
      <c r="A82" s="271" t="s">
        <v>2676</v>
      </c>
      <c r="B82" s="271" t="s">
        <v>2510</v>
      </c>
      <c r="C82" s="271" t="s">
        <v>2677</v>
      </c>
      <c r="D82" s="271" t="s">
        <v>3214</v>
      </c>
      <c r="E82" s="272" t="s">
        <v>2677</v>
      </c>
      <c r="F82" s="271" t="s">
        <v>2213</v>
      </c>
      <c r="G82" s="271" t="s">
        <v>2678</v>
      </c>
    </row>
    <row r="83" spans="1:7" ht="17.25">
      <c r="A83" s="75" t="s">
        <v>2773</v>
      </c>
      <c r="B83" s="75"/>
      <c r="C83" s="75"/>
      <c r="D83" s="75"/>
      <c r="E83" s="76"/>
      <c r="F83" s="75"/>
      <c r="G83" s="75"/>
    </row>
    <row r="84" spans="1:7" ht="17.25">
      <c r="A84" s="271" t="s">
        <v>2561</v>
      </c>
      <c r="B84" s="271" t="s">
        <v>2458</v>
      </c>
      <c r="C84" s="271" t="s">
        <v>1213</v>
      </c>
      <c r="D84" s="271" t="s">
        <v>3215</v>
      </c>
      <c r="E84" s="272" t="s">
        <v>1213</v>
      </c>
      <c r="F84" s="272" t="s">
        <v>2315</v>
      </c>
      <c r="G84" s="271" t="s">
        <v>2418</v>
      </c>
    </row>
    <row r="85" spans="1:7" ht="17.25">
      <c r="A85" s="269" t="s">
        <v>2562</v>
      </c>
      <c r="B85" s="269"/>
      <c r="C85" s="269" t="s">
        <v>2563</v>
      </c>
      <c r="D85" s="269" t="s">
        <v>3215</v>
      </c>
      <c r="E85" s="270" t="s">
        <v>2563</v>
      </c>
      <c r="F85" s="270" t="s">
        <v>2471</v>
      </c>
      <c r="G85" s="269" t="s">
        <v>2418</v>
      </c>
    </row>
    <row r="86" spans="1:7" ht="17.25">
      <c r="A86" s="271" t="s">
        <v>2565</v>
      </c>
      <c r="B86" s="271" t="s">
        <v>2451</v>
      </c>
      <c r="C86" s="271" t="s">
        <v>108</v>
      </c>
      <c r="D86" s="271" t="s">
        <v>3215</v>
      </c>
      <c r="E86" s="272" t="s">
        <v>108</v>
      </c>
      <c r="F86" s="272" t="s">
        <v>2314</v>
      </c>
      <c r="G86" s="271" t="s">
        <v>2418</v>
      </c>
    </row>
    <row r="87" spans="1:7" ht="17.25">
      <c r="A87" s="271" t="s">
        <v>2566</v>
      </c>
      <c r="B87" s="271" t="s">
        <v>2567</v>
      </c>
      <c r="C87" s="271" t="s">
        <v>2568</v>
      </c>
      <c r="D87" s="271" t="s">
        <v>3215</v>
      </c>
      <c r="E87" s="272" t="s">
        <v>2568</v>
      </c>
      <c r="F87" s="272" t="s">
        <v>2314</v>
      </c>
      <c r="G87" s="271" t="s">
        <v>2569</v>
      </c>
    </row>
    <row r="88" spans="1:7" ht="17.25">
      <c r="A88" s="271" t="s">
        <v>2570</v>
      </c>
      <c r="B88" s="271"/>
      <c r="C88" s="271" t="s">
        <v>108</v>
      </c>
      <c r="D88" s="271" t="s">
        <v>3215</v>
      </c>
      <c r="E88" s="272" t="s">
        <v>108</v>
      </c>
      <c r="F88" s="271" t="s">
        <v>2314</v>
      </c>
      <c r="G88" s="271" t="s">
        <v>2418</v>
      </c>
    </row>
    <row r="89" spans="1:7" ht="17.25">
      <c r="A89" s="75" t="s">
        <v>2775</v>
      </c>
      <c r="B89" s="75"/>
      <c r="C89" s="75"/>
      <c r="D89" s="75"/>
      <c r="E89" s="76"/>
      <c r="F89" s="75"/>
      <c r="G89" s="75"/>
    </row>
    <row r="90" spans="1:7" ht="17.25">
      <c r="A90" s="271" t="s">
        <v>2572</v>
      </c>
      <c r="B90" s="271" t="s">
        <v>2463</v>
      </c>
      <c r="C90" s="271" t="s">
        <v>108</v>
      </c>
      <c r="D90" s="271" t="s">
        <v>3215</v>
      </c>
      <c r="E90" s="272" t="s">
        <v>108</v>
      </c>
      <c r="F90" s="272" t="s">
        <v>2314</v>
      </c>
      <c r="G90" s="271" t="s">
        <v>2418</v>
      </c>
    </row>
    <row r="91" spans="1:7" ht="17.25">
      <c r="A91" s="271" t="s">
        <v>2573</v>
      </c>
      <c r="B91" s="271" t="s">
        <v>2574</v>
      </c>
      <c r="C91" s="271" t="s">
        <v>108</v>
      </c>
      <c r="D91" s="271" t="s">
        <v>3215</v>
      </c>
      <c r="E91" s="272" t="s">
        <v>108</v>
      </c>
      <c r="F91" s="271" t="s">
        <v>2314</v>
      </c>
      <c r="G91" s="271" t="s">
        <v>2575</v>
      </c>
    </row>
    <row r="92" spans="1:7" ht="17.25">
      <c r="A92" s="271" t="s">
        <v>2576</v>
      </c>
      <c r="B92" s="271" t="s">
        <v>2574</v>
      </c>
      <c r="C92" s="271" t="s">
        <v>108</v>
      </c>
      <c r="D92" s="271" t="s">
        <v>3215</v>
      </c>
      <c r="E92" s="272" t="s">
        <v>108</v>
      </c>
      <c r="F92" s="271" t="s">
        <v>2314</v>
      </c>
      <c r="G92" s="271" t="s">
        <v>2418</v>
      </c>
    </row>
    <row r="93" spans="1:7" ht="17.25">
      <c r="A93" s="271" t="s">
        <v>2457</v>
      </c>
      <c r="B93" s="271" t="s">
        <v>2458</v>
      </c>
      <c r="C93" s="271" t="s">
        <v>2459</v>
      </c>
      <c r="D93" s="271" t="s">
        <v>3215</v>
      </c>
      <c r="E93" s="272" t="s">
        <v>2776</v>
      </c>
      <c r="F93" s="271" t="s">
        <v>2314</v>
      </c>
      <c r="G93" s="271" t="s">
        <v>2418</v>
      </c>
    </row>
    <row r="94" spans="1:7" ht="17.25">
      <c r="A94" s="271" t="s">
        <v>2578</v>
      </c>
      <c r="B94" s="271" t="s">
        <v>2579</v>
      </c>
      <c r="C94" s="271" t="s">
        <v>108</v>
      </c>
      <c r="D94" s="271" t="s">
        <v>3215</v>
      </c>
      <c r="E94" s="272" t="s">
        <v>108</v>
      </c>
      <c r="F94" s="271" t="s">
        <v>2314</v>
      </c>
      <c r="G94" s="271" t="s">
        <v>2580</v>
      </c>
    </row>
    <row r="95" spans="1:7" ht="17.25">
      <c r="A95" s="75" t="s">
        <v>2777</v>
      </c>
      <c r="B95" s="75"/>
      <c r="C95" s="75"/>
      <c r="D95" s="75"/>
      <c r="E95" s="76"/>
      <c r="F95" s="75"/>
      <c r="G95" s="75"/>
    </row>
    <row r="96" spans="1:7" ht="17.25">
      <c r="A96" s="271" t="s">
        <v>2582</v>
      </c>
      <c r="B96" s="271" t="s">
        <v>2527</v>
      </c>
      <c r="C96" s="271" t="s">
        <v>108</v>
      </c>
      <c r="D96" s="271" t="s">
        <v>3215</v>
      </c>
      <c r="E96" s="272" t="s">
        <v>108</v>
      </c>
      <c r="F96" s="272" t="s">
        <v>2314</v>
      </c>
      <c r="G96" s="271" t="s">
        <v>2418</v>
      </c>
    </row>
    <row r="97" spans="1:7" ht="17.25">
      <c r="A97" s="269" t="s">
        <v>2526</v>
      </c>
      <c r="B97" s="269" t="s">
        <v>2527</v>
      </c>
      <c r="C97" s="269" t="s">
        <v>2528</v>
      </c>
      <c r="D97" s="269" t="s">
        <v>3215</v>
      </c>
      <c r="E97" s="270" t="s">
        <v>3216</v>
      </c>
      <c r="F97" s="270" t="s">
        <v>2471</v>
      </c>
      <c r="G97" s="269" t="s">
        <v>2418</v>
      </c>
    </row>
    <row r="98" spans="1:7" ht="17.25">
      <c r="A98" s="271" t="s">
        <v>2584</v>
      </c>
      <c r="B98" s="271" t="s">
        <v>2527</v>
      </c>
      <c r="C98" s="271" t="s">
        <v>2585</v>
      </c>
      <c r="D98" s="271" t="s">
        <v>3215</v>
      </c>
      <c r="E98" s="272" t="s">
        <v>108</v>
      </c>
      <c r="F98" s="271" t="s">
        <v>2314</v>
      </c>
      <c r="G98" s="271" t="s">
        <v>2586</v>
      </c>
    </row>
    <row r="99" spans="1:7" ht="17.25">
      <c r="A99" s="271" t="s">
        <v>2587</v>
      </c>
      <c r="B99" s="271" t="s">
        <v>2527</v>
      </c>
      <c r="C99" s="271" t="s">
        <v>108</v>
      </c>
      <c r="D99" s="271" t="s">
        <v>3215</v>
      </c>
      <c r="E99" s="272" t="s">
        <v>108</v>
      </c>
      <c r="F99" s="271" t="s">
        <v>2314</v>
      </c>
      <c r="G99" s="271" t="s">
        <v>2418</v>
      </c>
    </row>
    <row r="100" spans="1:7" ht="17.25">
      <c r="A100" s="75" t="s">
        <v>2778</v>
      </c>
      <c r="B100" s="75"/>
      <c r="C100" s="75"/>
      <c r="D100" s="75"/>
      <c r="E100" s="76"/>
      <c r="F100" s="75"/>
      <c r="G100" s="75"/>
    </row>
    <row r="101" spans="1:7" ht="17.25">
      <c r="A101" s="271" t="s">
        <v>2589</v>
      </c>
      <c r="B101" s="271" t="s">
        <v>2590</v>
      </c>
      <c r="C101" s="271" t="s">
        <v>2591</v>
      </c>
      <c r="D101" s="271" t="s">
        <v>3215</v>
      </c>
      <c r="E101" s="272" t="s">
        <v>108</v>
      </c>
      <c r="F101" s="272" t="s">
        <v>2314</v>
      </c>
      <c r="G101" s="271" t="s">
        <v>2418</v>
      </c>
    </row>
    <row r="102" spans="1:7" ht="17.25">
      <c r="A102" s="271" t="s">
        <v>2592</v>
      </c>
      <c r="B102" s="271" t="s">
        <v>2532</v>
      </c>
      <c r="C102" s="271" t="s">
        <v>2593</v>
      </c>
      <c r="D102" s="271" t="s">
        <v>3215</v>
      </c>
      <c r="E102" s="272" t="s">
        <v>108</v>
      </c>
      <c r="F102" s="271" t="s">
        <v>2314</v>
      </c>
      <c r="G102" s="271" t="s">
        <v>2418</v>
      </c>
    </row>
    <row r="103" spans="1:7" ht="17.25">
      <c r="A103" s="271" t="s">
        <v>2594</v>
      </c>
      <c r="B103" s="271" t="s">
        <v>2595</v>
      </c>
      <c r="C103" s="271" t="s">
        <v>108</v>
      </c>
      <c r="D103" s="271" t="s">
        <v>3215</v>
      </c>
      <c r="E103" s="272" t="s">
        <v>108</v>
      </c>
      <c r="F103" s="271" t="s">
        <v>2314</v>
      </c>
      <c r="G103" s="271" t="s">
        <v>2596</v>
      </c>
    </row>
    <row r="104" spans="1:7" ht="17.25">
      <c r="A104" s="271" t="s">
        <v>2597</v>
      </c>
      <c r="B104" s="271" t="s">
        <v>2595</v>
      </c>
      <c r="C104" s="271" t="s">
        <v>108</v>
      </c>
      <c r="D104" s="271" t="s">
        <v>3215</v>
      </c>
      <c r="E104" s="272" t="s">
        <v>108</v>
      </c>
      <c r="F104" s="271" t="s">
        <v>2314</v>
      </c>
      <c r="G104" s="271" t="s">
        <v>2418</v>
      </c>
    </row>
    <row r="105" spans="1:7" ht="17.25">
      <c r="A105" s="75" t="s">
        <v>2779</v>
      </c>
      <c r="B105" s="75"/>
      <c r="C105" s="75"/>
      <c r="D105" s="75"/>
      <c r="E105" s="76"/>
      <c r="F105" s="75"/>
      <c r="G105" s="75"/>
    </row>
    <row r="106" spans="1:7" ht="17.25">
      <c r="A106" s="271" t="s">
        <v>2599</v>
      </c>
      <c r="B106" s="271" t="s">
        <v>2463</v>
      </c>
      <c r="C106" s="271" t="s">
        <v>108</v>
      </c>
      <c r="D106" s="271" t="s">
        <v>3215</v>
      </c>
      <c r="E106" s="272" t="s">
        <v>108</v>
      </c>
      <c r="F106" s="272" t="s">
        <v>2314</v>
      </c>
      <c r="G106" s="271" t="s">
        <v>2418</v>
      </c>
    </row>
    <row r="107" spans="1:7" ht="17.25">
      <c r="A107" s="271" t="s">
        <v>2462</v>
      </c>
      <c r="B107" s="271" t="s">
        <v>2463</v>
      </c>
      <c r="C107" s="271" t="s">
        <v>2459</v>
      </c>
      <c r="D107" s="271" t="s">
        <v>3215</v>
      </c>
      <c r="E107" s="272" t="s">
        <v>2776</v>
      </c>
      <c r="F107" s="271" t="s">
        <v>2314</v>
      </c>
      <c r="G107" s="271" t="s">
        <v>2418</v>
      </c>
    </row>
    <row r="108" spans="1:7" ht="17.25">
      <c r="A108" s="271" t="s">
        <v>2464</v>
      </c>
      <c r="B108" s="271" t="s">
        <v>2463</v>
      </c>
      <c r="C108" s="271" t="s">
        <v>2459</v>
      </c>
      <c r="D108" s="271" t="s">
        <v>3215</v>
      </c>
      <c r="E108" s="272" t="s">
        <v>2776</v>
      </c>
      <c r="F108" s="271" t="s">
        <v>2314</v>
      </c>
      <c r="G108" s="271" t="s">
        <v>2418</v>
      </c>
    </row>
    <row r="109" spans="1:7" ht="15">
      <c r="A109" s="56" t="s">
        <v>2465</v>
      </c>
      <c r="B109" s="56" t="s">
        <v>2463</v>
      </c>
      <c r="C109" s="56" t="s">
        <v>2459</v>
      </c>
      <c r="D109" s="56" t="s">
        <v>3215</v>
      </c>
      <c r="E109" s="74" t="s">
        <v>2776</v>
      </c>
      <c r="F109" s="74" t="s">
        <v>2314</v>
      </c>
      <c r="G109" s="56" t="s">
        <v>2418</v>
      </c>
    </row>
    <row r="110" spans="1:7" ht="17.25">
      <c r="A110" s="271" t="s">
        <v>2466</v>
      </c>
      <c r="B110" s="271" t="s">
        <v>2463</v>
      </c>
      <c r="C110" s="271" t="s">
        <v>2459</v>
      </c>
      <c r="D110" s="271" t="s">
        <v>3215</v>
      </c>
      <c r="E110" s="272" t="s">
        <v>2776</v>
      </c>
      <c r="F110" s="272" t="s">
        <v>2314</v>
      </c>
      <c r="G110" s="271" t="s">
        <v>2418</v>
      </c>
    </row>
    <row r="111" spans="1:7" ht="15">
      <c r="A111" s="56" t="s">
        <v>2600</v>
      </c>
      <c r="B111" s="56" t="s">
        <v>2601</v>
      </c>
      <c r="C111" s="56" t="s">
        <v>108</v>
      </c>
      <c r="D111" s="56" t="s">
        <v>3215</v>
      </c>
      <c r="E111" s="74" t="s">
        <v>108</v>
      </c>
      <c r="F111" s="74" t="s">
        <v>2314</v>
      </c>
      <c r="G111" s="56" t="s">
        <v>2602</v>
      </c>
    </row>
    <row r="112" spans="1:7" ht="17.25">
      <c r="A112" s="271" t="s">
        <v>2603</v>
      </c>
      <c r="B112" s="271" t="s">
        <v>2601</v>
      </c>
      <c r="C112" s="271" t="s">
        <v>108</v>
      </c>
      <c r="D112" s="271" t="s">
        <v>3215</v>
      </c>
      <c r="E112" s="272" t="s">
        <v>108</v>
      </c>
      <c r="F112" s="271" t="s">
        <v>2314</v>
      </c>
      <c r="G112" s="271" t="s">
        <v>2418</v>
      </c>
    </row>
    <row r="113" spans="1:7" ht="17.25">
      <c r="A113" s="75" t="s">
        <v>2780</v>
      </c>
      <c r="B113" s="75"/>
      <c r="C113" s="75"/>
      <c r="D113" s="75"/>
      <c r="E113" s="76"/>
      <c r="F113" s="75"/>
      <c r="G113" s="75"/>
    </row>
    <row r="114" spans="1:7" ht="17.25">
      <c r="A114" s="271" t="s">
        <v>2605</v>
      </c>
      <c r="B114" s="271" t="s">
        <v>2606</v>
      </c>
      <c r="C114" s="271" t="s">
        <v>108</v>
      </c>
      <c r="D114" s="271" t="s">
        <v>3215</v>
      </c>
      <c r="E114" s="272" t="s">
        <v>108</v>
      </c>
      <c r="F114" s="271" t="s">
        <v>2314</v>
      </c>
      <c r="G114" s="271" t="s">
        <v>2418</v>
      </c>
    </row>
    <row r="115" spans="1:7" ht="17.25">
      <c r="A115" s="271" t="s">
        <v>2607</v>
      </c>
      <c r="B115" s="271" t="s">
        <v>2608</v>
      </c>
      <c r="C115" s="271" t="s">
        <v>2591</v>
      </c>
      <c r="D115" s="271" t="s">
        <v>3215</v>
      </c>
      <c r="E115" s="272" t="s">
        <v>108</v>
      </c>
      <c r="F115" s="271" t="s">
        <v>2314</v>
      </c>
      <c r="G115" s="271" t="s">
        <v>2418</v>
      </c>
    </row>
    <row r="116" spans="1:7" ht="15">
      <c r="A116" s="56" t="s">
        <v>2609</v>
      </c>
      <c r="B116" s="56" t="s">
        <v>2606</v>
      </c>
      <c r="C116" s="56" t="s">
        <v>2610</v>
      </c>
      <c r="D116" s="56" t="s">
        <v>3215</v>
      </c>
      <c r="E116" s="74" t="s">
        <v>108</v>
      </c>
      <c r="F116" s="74" t="s">
        <v>2314</v>
      </c>
      <c r="G116" s="56" t="s">
        <v>2611</v>
      </c>
    </row>
    <row r="117" spans="1:7" ht="17.25">
      <c r="A117" s="271" t="s">
        <v>2468</v>
      </c>
      <c r="B117" s="271" t="s">
        <v>2458</v>
      </c>
      <c r="C117" s="271" t="s">
        <v>2469</v>
      </c>
      <c r="D117" s="271" t="s">
        <v>3215</v>
      </c>
      <c r="E117" s="272" t="s">
        <v>108</v>
      </c>
      <c r="F117" s="271" t="s">
        <v>2314</v>
      </c>
      <c r="G117" s="271" t="s">
        <v>2418</v>
      </c>
    </row>
    <row r="118" spans="1:7" ht="17.25">
      <c r="A118" s="271" t="s">
        <v>2472</v>
      </c>
      <c r="B118" s="271" t="s">
        <v>2458</v>
      </c>
      <c r="C118" s="271" t="s">
        <v>2459</v>
      </c>
      <c r="D118" s="271" t="s">
        <v>3215</v>
      </c>
      <c r="E118" s="272" t="s">
        <v>2776</v>
      </c>
      <c r="F118" s="272" t="s">
        <v>2314</v>
      </c>
      <c r="G118" s="271" t="s">
        <v>2418</v>
      </c>
    </row>
    <row r="119" spans="1:7" ht="17.25">
      <c r="A119" s="271" t="s">
        <v>2473</v>
      </c>
      <c r="B119" s="271" t="s">
        <v>2458</v>
      </c>
      <c r="C119" s="271" t="s">
        <v>2459</v>
      </c>
      <c r="D119" s="271" t="s">
        <v>3215</v>
      </c>
      <c r="E119" s="272" t="s">
        <v>2776</v>
      </c>
      <c r="F119" s="272" t="s">
        <v>2314</v>
      </c>
      <c r="G119" s="271" t="s">
        <v>2418</v>
      </c>
    </row>
    <row r="120" spans="1:7" ht="17.25">
      <c r="A120" s="271" t="s">
        <v>2474</v>
      </c>
      <c r="B120" s="271" t="s">
        <v>2458</v>
      </c>
      <c r="C120" s="271" t="s">
        <v>2459</v>
      </c>
      <c r="D120" s="271" t="s">
        <v>3215</v>
      </c>
      <c r="E120" s="272" t="s">
        <v>2776</v>
      </c>
      <c r="F120" s="272" t="s">
        <v>2314</v>
      </c>
      <c r="G120" s="271" t="s">
        <v>2418</v>
      </c>
    </row>
    <row r="121" spans="1:7" ht="17.25">
      <c r="A121" s="271" t="s">
        <v>2612</v>
      </c>
      <c r="B121" s="271" t="s">
        <v>2606</v>
      </c>
      <c r="C121" s="271" t="s">
        <v>2568</v>
      </c>
      <c r="D121" s="271" t="s">
        <v>3215</v>
      </c>
      <c r="E121" s="272" t="s">
        <v>2568</v>
      </c>
      <c r="F121" s="271" t="s">
        <v>2314</v>
      </c>
      <c r="G121" s="271" t="s">
        <v>2418</v>
      </c>
    </row>
    <row r="122" spans="1:7" ht="17.25">
      <c r="A122" s="271" t="s">
        <v>2613</v>
      </c>
      <c r="B122" s="271" t="s">
        <v>2614</v>
      </c>
      <c r="C122" s="271" t="s">
        <v>108</v>
      </c>
      <c r="D122" s="271" t="s">
        <v>3215</v>
      </c>
      <c r="E122" s="272" t="s">
        <v>108</v>
      </c>
      <c r="F122" s="272" t="s">
        <v>2314</v>
      </c>
      <c r="G122" s="271" t="s">
        <v>2418</v>
      </c>
    </row>
    <row r="123" spans="1:7" ht="17.25">
      <c r="A123" s="75" t="s">
        <v>2781</v>
      </c>
      <c r="B123" s="75"/>
      <c r="C123" s="75"/>
      <c r="D123" s="75"/>
      <c r="E123" s="76"/>
      <c r="F123" s="75"/>
      <c r="G123" s="75"/>
    </row>
    <row r="124" spans="1:7" ht="17.25">
      <c r="A124" s="271" t="s">
        <v>2619</v>
      </c>
      <c r="B124" s="271"/>
      <c r="C124" s="271" t="s">
        <v>2568</v>
      </c>
      <c r="D124" s="271" t="s">
        <v>3215</v>
      </c>
      <c r="E124" s="272" t="s">
        <v>2568</v>
      </c>
      <c r="F124" s="271" t="s">
        <v>2314</v>
      </c>
      <c r="G124" s="271" t="s">
        <v>2418</v>
      </c>
    </row>
    <row r="125" spans="1:7" ht="17.25">
      <c r="A125" s="271" t="s">
        <v>2539</v>
      </c>
      <c r="B125" s="271"/>
      <c r="C125" s="271" t="s">
        <v>2540</v>
      </c>
      <c r="D125" s="271" t="s">
        <v>3215</v>
      </c>
      <c r="E125" s="272" t="s">
        <v>2568</v>
      </c>
      <c r="F125" s="271" t="s">
        <v>2314</v>
      </c>
      <c r="G125" s="271" t="s">
        <v>2418</v>
      </c>
    </row>
    <row r="126" spans="1:7" ht="17.25">
      <c r="A126" s="271" t="s">
        <v>2620</v>
      </c>
      <c r="B126" s="271" t="s">
        <v>2606</v>
      </c>
      <c r="C126" s="271" t="s">
        <v>108</v>
      </c>
      <c r="D126" s="271" t="s">
        <v>3215</v>
      </c>
      <c r="E126" s="272" t="s">
        <v>108</v>
      </c>
      <c r="F126" s="271" t="s">
        <v>2314</v>
      </c>
      <c r="G126" s="271" t="s">
        <v>2418</v>
      </c>
    </row>
    <row r="127" spans="1:7" ht="17.25">
      <c r="A127" s="271" t="s">
        <v>2621</v>
      </c>
      <c r="B127" s="271" t="s">
        <v>2606</v>
      </c>
      <c r="C127" s="271" t="s">
        <v>108</v>
      </c>
      <c r="D127" s="271" t="s">
        <v>3215</v>
      </c>
      <c r="E127" s="272" t="s">
        <v>108</v>
      </c>
      <c r="F127" s="271" t="s">
        <v>2314</v>
      </c>
      <c r="G127" s="271" t="s">
        <v>2418</v>
      </c>
    </row>
    <row r="128" spans="1:7" ht="17.25">
      <c r="A128" s="271" t="s">
        <v>2622</v>
      </c>
      <c r="B128" s="271" t="s">
        <v>2601</v>
      </c>
      <c r="C128" s="271" t="s">
        <v>108</v>
      </c>
      <c r="D128" s="271" t="s">
        <v>3215</v>
      </c>
      <c r="E128" s="272" t="s">
        <v>108</v>
      </c>
      <c r="F128" s="272" t="s">
        <v>2314</v>
      </c>
      <c r="G128" s="271" t="s">
        <v>2418</v>
      </c>
    </row>
    <row r="129" spans="1:7" ht="17.25">
      <c r="A129" s="271" t="s">
        <v>2623</v>
      </c>
      <c r="B129" s="271" t="s">
        <v>2624</v>
      </c>
      <c r="C129" s="271" t="s">
        <v>2568</v>
      </c>
      <c r="D129" s="271" t="s">
        <v>3215</v>
      </c>
      <c r="E129" s="272" t="s">
        <v>2568</v>
      </c>
      <c r="F129" s="272" t="s">
        <v>2314</v>
      </c>
      <c r="G129" s="271" t="s">
        <v>2418</v>
      </c>
    </row>
    <row r="130" spans="1:7" ht="17.25">
      <c r="A130" s="271" t="s">
        <v>2625</v>
      </c>
      <c r="B130" s="271" t="s">
        <v>2624</v>
      </c>
      <c r="C130" s="271" t="s">
        <v>2568</v>
      </c>
      <c r="D130" s="271" t="s">
        <v>3215</v>
      </c>
      <c r="E130" s="272" t="s">
        <v>2568</v>
      </c>
      <c r="F130" s="271" t="s">
        <v>2314</v>
      </c>
      <c r="G130" s="271" t="s">
        <v>2418</v>
      </c>
    </row>
    <row r="131" spans="1:7" ht="17.25">
      <c r="A131" s="271" t="s">
        <v>2476</v>
      </c>
      <c r="B131" s="271" t="s">
        <v>2458</v>
      </c>
      <c r="C131" s="271" t="s">
        <v>2459</v>
      </c>
      <c r="D131" s="271" t="s">
        <v>3215</v>
      </c>
      <c r="E131" s="272" t="s">
        <v>2776</v>
      </c>
      <c r="F131" s="271" t="s">
        <v>2314</v>
      </c>
      <c r="G131" s="271" t="s">
        <v>2418</v>
      </c>
    </row>
    <row r="132" spans="1:7" ht="17.25">
      <c r="A132" s="271" t="s">
        <v>2626</v>
      </c>
      <c r="B132" s="271" t="s">
        <v>2624</v>
      </c>
      <c r="C132" s="271" t="s">
        <v>108</v>
      </c>
      <c r="D132" s="271" t="s">
        <v>3215</v>
      </c>
      <c r="E132" s="272" t="s">
        <v>108</v>
      </c>
      <c r="F132" s="271" t="s">
        <v>2314</v>
      </c>
      <c r="G132" s="271" t="s">
        <v>2627</v>
      </c>
    </row>
    <row r="133" spans="1:7" ht="17.25">
      <c r="A133" s="75" t="s">
        <v>2782</v>
      </c>
      <c r="B133" s="75"/>
      <c r="C133" s="75"/>
      <c r="D133" s="75"/>
      <c r="E133" s="76"/>
      <c r="F133" s="75"/>
      <c r="G133" s="75"/>
    </row>
    <row r="134" spans="1:7" ht="17.25">
      <c r="A134" s="271" t="s">
        <v>2629</v>
      </c>
      <c r="B134" s="271" t="s">
        <v>2630</v>
      </c>
      <c r="C134" s="271" t="s">
        <v>108</v>
      </c>
      <c r="D134" s="271" t="s">
        <v>3215</v>
      </c>
      <c r="E134" s="272" t="s">
        <v>108</v>
      </c>
      <c r="F134" s="271" t="s">
        <v>2314</v>
      </c>
      <c r="G134" s="271" t="s">
        <v>2418</v>
      </c>
    </row>
    <row r="135" spans="1:7" ht="17.25">
      <c r="A135" s="271" t="s">
        <v>2631</v>
      </c>
      <c r="B135" s="271" t="s">
        <v>2632</v>
      </c>
      <c r="C135" s="271" t="s">
        <v>108</v>
      </c>
      <c r="D135" s="271" t="s">
        <v>3215</v>
      </c>
      <c r="E135" s="272" t="s">
        <v>108</v>
      </c>
      <c r="F135" s="271" t="s">
        <v>2314</v>
      </c>
      <c r="G135" s="271" t="s">
        <v>2418</v>
      </c>
    </row>
    <row r="136" spans="1:7" ht="17.25">
      <c r="A136" s="271" t="s">
        <v>2633</v>
      </c>
      <c r="B136" s="271" t="s">
        <v>2632</v>
      </c>
      <c r="C136" s="271" t="s">
        <v>108</v>
      </c>
      <c r="D136" s="271" t="s">
        <v>3215</v>
      </c>
      <c r="E136" s="272" t="s">
        <v>108</v>
      </c>
      <c r="F136" s="271" t="s">
        <v>2314</v>
      </c>
      <c r="G136" s="271" t="s">
        <v>2418</v>
      </c>
    </row>
    <row r="137" spans="1:7" ht="17.25">
      <c r="A137" s="75" t="s">
        <v>2783</v>
      </c>
      <c r="B137" s="75"/>
      <c r="C137" s="75"/>
      <c r="D137" s="75"/>
      <c r="E137" s="76"/>
      <c r="F137" s="75"/>
      <c r="G137" s="75"/>
    </row>
    <row r="138" spans="1:7" ht="17.25">
      <c r="A138" s="271" t="s">
        <v>2635</v>
      </c>
      <c r="B138" s="271" t="s">
        <v>2479</v>
      </c>
      <c r="C138" s="271" t="s">
        <v>2568</v>
      </c>
      <c r="D138" s="271" t="s">
        <v>3215</v>
      </c>
      <c r="E138" s="272" t="s">
        <v>2568</v>
      </c>
      <c r="F138" s="271" t="s">
        <v>2314</v>
      </c>
      <c r="G138" s="271" t="s">
        <v>2636</v>
      </c>
    </row>
    <row r="139" spans="1:7" ht="17.25">
      <c r="A139" s="271" t="s">
        <v>2637</v>
      </c>
      <c r="B139" s="271" t="s">
        <v>2546</v>
      </c>
      <c r="C139" s="271" t="s">
        <v>108</v>
      </c>
      <c r="D139" s="271" t="s">
        <v>3215</v>
      </c>
      <c r="E139" s="272" t="s">
        <v>108</v>
      </c>
      <c r="F139" s="271" t="s">
        <v>2314</v>
      </c>
      <c r="G139" s="271" t="s">
        <v>2638</v>
      </c>
    </row>
    <row r="140" spans="1:7" ht="17.25">
      <c r="A140" s="271" t="s">
        <v>2639</v>
      </c>
      <c r="B140" s="271" t="s">
        <v>2640</v>
      </c>
      <c r="C140" s="271" t="s">
        <v>108</v>
      </c>
      <c r="D140" s="271" t="s">
        <v>3215</v>
      </c>
      <c r="E140" s="272" t="s">
        <v>108</v>
      </c>
      <c r="F140" s="271" t="s">
        <v>2314</v>
      </c>
      <c r="G140" s="271" t="s">
        <v>2641</v>
      </c>
    </row>
    <row r="141" spans="1:7" ht="17.25">
      <c r="A141" s="75" t="s">
        <v>2784</v>
      </c>
      <c r="B141" s="75"/>
      <c r="C141" s="75"/>
      <c r="D141" s="75"/>
      <c r="E141" s="76"/>
      <c r="F141" s="75"/>
      <c r="G141" s="75"/>
    </row>
    <row r="142" spans="1:7" ht="15">
      <c r="A142" s="56" t="s">
        <v>2643</v>
      </c>
      <c r="B142" s="56" t="s">
        <v>2546</v>
      </c>
      <c r="C142" s="56" t="s">
        <v>108</v>
      </c>
      <c r="D142" s="56" t="s">
        <v>3215</v>
      </c>
      <c r="E142" s="74" t="s">
        <v>108</v>
      </c>
      <c r="F142" s="74" t="s">
        <v>2314</v>
      </c>
      <c r="G142" s="56" t="s">
        <v>2644</v>
      </c>
    </row>
    <row r="143" spans="1:7" ht="17.25">
      <c r="A143" s="271" t="s">
        <v>2645</v>
      </c>
      <c r="B143" s="271" t="s">
        <v>2646</v>
      </c>
      <c r="C143" s="271" t="s">
        <v>108</v>
      </c>
      <c r="D143" s="271" t="s">
        <v>3215</v>
      </c>
      <c r="E143" s="272" t="s">
        <v>108</v>
      </c>
      <c r="F143" s="271" t="s">
        <v>2314</v>
      </c>
      <c r="G143" s="271" t="s">
        <v>2647</v>
      </c>
    </row>
    <row r="144" spans="1:7" ht="17.25">
      <c r="A144" s="271" t="s">
        <v>2648</v>
      </c>
      <c r="B144" s="271" t="s">
        <v>2646</v>
      </c>
      <c r="C144" s="271" t="s">
        <v>108</v>
      </c>
      <c r="D144" s="271" t="s">
        <v>3215</v>
      </c>
      <c r="E144" s="272" t="s">
        <v>108</v>
      </c>
      <c r="F144" s="272" t="s">
        <v>2314</v>
      </c>
      <c r="G144" s="271" t="s">
        <v>2649</v>
      </c>
    </row>
    <row r="145" spans="1:7" ht="17.25">
      <c r="A145" s="271" t="s">
        <v>2650</v>
      </c>
      <c r="B145" s="271" t="s">
        <v>2546</v>
      </c>
      <c r="C145" s="271" t="s">
        <v>108</v>
      </c>
      <c r="D145" s="271" t="s">
        <v>3215</v>
      </c>
      <c r="E145" s="272" t="s">
        <v>108</v>
      </c>
      <c r="F145" s="271" t="s">
        <v>2314</v>
      </c>
      <c r="G145" s="271" t="s">
        <v>2418</v>
      </c>
    </row>
    <row r="146" spans="1:7" ht="17.25">
      <c r="A146" s="271" t="s">
        <v>2651</v>
      </c>
      <c r="B146" s="271" t="s">
        <v>2652</v>
      </c>
      <c r="C146" s="271" t="s">
        <v>2653</v>
      </c>
      <c r="D146" s="271" t="s">
        <v>3215</v>
      </c>
      <c r="E146" s="272" t="s">
        <v>108</v>
      </c>
      <c r="F146" s="272" t="s">
        <v>2314</v>
      </c>
      <c r="G146" s="271" t="s">
        <v>2418</v>
      </c>
    </row>
    <row r="147" spans="1:7" ht="17.25">
      <c r="A147" s="75" t="s">
        <v>2785</v>
      </c>
      <c r="B147" s="75"/>
      <c r="C147" s="75"/>
      <c r="D147" s="75"/>
      <c r="E147" s="76"/>
      <c r="F147" s="75"/>
      <c r="G147" s="75"/>
    </row>
    <row r="148" spans="1:7" ht="15">
      <c r="A148" s="56" t="s">
        <v>2655</v>
      </c>
      <c r="B148" s="56" t="s">
        <v>2656</v>
      </c>
      <c r="C148" s="56" t="s">
        <v>108</v>
      </c>
      <c r="D148" s="56" t="s">
        <v>3215</v>
      </c>
      <c r="E148" s="74" t="s">
        <v>108</v>
      </c>
      <c r="F148" s="74" t="s">
        <v>2314</v>
      </c>
      <c r="G148" s="56" t="s">
        <v>2418</v>
      </c>
    </row>
    <row r="149" spans="1:7" ht="17.25">
      <c r="A149" s="271" t="s">
        <v>2657</v>
      </c>
      <c r="B149" s="271" t="s">
        <v>2656</v>
      </c>
      <c r="C149" s="271" t="s">
        <v>2568</v>
      </c>
      <c r="D149" s="271" t="s">
        <v>3215</v>
      </c>
      <c r="E149" s="272" t="s">
        <v>2568</v>
      </c>
      <c r="F149" s="271" t="s">
        <v>2314</v>
      </c>
      <c r="G149" s="271" t="s">
        <v>2658</v>
      </c>
    </row>
    <row r="150" spans="1:7" ht="15">
      <c r="A150" s="56" t="s">
        <v>2659</v>
      </c>
      <c r="B150" s="56" t="s">
        <v>2660</v>
      </c>
      <c r="C150" s="56" t="s">
        <v>2661</v>
      </c>
      <c r="D150" s="56" t="s">
        <v>3215</v>
      </c>
      <c r="E150" s="74" t="s">
        <v>3217</v>
      </c>
      <c r="F150" s="74" t="s">
        <v>2315</v>
      </c>
      <c r="G150" s="56" t="s">
        <v>2663</v>
      </c>
    </row>
    <row r="151" spans="1:7" ht="17.25">
      <c r="A151" s="271" t="s">
        <v>2664</v>
      </c>
      <c r="B151" s="271" t="s">
        <v>2660</v>
      </c>
      <c r="C151" s="271" t="s">
        <v>2585</v>
      </c>
      <c r="D151" s="271" t="s">
        <v>3215</v>
      </c>
      <c r="E151" s="272" t="s">
        <v>108</v>
      </c>
      <c r="F151" s="271" t="s">
        <v>2314</v>
      </c>
      <c r="G151" s="271" t="s">
        <v>2665</v>
      </c>
    </row>
    <row r="152" spans="1:7" ht="17.25">
      <c r="A152" s="271" t="s">
        <v>2666</v>
      </c>
      <c r="B152" s="271" t="s">
        <v>2656</v>
      </c>
      <c r="C152" s="271" t="s">
        <v>2667</v>
      </c>
      <c r="D152" s="271" t="s">
        <v>3215</v>
      </c>
      <c r="E152" s="272" t="s">
        <v>108</v>
      </c>
      <c r="F152" s="271" t="s">
        <v>2314</v>
      </c>
      <c r="G152" s="271" t="s">
        <v>2418</v>
      </c>
    </row>
    <row r="153" spans="1:7" ht="15">
      <c r="A153" s="56" t="s">
        <v>2668</v>
      </c>
      <c r="B153" s="56" t="s">
        <v>2656</v>
      </c>
      <c r="C153" s="56" t="s">
        <v>2669</v>
      </c>
      <c r="D153" s="56" t="s">
        <v>3215</v>
      </c>
      <c r="E153" s="74" t="s">
        <v>108</v>
      </c>
      <c r="F153" s="74" t="s">
        <v>2314</v>
      </c>
      <c r="G153" s="56" t="s">
        <v>2670</v>
      </c>
    </row>
    <row r="154" spans="1:7" ht="17.25">
      <c r="A154" s="75" t="s">
        <v>2786</v>
      </c>
      <c r="B154" s="75"/>
      <c r="C154" s="75"/>
      <c r="D154" s="75"/>
      <c r="E154" s="76"/>
      <c r="F154" s="75"/>
      <c r="G154" s="75"/>
    </row>
    <row r="155" spans="1:7" ht="17.25">
      <c r="A155" s="271" t="s">
        <v>2672</v>
      </c>
      <c r="B155" s="271" t="s">
        <v>2485</v>
      </c>
      <c r="C155" s="271" t="s">
        <v>2673</v>
      </c>
      <c r="D155" s="271" t="s">
        <v>3215</v>
      </c>
      <c r="E155" s="272" t="s">
        <v>108</v>
      </c>
      <c r="F155" s="272" t="s">
        <v>2314</v>
      </c>
      <c r="G155" s="271" t="s">
        <v>2674</v>
      </c>
    </row>
    <row r="156" spans="1:7" ht="17.25">
      <c r="A156" s="271" t="s">
        <v>2505</v>
      </c>
      <c r="B156" s="271" t="s">
        <v>2506</v>
      </c>
      <c r="C156" s="271" t="s">
        <v>2507</v>
      </c>
      <c r="D156" s="271" t="s">
        <v>3215</v>
      </c>
      <c r="E156" s="272" t="s">
        <v>108</v>
      </c>
      <c r="F156" s="271" t="s">
        <v>2314</v>
      </c>
      <c r="G156" s="271" t="s">
        <v>2508</v>
      </c>
    </row>
    <row r="157" spans="1:7" ht="17.25">
      <c r="A157" s="271" t="s">
        <v>2512</v>
      </c>
      <c r="B157" s="271" t="s">
        <v>2458</v>
      </c>
      <c r="C157" s="271" t="s">
        <v>2459</v>
      </c>
      <c r="D157" s="271" t="s">
        <v>3215</v>
      </c>
      <c r="E157" s="272" t="s">
        <v>2776</v>
      </c>
      <c r="F157" s="272" t="s">
        <v>2314</v>
      </c>
      <c r="G157" s="271" t="s">
        <v>2418</v>
      </c>
    </row>
    <row r="158" spans="1:7" ht="17.25">
      <c r="A158" s="271" t="s">
        <v>2675</v>
      </c>
      <c r="B158" s="271" t="s">
        <v>2458</v>
      </c>
      <c r="C158" s="271" t="s">
        <v>108</v>
      </c>
      <c r="D158" s="271" t="s">
        <v>3215</v>
      </c>
      <c r="E158" s="272" t="s">
        <v>108</v>
      </c>
      <c r="F158" s="271" t="s">
        <v>2314</v>
      </c>
      <c r="G158" s="271" t="s">
        <v>2418</v>
      </c>
    </row>
    <row r="159" spans="1:7" ht="15">
      <c r="A159" s="56" t="s">
        <v>2676</v>
      </c>
      <c r="B159" s="56" t="s">
        <v>2510</v>
      </c>
      <c r="C159" s="56" t="s">
        <v>2677</v>
      </c>
      <c r="D159" s="56" t="s">
        <v>3215</v>
      </c>
      <c r="E159" s="74" t="s">
        <v>2677</v>
      </c>
      <c r="F159" s="74" t="s">
        <v>2314</v>
      </c>
      <c r="G159" s="56" t="s">
        <v>2678</v>
      </c>
    </row>
    <row r="160" spans="1:7" ht="17.25">
      <c r="A160" s="75" t="s">
        <v>2871</v>
      </c>
      <c r="B160" s="75"/>
      <c r="C160" s="75"/>
      <c r="D160" s="75"/>
      <c r="E160" s="76"/>
      <c r="F160" s="75"/>
      <c r="G160" s="75"/>
    </row>
    <row r="161" spans="1:7" ht="15">
      <c r="A161" s="56" t="s">
        <v>2872</v>
      </c>
      <c r="B161" s="56" t="s">
        <v>2446</v>
      </c>
      <c r="C161" s="56" t="s">
        <v>1611</v>
      </c>
      <c r="D161" s="56" t="s">
        <v>3214</v>
      </c>
      <c r="E161" s="74" t="s">
        <v>108</v>
      </c>
      <c r="F161" s="74" t="s">
        <v>2213</v>
      </c>
      <c r="G161" s="56" t="s">
        <v>2873</v>
      </c>
    </row>
    <row r="162" spans="1:7" ht="15">
      <c r="A162" s="56" t="s">
        <v>2874</v>
      </c>
      <c r="B162" s="56" t="s">
        <v>2875</v>
      </c>
      <c r="C162" s="56" t="s">
        <v>2876</v>
      </c>
      <c r="D162" s="56" t="s">
        <v>3214</v>
      </c>
      <c r="E162" s="74" t="s">
        <v>108</v>
      </c>
      <c r="F162" s="74" t="s">
        <v>2213</v>
      </c>
      <c r="G162" s="56" t="s">
        <v>2877</v>
      </c>
    </row>
    <row r="163" spans="1:7" ht="17.25">
      <c r="A163" s="271" t="s">
        <v>2878</v>
      </c>
      <c r="B163" s="271" t="s">
        <v>2875</v>
      </c>
      <c r="C163" s="271" t="s">
        <v>2568</v>
      </c>
      <c r="D163" s="271" t="s">
        <v>3214</v>
      </c>
      <c r="E163" s="272" t="s">
        <v>2568</v>
      </c>
      <c r="F163" s="272" t="s">
        <v>2213</v>
      </c>
      <c r="G163" s="271" t="s">
        <v>2879</v>
      </c>
    </row>
    <row r="164" spans="1:7" ht="17.25">
      <c r="A164" s="271" t="s">
        <v>2880</v>
      </c>
      <c r="B164" s="271" t="s">
        <v>2446</v>
      </c>
      <c r="C164" s="271" t="s">
        <v>108</v>
      </c>
      <c r="D164" s="271" t="s">
        <v>3214</v>
      </c>
      <c r="E164" s="272" t="s">
        <v>108</v>
      </c>
      <c r="F164" s="271" t="s">
        <v>2213</v>
      </c>
      <c r="G164" s="271" t="s">
        <v>2881</v>
      </c>
    </row>
    <row r="165" spans="1:7" ht="17.25">
      <c r="A165" s="271" t="s">
        <v>2882</v>
      </c>
      <c r="B165" s="271" t="s">
        <v>2883</v>
      </c>
      <c r="C165" s="271" t="s">
        <v>2568</v>
      </c>
      <c r="D165" s="271" t="s">
        <v>3214</v>
      </c>
      <c r="E165" s="272" t="s">
        <v>2568</v>
      </c>
      <c r="F165" s="271" t="s">
        <v>2213</v>
      </c>
      <c r="G165" s="271" t="s">
        <v>2879</v>
      </c>
    </row>
    <row r="166" spans="1:7" ht="17.25">
      <c r="A166" s="271" t="s">
        <v>2458</v>
      </c>
      <c r="B166" s="271" t="s">
        <v>2458</v>
      </c>
      <c r="C166" s="271" t="s">
        <v>2459</v>
      </c>
      <c r="D166" s="271" t="s">
        <v>3214</v>
      </c>
      <c r="E166" s="272" t="s">
        <v>2776</v>
      </c>
      <c r="F166" s="272" t="s">
        <v>2213</v>
      </c>
      <c r="G166" s="271" t="s">
        <v>2722</v>
      </c>
    </row>
    <row r="167" spans="1:7" ht="17.25">
      <c r="A167" s="75" t="s">
        <v>2884</v>
      </c>
      <c r="B167" s="75"/>
      <c r="C167" s="75"/>
      <c r="D167" s="75"/>
      <c r="E167" s="76"/>
      <c r="F167" s="75"/>
      <c r="G167" s="75"/>
    </row>
    <row r="168" spans="1:7" ht="15">
      <c r="A168" s="56" t="s">
        <v>2885</v>
      </c>
      <c r="B168" s="56" t="s">
        <v>2875</v>
      </c>
      <c r="C168" s="56" t="s">
        <v>2677</v>
      </c>
      <c r="D168" s="56" t="s">
        <v>3214</v>
      </c>
      <c r="E168" s="74" t="s">
        <v>2677</v>
      </c>
      <c r="F168" s="74" t="s">
        <v>2213</v>
      </c>
      <c r="G168" s="56" t="s">
        <v>2886</v>
      </c>
    </row>
    <row r="169" spans="1:7" ht="17.25">
      <c r="A169" s="271" t="s">
        <v>2887</v>
      </c>
      <c r="B169" s="271" t="s">
        <v>2875</v>
      </c>
      <c r="C169" s="271" t="s">
        <v>2459</v>
      </c>
      <c r="D169" s="271" t="s">
        <v>3214</v>
      </c>
      <c r="E169" s="272" t="s">
        <v>2776</v>
      </c>
      <c r="F169" s="272" t="s">
        <v>2213</v>
      </c>
      <c r="G169" s="271" t="s">
        <v>2888</v>
      </c>
    </row>
    <row r="170" spans="1:7" ht="17.25">
      <c r="A170" s="271" t="s">
        <v>2889</v>
      </c>
      <c r="B170" s="271" t="s">
        <v>2890</v>
      </c>
      <c r="C170" s="271" t="s">
        <v>2459</v>
      </c>
      <c r="D170" s="271" t="s">
        <v>3214</v>
      </c>
      <c r="E170" s="272" t="s">
        <v>2776</v>
      </c>
      <c r="F170" s="272" t="s">
        <v>2213</v>
      </c>
      <c r="G170" s="271" t="s">
        <v>2891</v>
      </c>
    </row>
    <row r="171" spans="1:7" ht="17.25">
      <c r="A171" s="271" t="s">
        <v>2892</v>
      </c>
      <c r="B171" s="271" t="s">
        <v>2446</v>
      </c>
      <c r="C171" s="271" t="s">
        <v>2677</v>
      </c>
      <c r="D171" s="271" t="s">
        <v>3214</v>
      </c>
      <c r="E171" s="272" t="s">
        <v>2677</v>
      </c>
      <c r="F171" s="272" t="s">
        <v>2213</v>
      </c>
      <c r="G171" s="271" t="s">
        <v>2893</v>
      </c>
    </row>
    <row r="172" spans="1:7" ht="17.25">
      <c r="A172" s="271" t="s">
        <v>2894</v>
      </c>
      <c r="B172" s="271" t="s">
        <v>2895</v>
      </c>
      <c r="C172" s="271" t="s">
        <v>2896</v>
      </c>
      <c r="D172" s="271" t="s">
        <v>3214</v>
      </c>
      <c r="E172" s="272" t="s">
        <v>2677</v>
      </c>
      <c r="F172" s="271" t="s">
        <v>2213</v>
      </c>
      <c r="G172" s="271" t="s">
        <v>2897</v>
      </c>
    </row>
    <row r="173" spans="1:7" ht="15">
      <c r="A173" s="56" t="s">
        <v>2898</v>
      </c>
      <c r="B173" s="56" t="s">
        <v>2899</v>
      </c>
      <c r="C173" s="56" t="s">
        <v>2900</v>
      </c>
      <c r="D173" s="56" t="s">
        <v>3214</v>
      </c>
      <c r="E173" s="74" t="s">
        <v>1213</v>
      </c>
      <c r="F173" s="74" t="s">
        <v>2212</v>
      </c>
      <c r="G173" s="56" t="s">
        <v>2901</v>
      </c>
    </row>
    <row r="174" spans="1:7" ht="15">
      <c r="A174" s="56" t="s">
        <v>2902</v>
      </c>
      <c r="B174" s="56" t="s">
        <v>2883</v>
      </c>
      <c r="C174" s="56" t="s">
        <v>2903</v>
      </c>
      <c r="D174" s="56" t="s">
        <v>3214</v>
      </c>
      <c r="E174" s="74" t="s">
        <v>108</v>
      </c>
      <c r="F174" s="74" t="s">
        <v>2213</v>
      </c>
      <c r="G174" s="56" t="s">
        <v>2905</v>
      </c>
    </row>
    <row r="175" spans="1:7" ht="17.25">
      <c r="A175" s="271" t="s">
        <v>2906</v>
      </c>
      <c r="B175" s="271" t="s">
        <v>2907</v>
      </c>
      <c r="C175" s="271" t="s">
        <v>2459</v>
      </c>
      <c r="D175" s="271" t="s">
        <v>3214</v>
      </c>
      <c r="E175" s="272" t="s">
        <v>2776</v>
      </c>
      <c r="F175" s="272" t="s">
        <v>2213</v>
      </c>
      <c r="G175" s="271" t="s">
        <v>2418</v>
      </c>
    </row>
    <row r="176" spans="1:7" ht="15">
      <c r="A176" s="56" t="s">
        <v>2911</v>
      </c>
      <c r="B176" s="56" t="s">
        <v>2446</v>
      </c>
      <c r="C176" s="56" t="s">
        <v>2459</v>
      </c>
      <c r="D176" s="56" t="s">
        <v>3214</v>
      </c>
      <c r="E176" s="74" t="s">
        <v>2776</v>
      </c>
      <c r="F176" s="74" t="s">
        <v>2213</v>
      </c>
      <c r="G176" s="56" t="s">
        <v>2418</v>
      </c>
    </row>
    <row r="177" spans="1:7" ht="17.25">
      <c r="A177" s="271" t="s">
        <v>2912</v>
      </c>
      <c r="B177" s="271" t="s">
        <v>2907</v>
      </c>
      <c r="C177" s="271" t="s">
        <v>108</v>
      </c>
      <c r="D177" s="271" t="s">
        <v>3214</v>
      </c>
      <c r="E177" s="272" t="s">
        <v>108</v>
      </c>
      <c r="F177" s="272" t="s">
        <v>2213</v>
      </c>
      <c r="G177" s="271" t="s">
        <v>2913</v>
      </c>
    </row>
    <row r="178" spans="1:7" ht="15">
      <c r="A178" s="56" t="s">
        <v>2914</v>
      </c>
      <c r="B178" s="56" t="s">
        <v>2915</v>
      </c>
      <c r="C178" s="56" t="s">
        <v>2900</v>
      </c>
      <c r="D178" s="56" t="s">
        <v>3214</v>
      </c>
      <c r="E178" s="74" t="s">
        <v>1213</v>
      </c>
      <c r="F178" s="74" t="s">
        <v>2212</v>
      </c>
      <c r="G178" s="56" t="s">
        <v>2901</v>
      </c>
    </row>
    <row r="179" spans="1:7" ht="15">
      <c r="A179" s="56" t="s">
        <v>2458</v>
      </c>
      <c r="B179" s="56" t="s">
        <v>2458</v>
      </c>
      <c r="C179" s="56" t="s">
        <v>2459</v>
      </c>
      <c r="D179" s="56" t="s">
        <v>3214</v>
      </c>
      <c r="E179" s="74" t="s">
        <v>2776</v>
      </c>
      <c r="F179" s="74" t="s">
        <v>2213</v>
      </c>
      <c r="G179" s="56" t="s">
        <v>2724</v>
      </c>
    </row>
    <row r="180" spans="1:7" ht="17.25">
      <c r="A180" s="271" t="s">
        <v>2916</v>
      </c>
      <c r="B180" s="271" t="s">
        <v>2415</v>
      </c>
      <c r="C180" s="271" t="s">
        <v>2459</v>
      </c>
      <c r="D180" s="271" t="s">
        <v>3214</v>
      </c>
      <c r="E180" s="272" t="s">
        <v>2776</v>
      </c>
      <c r="F180" s="272" t="s">
        <v>2213</v>
      </c>
      <c r="G180" s="271" t="s">
        <v>2917</v>
      </c>
    </row>
    <row r="181" spans="1:7" ht="17.25">
      <c r="A181" s="269" t="s">
        <v>2918</v>
      </c>
      <c r="B181" s="269" t="s">
        <v>2883</v>
      </c>
      <c r="C181" s="269" t="s">
        <v>2919</v>
      </c>
      <c r="D181" s="269" t="s">
        <v>3214</v>
      </c>
      <c r="E181" s="270" t="s">
        <v>2563</v>
      </c>
      <c r="F181" s="270" t="s">
        <v>2471</v>
      </c>
      <c r="G181" s="269" t="s">
        <v>2920</v>
      </c>
    </row>
    <row r="182" spans="1:7" ht="15">
      <c r="A182" s="56" t="s">
        <v>2921</v>
      </c>
      <c r="B182" s="56" t="s">
        <v>2890</v>
      </c>
      <c r="C182" s="56" t="s">
        <v>2677</v>
      </c>
      <c r="D182" s="56" t="s">
        <v>3214</v>
      </c>
      <c r="E182" s="74" t="s">
        <v>2677</v>
      </c>
      <c r="F182" s="74" t="s">
        <v>2213</v>
      </c>
      <c r="G182" s="56" t="s">
        <v>2922</v>
      </c>
    </row>
    <row r="183" spans="1:7" ht="17.25">
      <c r="A183" s="75" t="s">
        <v>2923</v>
      </c>
      <c r="B183" s="75"/>
      <c r="C183" s="75"/>
      <c r="D183" s="75"/>
      <c r="E183" s="76"/>
      <c r="F183" s="75"/>
      <c r="G183" s="75"/>
    </row>
    <row r="184" spans="1:7" ht="15">
      <c r="A184" s="56" t="s">
        <v>2458</v>
      </c>
      <c r="B184" s="56" t="s">
        <v>2458</v>
      </c>
      <c r="C184" s="56" t="s">
        <v>2459</v>
      </c>
      <c r="D184" s="56" t="s">
        <v>3214</v>
      </c>
      <c r="E184" s="74" t="s">
        <v>2776</v>
      </c>
      <c r="F184" s="74" t="s">
        <v>2213</v>
      </c>
      <c r="G184" s="56" t="s">
        <v>2722</v>
      </c>
    </row>
    <row r="185" spans="1:7" ht="17.25">
      <c r="A185" s="271" t="s">
        <v>2924</v>
      </c>
      <c r="B185" s="271" t="s">
        <v>2925</v>
      </c>
      <c r="C185" s="271" t="s">
        <v>2926</v>
      </c>
      <c r="D185" s="271" t="s">
        <v>3214</v>
      </c>
      <c r="E185" s="272" t="s">
        <v>2677</v>
      </c>
      <c r="F185" s="272" t="s">
        <v>2213</v>
      </c>
      <c r="G185" s="271" t="s">
        <v>2928</v>
      </c>
    </row>
    <row r="186" spans="1:7" ht="15">
      <c r="A186" s="56" t="s">
        <v>2929</v>
      </c>
      <c r="B186" s="56" t="s">
        <v>2446</v>
      </c>
      <c r="C186" s="56" t="s">
        <v>2677</v>
      </c>
      <c r="D186" s="56" t="s">
        <v>3214</v>
      </c>
      <c r="E186" s="74" t="s">
        <v>2677</v>
      </c>
      <c r="F186" s="74" t="s">
        <v>2213</v>
      </c>
      <c r="G186" s="56" t="s">
        <v>2930</v>
      </c>
    </row>
    <row r="187" spans="1:7" ht="17.25">
      <c r="A187" s="271" t="s">
        <v>2931</v>
      </c>
      <c r="B187" s="271" t="s">
        <v>2415</v>
      </c>
      <c r="C187" s="271" t="s">
        <v>108</v>
      </c>
      <c r="D187" s="271" t="s">
        <v>3214</v>
      </c>
      <c r="E187" s="272" t="s">
        <v>108</v>
      </c>
      <c r="F187" s="272" t="s">
        <v>2213</v>
      </c>
      <c r="G187" s="271" t="s">
        <v>2418</v>
      </c>
    </row>
    <row r="188" spans="1:7" ht="15">
      <c r="A188" s="56" t="s">
        <v>2932</v>
      </c>
      <c r="B188" s="56" t="s">
        <v>2875</v>
      </c>
      <c r="C188" s="56" t="s">
        <v>108</v>
      </c>
      <c r="D188" s="56" t="s">
        <v>3214</v>
      </c>
      <c r="E188" s="74" t="s">
        <v>108</v>
      </c>
      <c r="F188" s="74" t="s">
        <v>2213</v>
      </c>
      <c r="G188" s="56" t="s">
        <v>2933</v>
      </c>
    </row>
    <row r="189" spans="1:7" ht="17.25">
      <c r="A189" s="271" t="s">
        <v>2934</v>
      </c>
      <c r="B189" s="271" t="s">
        <v>2895</v>
      </c>
      <c r="C189" s="271" t="s">
        <v>2677</v>
      </c>
      <c r="D189" s="271" t="s">
        <v>3214</v>
      </c>
      <c r="E189" s="272" t="s">
        <v>2677</v>
      </c>
      <c r="F189" s="271" t="s">
        <v>2213</v>
      </c>
      <c r="G189" s="271" t="s">
        <v>2935</v>
      </c>
    </row>
    <row r="190" spans="1:7" ht="15">
      <c r="A190" s="56" t="s">
        <v>2936</v>
      </c>
      <c r="B190" s="56" t="s">
        <v>2446</v>
      </c>
      <c r="C190" s="56" t="s">
        <v>2677</v>
      </c>
      <c r="D190" s="56" t="s">
        <v>3214</v>
      </c>
      <c r="E190" s="74" t="s">
        <v>2677</v>
      </c>
      <c r="F190" s="74" t="s">
        <v>2213</v>
      </c>
      <c r="G190" s="56" t="s">
        <v>2937</v>
      </c>
    </row>
    <row r="191" spans="1:7" ht="15">
      <c r="A191" s="56" t="s">
        <v>2938</v>
      </c>
      <c r="B191" s="56" t="s">
        <v>2895</v>
      </c>
      <c r="C191" s="56" t="s">
        <v>2939</v>
      </c>
      <c r="D191" s="56" t="s">
        <v>3214</v>
      </c>
      <c r="E191" s="74" t="s">
        <v>2568</v>
      </c>
      <c r="F191" s="74" t="s">
        <v>2213</v>
      </c>
      <c r="G191" s="56" t="s">
        <v>2940</v>
      </c>
    </row>
    <row r="192" spans="1:7" ht="15">
      <c r="A192" s="56" t="s">
        <v>2941</v>
      </c>
      <c r="B192" s="56" t="s">
        <v>2899</v>
      </c>
      <c r="C192" s="56" t="s">
        <v>2942</v>
      </c>
      <c r="D192" s="56" t="s">
        <v>3214</v>
      </c>
      <c r="E192" s="74" t="s">
        <v>2677</v>
      </c>
      <c r="F192" s="74" t="s">
        <v>2213</v>
      </c>
      <c r="G192" s="56" t="s">
        <v>2943</v>
      </c>
    </row>
    <row r="193" spans="1:7" ht="17.25">
      <c r="A193" s="271" t="s">
        <v>2944</v>
      </c>
      <c r="B193" s="271" t="s">
        <v>2883</v>
      </c>
      <c r="C193" s="271" t="s">
        <v>108</v>
      </c>
      <c r="D193" s="271" t="s">
        <v>3214</v>
      </c>
      <c r="E193" s="272" t="s">
        <v>108</v>
      </c>
      <c r="F193" s="271" t="s">
        <v>2213</v>
      </c>
      <c r="G193" s="271" t="s">
        <v>2418</v>
      </c>
    </row>
    <row r="194" spans="1:7" ht="17.25">
      <c r="A194" s="271" t="s">
        <v>2945</v>
      </c>
      <c r="B194" s="271" t="s">
        <v>2883</v>
      </c>
      <c r="C194" s="271" t="s">
        <v>2677</v>
      </c>
      <c r="D194" s="271" t="s">
        <v>3214</v>
      </c>
      <c r="E194" s="272" t="s">
        <v>2677</v>
      </c>
      <c r="F194" s="272" t="s">
        <v>2213</v>
      </c>
      <c r="G194" s="271" t="s">
        <v>2946</v>
      </c>
    </row>
    <row r="195" spans="1:7" ht="17.25">
      <c r="A195" s="75" t="s">
        <v>2947</v>
      </c>
      <c r="B195" s="75"/>
      <c r="C195" s="75"/>
      <c r="D195" s="75"/>
      <c r="E195" s="76"/>
      <c r="F195" s="75"/>
      <c r="G195" s="75"/>
    </row>
    <row r="196" spans="1:7" ht="17.25">
      <c r="A196" s="271" t="s">
        <v>2458</v>
      </c>
      <c r="B196" s="271" t="s">
        <v>2458</v>
      </c>
      <c r="C196" s="271" t="s">
        <v>2459</v>
      </c>
      <c r="D196" s="271" t="s">
        <v>3214</v>
      </c>
      <c r="E196" s="272" t="s">
        <v>2776</v>
      </c>
      <c r="F196" s="272" t="s">
        <v>2213</v>
      </c>
      <c r="G196" s="271" t="s">
        <v>2727</v>
      </c>
    </row>
    <row r="197" spans="1:7" ht="17.25">
      <c r="A197" s="271" t="s">
        <v>2948</v>
      </c>
      <c r="B197" s="271" t="s">
        <v>2875</v>
      </c>
      <c r="C197" s="271" t="s">
        <v>2949</v>
      </c>
      <c r="D197" s="271" t="s">
        <v>3214</v>
      </c>
      <c r="E197" s="272" t="s">
        <v>2677</v>
      </c>
      <c r="F197" s="271" t="s">
        <v>2213</v>
      </c>
      <c r="G197" s="271" t="s">
        <v>2950</v>
      </c>
    </row>
    <row r="198" spans="1:7" ht="15">
      <c r="A198" s="56" t="s">
        <v>2951</v>
      </c>
      <c r="B198" s="56" t="s">
        <v>2952</v>
      </c>
      <c r="C198" s="56" t="s">
        <v>2459</v>
      </c>
      <c r="D198" s="56" t="s">
        <v>3214</v>
      </c>
      <c r="E198" s="74" t="s">
        <v>2776</v>
      </c>
      <c r="F198" s="74" t="s">
        <v>2213</v>
      </c>
      <c r="G198" s="56" t="s">
        <v>2418</v>
      </c>
    </row>
    <row r="199" spans="1:7" ht="15">
      <c r="A199" s="56" t="s">
        <v>2953</v>
      </c>
      <c r="B199" s="56" t="s">
        <v>2890</v>
      </c>
      <c r="C199" s="56" t="s">
        <v>2677</v>
      </c>
      <c r="D199" s="56" t="s">
        <v>3214</v>
      </c>
      <c r="E199" s="74" t="s">
        <v>2677</v>
      </c>
      <c r="F199" s="74" t="s">
        <v>2213</v>
      </c>
      <c r="G199" s="56" t="s">
        <v>2954</v>
      </c>
    </row>
    <row r="200" spans="1:7" ht="15">
      <c r="A200" s="56" t="s">
        <v>2955</v>
      </c>
      <c r="B200" s="56" t="s">
        <v>2415</v>
      </c>
      <c r="C200" s="56" t="s">
        <v>2459</v>
      </c>
      <c r="D200" s="56" t="s">
        <v>3214</v>
      </c>
      <c r="E200" s="74" t="s">
        <v>2776</v>
      </c>
      <c r="F200" s="74" t="s">
        <v>2213</v>
      </c>
      <c r="G200" s="56" t="s">
        <v>2418</v>
      </c>
    </row>
    <row r="201" spans="1:7" ht="15">
      <c r="A201" s="56" t="s">
        <v>2956</v>
      </c>
      <c r="B201" s="56" t="s">
        <v>2446</v>
      </c>
      <c r="C201" s="56" t="s">
        <v>2677</v>
      </c>
      <c r="D201" s="56" t="s">
        <v>3214</v>
      </c>
      <c r="E201" s="74" t="s">
        <v>2677</v>
      </c>
      <c r="F201" s="74" t="s">
        <v>2213</v>
      </c>
      <c r="G201" s="56" t="s">
        <v>2957</v>
      </c>
    </row>
    <row r="202" spans="1:7" ht="17.25">
      <c r="A202" s="271" t="s">
        <v>2958</v>
      </c>
      <c r="B202" s="271" t="s">
        <v>2446</v>
      </c>
      <c r="C202" s="271" t="s">
        <v>2677</v>
      </c>
      <c r="D202" s="271" t="s">
        <v>3214</v>
      </c>
      <c r="E202" s="272" t="s">
        <v>2677</v>
      </c>
      <c r="F202" s="272" t="s">
        <v>2213</v>
      </c>
      <c r="G202" s="271" t="s">
        <v>2418</v>
      </c>
    </row>
    <row r="203" spans="1:7" ht="15">
      <c r="A203" s="56" t="s">
        <v>2959</v>
      </c>
      <c r="B203" s="56" t="s">
        <v>2915</v>
      </c>
      <c r="C203" s="56" t="s">
        <v>1213</v>
      </c>
      <c r="D203" s="56" t="s">
        <v>3214</v>
      </c>
      <c r="E203" s="74" t="s">
        <v>1213</v>
      </c>
      <c r="F203" s="74" t="s">
        <v>2212</v>
      </c>
      <c r="G203" s="56" t="s">
        <v>2960</v>
      </c>
    </row>
    <row r="204" spans="1:7" ht="17.25">
      <c r="A204" s="269" t="s">
        <v>2961</v>
      </c>
      <c r="B204" s="269" t="s">
        <v>2446</v>
      </c>
      <c r="C204" s="269" t="s">
        <v>2962</v>
      </c>
      <c r="D204" s="269" t="s">
        <v>3214</v>
      </c>
      <c r="E204" s="270" t="s">
        <v>3218</v>
      </c>
      <c r="F204" s="270" t="s">
        <v>2471</v>
      </c>
      <c r="G204" s="269" t="s">
        <v>2963</v>
      </c>
    </row>
    <row r="205" spans="1:7" ht="15">
      <c r="A205" s="56" t="s">
        <v>2964</v>
      </c>
      <c r="B205" s="56" t="s">
        <v>2875</v>
      </c>
      <c r="C205" s="56" t="s">
        <v>2459</v>
      </c>
      <c r="D205" s="56" t="s">
        <v>3214</v>
      </c>
      <c r="E205" s="74" t="s">
        <v>2776</v>
      </c>
      <c r="F205" s="74" t="s">
        <v>2213</v>
      </c>
      <c r="G205" s="56" t="s">
        <v>2965</v>
      </c>
    </row>
    <row r="206" spans="1:7" ht="15">
      <c r="A206" s="56" t="s">
        <v>2966</v>
      </c>
      <c r="B206" s="56" t="s">
        <v>2907</v>
      </c>
      <c r="C206" s="56" t="s">
        <v>2459</v>
      </c>
      <c r="D206" s="56" t="s">
        <v>3214</v>
      </c>
      <c r="E206" s="74" t="s">
        <v>2776</v>
      </c>
      <c r="F206" s="74" t="s">
        <v>2213</v>
      </c>
      <c r="G206" s="56" t="s">
        <v>2965</v>
      </c>
    </row>
    <row r="207" spans="1:7" ht="17.25">
      <c r="A207" s="271" t="s">
        <v>2967</v>
      </c>
      <c r="B207" s="271" t="s">
        <v>2899</v>
      </c>
      <c r="C207" s="271" t="s">
        <v>2677</v>
      </c>
      <c r="D207" s="271" t="s">
        <v>3214</v>
      </c>
      <c r="E207" s="272" t="s">
        <v>2677</v>
      </c>
      <c r="F207" s="271" t="s">
        <v>2213</v>
      </c>
      <c r="G207" s="271" t="s">
        <v>2968</v>
      </c>
    </row>
    <row r="208" spans="1:7" ht="15">
      <c r="A208" s="56" t="s">
        <v>2969</v>
      </c>
      <c r="B208" s="56" t="s">
        <v>2415</v>
      </c>
      <c r="C208" s="56" t="s">
        <v>2459</v>
      </c>
      <c r="D208" s="56" t="s">
        <v>3214</v>
      </c>
      <c r="E208" s="74" t="s">
        <v>2776</v>
      </c>
      <c r="F208" s="74" t="s">
        <v>2213</v>
      </c>
      <c r="G208" s="56" t="s">
        <v>2418</v>
      </c>
    </row>
    <row r="209" spans="1:7" ht="17.25">
      <c r="A209" s="75" t="s">
        <v>2977</v>
      </c>
      <c r="B209" s="75"/>
      <c r="C209" s="75"/>
      <c r="D209" s="75"/>
      <c r="E209" s="76"/>
      <c r="F209" s="75"/>
      <c r="G209" s="75"/>
    </row>
    <row r="210" spans="1:7" ht="15">
      <c r="A210" s="56" t="s">
        <v>2458</v>
      </c>
      <c r="B210" s="56" t="s">
        <v>2458</v>
      </c>
      <c r="C210" s="56" t="s">
        <v>2459</v>
      </c>
      <c r="D210" s="56" t="s">
        <v>3214</v>
      </c>
      <c r="E210" s="74" t="s">
        <v>2776</v>
      </c>
      <c r="F210" s="74" t="s">
        <v>2213</v>
      </c>
      <c r="G210" s="56" t="s">
        <v>2724</v>
      </c>
    </row>
    <row r="211" spans="1:7" ht="15">
      <c r="A211" s="56" t="s">
        <v>2978</v>
      </c>
      <c r="B211" s="56" t="s">
        <v>2915</v>
      </c>
      <c r="C211" s="56" t="s">
        <v>2677</v>
      </c>
      <c r="D211" s="56" t="s">
        <v>3214</v>
      </c>
      <c r="E211" s="74" t="s">
        <v>2677</v>
      </c>
      <c r="F211" s="74" t="s">
        <v>2213</v>
      </c>
      <c r="G211" s="56" t="s">
        <v>2979</v>
      </c>
    </row>
    <row r="212" spans="1:7" ht="17.25">
      <c r="A212" s="271" t="s">
        <v>2980</v>
      </c>
      <c r="B212" s="271" t="s">
        <v>2875</v>
      </c>
      <c r="C212" s="271" t="s">
        <v>2677</v>
      </c>
      <c r="D212" s="271" t="s">
        <v>3214</v>
      </c>
      <c r="E212" s="272" t="s">
        <v>2677</v>
      </c>
      <c r="F212" s="271" t="s">
        <v>2213</v>
      </c>
      <c r="G212" s="271" t="s">
        <v>2981</v>
      </c>
    </row>
    <row r="213" spans="1:7" ht="15">
      <c r="A213" s="56" t="s">
        <v>2982</v>
      </c>
      <c r="B213" s="56" t="s">
        <v>2925</v>
      </c>
      <c r="C213" s="56" t="s">
        <v>2459</v>
      </c>
      <c r="D213" s="56" t="s">
        <v>3214</v>
      </c>
      <c r="E213" s="74" t="s">
        <v>2776</v>
      </c>
      <c r="F213" s="74" t="s">
        <v>2213</v>
      </c>
      <c r="G213" s="56" t="s">
        <v>2418</v>
      </c>
    </row>
    <row r="214" spans="1:7" ht="17.25">
      <c r="A214" s="271" t="s">
        <v>2983</v>
      </c>
      <c r="B214" s="271" t="s">
        <v>2925</v>
      </c>
      <c r="C214" s="271" t="s">
        <v>2677</v>
      </c>
      <c r="D214" s="271" t="s">
        <v>3214</v>
      </c>
      <c r="E214" s="272" t="s">
        <v>2677</v>
      </c>
      <c r="F214" s="271" t="s">
        <v>2213</v>
      </c>
      <c r="G214" s="271" t="s">
        <v>2984</v>
      </c>
    </row>
    <row r="215" spans="1:7" ht="15">
      <c r="A215" s="56" t="s">
        <v>2985</v>
      </c>
      <c r="B215" s="56" t="s">
        <v>2907</v>
      </c>
      <c r="C215" s="56" t="s">
        <v>2986</v>
      </c>
      <c r="D215" s="56" t="s">
        <v>3214</v>
      </c>
      <c r="E215" s="74" t="s">
        <v>2677</v>
      </c>
      <c r="F215" s="74" t="s">
        <v>2213</v>
      </c>
      <c r="G215" s="56" t="s">
        <v>2987</v>
      </c>
    </row>
    <row r="216" spans="1:7" ht="17.25">
      <c r="A216" s="271" t="s">
        <v>2988</v>
      </c>
      <c r="B216" s="271" t="s">
        <v>2446</v>
      </c>
      <c r="C216" s="271" t="s">
        <v>2677</v>
      </c>
      <c r="D216" s="271" t="s">
        <v>3214</v>
      </c>
      <c r="E216" s="272" t="s">
        <v>2677</v>
      </c>
      <c r="F216" s="271" t="s">
        <v>2213</v>
      </c>
      <c r="G216" s="271" t="s">
        <v>2989</v>
      </c>
    </row>
    <row r="217" spans="1:7" ht="15">
      <c r="A217" s="56" t="s">
        <v>2990</v>
      </c>
      <c r="B217" s="56" t="s">
        <v>2907</v>
      </c>
      <c r="C217" s="56" t="s">
        <v>2677</v>
      </c>
      <c r="D217" s="56" t="s">
        <v>3214</v>
      </c>
      <c r="E217" s="74" t="s">
        <v>2677</v>
      </c>
      <c r="F217" s="74" t="s">
        <v>2213</v>
      </c>
      <c r="G217" s="56" t="s">
        <v>2991</v>
      </c>
    </row>
    <row r="218" spans="1:7" ht="15">
      <c r="A218" s="56" t="s">
        <v>2992</v>
      </c>
      <c r="B218" s="56" t="s">
        <v>2446</v>
      </c>
      <c r="C218" s="56" t="s">
        <v>2677</v>
      </c>
      <c r="D218" s="56" t="s">
        <v>3214</v>
      </c>
      <c r="E218" s="74" t="s">
        <v>2677</v>
      </c>
      <c r="F218" s="74" t="s">
        <v>2213</v>
      </c>
      <c r="G218" s="56" t="s">
        <v>2993</v>
      </c>
    </row>
    <row r="219" spans="1:7" ht="15">
      <c r="A219" s="56" t="s">
        <v>2994</v>
      </c>
      <c r="B219" s="56" t="s">
        <v>2895</v>
      </c>
      <c r="C219" s="56" t="s">
        <v>2677</v>
      </c>
      <c r="D219" s="56" t="s">
        <v>3214</v>
      </c>
      <c r="E219" s="74" t="s">
        <v>2677</v>
      </c>
      <c r="F219" s="74" t="s">
        <v>2213</v>
      </c>
      <c r="G219" s="56" t="s">
        <v>2995</v>
      </c>
    </row>
    <row r="220" spans="1:7" ht="15">
      <c r="A220" s="56" t="s">
        <v>2996</v>
      </c>
      <c r="B220" s="56" t="s">
        <v>2895</v>
      </c>
      <c r="C220" s="56" t="s">
        <v>2459</v>
      </c>
      <c r="D220" s="56" t="s">
        <v>3214</v>
      </c>
      <c r="E220" s="74" t="s">
        <v>2776</v>
      </c>
      <c r="F220" s="74" t="s">
        <v>2213</v>
      </c>
      <c r="G220" s="56" t="s">
        <v>2997</v>
      </c>
    </row>
    <row r="221" spans="1:7" ht="15">
      <c r="A221" s="56" t="s">
        <v>2998</v>
      </c>
      <c r="B221" s="56" t="s">
        <v>2895</v>
      </c>
      <c r="C221" s="56" t="s">
        <v>2677</v>
      </c>
      <c r="D221" s="56" t="s">
        <v>3214</v>
      </c>
      <c r="E221" s="74" t="s">
        <v>2677</v>
      </c>
      <c r="F221" s="74" t="s">
        <v>2213</v>
      </c>
      <c r="G221" s="56" t="s">
        <v>2999</v>
      </c>
    </row>
    <row r="222" spans="1:7" ht="15">
      <c r="A222" s="56" t="s">
        <v>3000</v>
      </c>
      <c r="B222" s="56" t="s">
        <v>2899</v>
      </c>
      <c r="C222" s="56" t="s">
        <v>2677</v>
      </c>
      <c r="D222" s="56" t="s">
        <v>3214</v>
      </c>
      <c r="E222" s="74" t="s">
        <v>2677</v>
      </c>
      <c r="F222" s="74" t="s">
        <v>2213</v>
      </c>
      <c r="G222" s="56" t="s">
        <v>3001</v>
      </c>
    </row>
    <row r="223" spans="1:7" ht="17.25">
      <c r="A223" s="271" t="s">
        <v>3002</v>
      </c>
      <c r="B223" s="271" t="s">
        <v>2907</v>
      </c>
      <c r="C223" s="271" t="s">
        <v>3003</v>
      </c>
      <c r="D223" s="271" t="s">
        <v>3214</v>
      </c>
      <c r="E223" s="272" t="s">
        <v>3004</v>
      </c>
      <c r="F223" s="271" t="s">
        <v>2213</v>
      </c>
      <c r="G223" s="271" t="s">
        <v>3005</v>
      </c>
    </row>
    <row r="224" spans="1:7" ht="17.25">
      <c r="A224" s="271" t="s">
        <v>3006</v>
      </c>
      <c r="B224" s="271" t="s">
        <v>2925</v>
      </c>
      <c r="C224" s="271" t="s">
        <v>2677</v>
      </c>
      <c r="D224" s="271" t="s">
        <v>3214</v>
      </c>
      <c r="E224" s="272" t="s">
        <v>2677</v>
      </c>
      <c r="F224" s="271" t="s">
        <v>2213</v>
      </c>
      <c r="G224" s="271" t="s">
        <v>3007</v>
      </c>
    </row>
    <row r="225" spans="1:7" ht="15">
      <c r="A225" s="56" t="s">
        <v>3009</v>
      </c>
      <c r="B225" s="56" t="s">
        <v>2446</v>
      </c>
      <c r="C225" s="56" t="s">
        <v>1213</v>
      </c>
      <c r="D225" s="56" t="s">
        <v>3214</v>
      </c>
      <c r="E225" s="74" t="s">
        <v>1213</v>
      </c>
      <c r="F225" s="74" t="s">
        <v>2212</v>
      </c>
      <c r="G225" s="56" t="s">
        <v>3010</v>
      </c>
    </row>
    <row r="226" spans="1:7" ht="17.25">
      <c r="A226" s="75" t="s">
        <v>3011</v>
      </c>
      <c r="B226" s="75"/>
      <c r="C226" s="75"/>
      <c r="D226" s="75"/>
      <c r="E226" s="76"/>
      <c r="F226" s="75"/>
      <c r="G226" s="75"/>
    </row>
    <row r="227" spans="1:7" ht="15">
      <c r="A227" s="56" t="s">
        <v>2458</v>
      </c>
      <c r="B227" s="56" t="s">
        <v>2458</v>
      </c>
      <c r="C227" s="56" t="s">
        <v>2459</v>
      </c>
      <c r="D227" s="56" t="s">
        <v>3214</v>
      </c>
      <c r="E227" s="74" t="s">
        <v>2776</v>
      </c>
      <c r="F227" s="74" t="s">
        <v>2213</v>
      </c>
      <c r="G227" s="56" t="s">
        <v>2724</v>
      </c>
    </row>
    <row r="228" spans="1:7" ht="15">
      <c r="A228" s="56" t="s">
        <v>3012</v>
      </c>
      <c r="B228" s="56" t="s">
        <v>2446</v>
      </c>
      <c r="C228" s="56" t="s">
        <v>2677</v>
      </c>
      <c r="D228" s="56" t="s">
        <v>3214</v>
      </c>
      <c r="E228" s="74" t="s">
        <v>2677</v>
      </c>
      <c r="F228" s="74" t="s">
        <v>2213</v>
      </c>
      <c r="G228" s="56" t="s">
        <v>3013</v>
      </c>
    </row>
    <row r="229" spans="1:7" ht="17.25">
      <c r="A229" s="271" t="s">
        <v>3014</v>
      </c>
      <c r="B229" s="271" t="s">
        <v>2875</v>
      </c>
      <c r="C229" s="271" t="s">
        <v>2677</v>
      </c>
      <c r="D229" s="271" t="s">
        <v>3214</v>
      </c>
      <c r="E229" s="272" t="s">
        <v>2677</v>
      </c>
      <c r="F229" s="271" t="s">
        <v>2213</v>
      </c>
      <c r="G229" s="271" t="s">
        <v>3015</v>
      </c>
    </row>
    <row r="230" spans="1:7" ht="15">
      <c r="A230" s="56" t="s">
        <v>3016</v>
      </c>
      <c r="B230" s="56" t="s">
        <v>2899</v>
      </c>
      <c r="C230" s="56" t="s">
        <v>108</v>
      </c>
      <c r="D230" s="56" t="s">
        <v>3214</v>
      </c>
      <c r="E230" s="74" t="s">
        <v>108</v>
      </c>
      <c r="F230" s="74" t="s">
        <v>2213</v>
      </c>
      <c r="G230" s="56" t="s">
        <v>3017</v>
      </c>
    </row>
    <row r="231" spans="1:7" ht="15">
      <c r="A231" s="56" t="s">
        <v>3018</v>
      </c>
      <c r="B231" s="56" t="s">
        <v>2875</v>
      </c>
      <c r="C231" s="56" t="s">
        <v>3019</v>
      </c>
      <c r="D231" s="56" t="s">
        <v>3214</v>
      </c>
      <c r="E231" s="74" t="s">
        <v>3219</v>
      </c>
      <c r="F231" s="74" t="s">
        <v>2213</v>
      </c>
      <c r="G231" s="56" t="s">
        <v>3021</v>
      </c>
    </row>
    <row r="232" spans="1:7" ht="15">
      <c r="A232" s="56" t="s">
        <v>3022</v>
      </c>
      <c r="B232" s="56" t="s">
        <v>2890</v>
      </c>
      <c r="C232" s="56" t="s">
        <v>2677</v>
      </c>
      <c r="D232" s="56" t="s">
        <v>3214</v>
      </c>
      <c r="E232" s="74" t="s">
        <v>2677</v>
      </c>
      <c r="F232" s="74" t="s">
        <v>2213</v>
      </c>
      <c r="G232" s="56" t="s">
        <v>3023</v>
      </c>
    </row>
    <row r="233" spans="1:7" ht="15">
      <c r="A233" s="56" t="s">
        <v>3024</v>
      </c>
      <c r="B233" s="56" t="s">
        <v>2890</v>
      </c>
      <c r="C233" s="56" t="s">
        <v>2677</v>
      </c>
      <c r="D233" s="56" t="s">
        <v>3214</v>
      </c>
      <c r="E233" s="74" t="s">
        <v>2677</v>
      </c>
      <c r="F233" s="74" t="s">
        <v>2213</v>
      </c>
      <c r="G233" s="56" t="s">
        <v>3025</v>
      </c>
    </row>
    <row r="234" spans="1:7" ht="17.25">
      <c r="A234" s="271" t="s">
        <v>3026</v>
      </c>
      <c r="B234" s="271" t="s">
        <v>2446</v>
      </c>
      <c r="C234" s="271" t="s">
        <v>2459</v>
      </c>
      <c r="D234" s="271" t="s">
        <v>3214</v>
      </c>
      <c r="E234" s="272" t="s">
        <v>2776</v>
      </c>
      <c r="F234" s="271" t="s">
        <v>2213</v>
      </c>
      <c r="G234" s="271" t="s">
        <v>3027</v>
      </c>
    </row>
    <row r="235" spans="1:7" ht="15">
      <c r="A235" s="56" t="s">
        <v>3028</v>
      </c>
      <c r="B235" s="56" t="s">
        <v>2446</v>
      </c>
      <c r="C235" s="56" t="s">
        <v>2677</v>
      </c>
      <c r="D235" s="56" t="s">
        <v>3214</v>
      </c>
      <c r="E235" s="74" t="s">
        <v>2677</v>
      </c>
      <c r="F235" s="74" t="s">
        <v>2213</v>
      </c>
      <c r="G235" s="56" t="s">
        <v>3029</v>
      </c>
    </row>
    <row r="236" spans="1:7" ht="15">
      <c r="A236" s="56" t="s">
        <v>3030</v>
      </c>
      <c r="B236" s="56" t="s">
        <v>2925</v>
      </c>
      <c r="C236" s="56" t="s">
        <v>2677</v>
      </c>
      <c r="D236" s="56" t="s">
        <v>3214</v>
      </c>
      <c r="E236" s="74" t="s">
        <v>2677</v>
      </c>
      <c r="F236" s="74" t="s">
        <v>2213</v>
      </c>
      <c r="G236" s="56" t="s">
        <v>3031</v>
      </c>
    </row>
    <row r="237" spans="1:7" ht="15">
      <c r="A237" s="56" t="s">
        <v>3032</v>
      </c>
      <c r="B237" s="56" t="s">
        <v>2415</v>
      </c>
      <c r="C237" s="56" t="s">
        <v>2758</v>
      </c>
      <c r="D237" s="56" t="s">
        <v>3214</v>
      </c>
      <c r="E237" s="74" t="s">
        <v>2568</v>
      </c>
      <c r="F237" s="74" t="s">
        <v>2213</v>
      </c>
      <c r="G237" s="56" t="s">
        <v>3033</v>
      </c>
    </row>
    <row r="238" spans="1:7" ht="15">
      <c r="A238" s="56" t="s">
        <v>3034</v>
      </c>
      <c r="B238" s="56" t="s">
        <v>2907</v>
      </c>
      <c r="C238" s="56" t="s">
        <v>2677</v>
      </c>
      <c r="D238" s="56" t="s">
        <v>3214</v>
      </c>
      <c r="E238" s="74" t="s">
        <v>2677</v>
      </c>
      <c r="F238" s="74" t="s">
        <v>2213</v>
      </c>
      <c r="G238" s="56" t="s">
        <v>3035</v>
      </c>
    </row>
    <row r="239" spans="1:7" ht="15">
      <c r="A239" s="56" t="s">
        <v>3036</v>
      </c>
      <c r="B239" s="56" t="s">
        <v>2895</v>
      </c>
      <c r="C239" s="56" t="s">
        <v>2568</v>
      </c>
      <c r="D239" s="56" t="s">
        <v>3214</v>
      </c>
      <c r="E239" s="74" t="s">
        <v>2568</v>
      </c>
      <c r="F239" s="74" t="s">
        <v>2213</v>
      </c>
      <c r="G239" s="56" t="s">
        <v>3037</v>
      </c>
    </row>
    <row r="240" spans="1:7" ht="17.25">
      <c r="A240" s="271" t="s">
        <v>3038</v>
      </c>
      <c r="B240" s="271" t="s">
        <v>2890</v>
      </c>
      <c r="C240" s="271" t="s">
        <v>2568</v>
      </c>
      <c r="D240" s="271" t="s">
        <v>3214</v>
      </c>
      <c r="E240" s="272" t="s">
        <v>2568</v>
      </c>
      <c r="F240" s="271" t="s">
        <v>2213</v>
      </c>
      <c r="G240" s="271" t="s">
        <v>3039</v>
      </c>
    </row>
    <row r="241" spans="1:7" ht="17.25">
      <c r="A241" s="271" t="s">
        <v>3041</v>
      </c>
      <c r="B241" s="271" t="s">
        <v>2925</v>
      </c>
      <c r="C241" s="271" t="s">
        <v>108</v>
      </c>
      <c r="D241" s="271" t="s">
        <v>3214</v>
      </c>
      <c r="E241" s="272" t="s">
        <v>108</v>
      </c>
      <c r="F241" s="271" t="s">
        <v>2213</v>
      </c>
      <c r="G241" s="271" t="s">
        <v>3042</v>
      </c>
    </row>
    <row r="242" spans="1:7" ht="17.25">
      <c r="A242" s="75" t="s">
        <v>3043</v>
      </c>
      <c r="B242" s="75"/>
      <c r="C242" s="75"/>
      <c r="D242" s="75"/>
      <c r="E242" s="76"/>
      <c r="F242" s="75"/>
      <c r="G242" s="75"/>
    </row>
    <row r="243" spans="1:7" ht="15">
      <c r="A243" s="56" t="s">
        <v>2458</v>
      </c>
      <c r="B243" s="56" t="s">
        <v>2458</v>
      </c>
      <c r="C243" s="56" t="s">
        <v>2459</v>
      </c>
      <c r="D243" s="56" t="s">
        <v>3214</v>
      </c>
      <c r="E243" s="74" t="s">
        <v>2776</v>
      </c>
      <c r="F243" s="74" t="s">
        <v>2213</v>
      </c>
      <c r="G243" s="56" t="s">
        <v>2724</v>
      </c>
    </row>
    <row r="244" spans="1:7" ht="15">
      <c r="A244" s="56" t="s">
        <v>3044</v>
      </c>
      <c r="B244" s="56" t="s">
        <v>2415</v>
      </c>
      <c r="C244" s="56" t="s">
        <v>3045</v>
      </c>
      <c r="D244" s="56" t="s">
        <v>3214</v>
      </c>
      <c r="E244" s="74" t="s">
        <v>3004</v>
      </c>
      <c r="F244" s="74" t="s">
        <v>2213</v>
      </c>
      <c r="G244" s="56" t="s">
        <v>2418</v>
      </c>
    </row>
    <row r="245" spans="1:7" ht="15">
      <c r="A245" s="56" t="s">
        <v>3046</v>
      </c>
      <c r="B245" s="56" t="s">
        <v>2915</v>
      </c>
      <c r="C245" s="56" t="s">
        <v>2677</v>
      </c>
      <c r="D245" s="56" t="s">
        <v>3214</v>
      </c>
      <c r="E245" s="74" t="s">
        <v>2677</v>
      </c>
      <c r="F245" s="74" t="s">
        <v>2213</v>
      </c>
      <c r="G245" s="56" t="s">
        <v>3047</v>
      </c>
    </row>
    <row r="246" spans="1:7" ht="15">
      <c r="A246" s="56" t="s">
        <v>3052</v>
      </c>
      <c r="B246" s="56" t="s">
        <v>2925</v>
      </c>
      <c r="C246" s="56" t="s">
        <v>2677</v>
      </c>
      <c r="D246" s="56" t="s">
        <v>3214</v>
      </c>
      <c r="E246" s="74" t="s">
        <v>2677</v>
      </c>
      <c r="F246" s="74" t="s">
        <v>2213</v>
      </c>
      <c r="G246" s="56" t="s">
        <v>3053</v>
      </c>
    </row>
    <row r="247" spans="1:7" ht="15">
      <c r="A247" s="56" t="s">
        <v>3054</v>
      </c>
      <c r="B247" s="56" t="s">
        <v>2907</v>
      </c>
      <c r="C247" s="56" t="s">
        <v>2677</v>
      </c>
      <c r="D247" s="56" t="s">
        <v>3214</v>
      </c>
      <c r="E247" s="74" t="s">
        <v>2677</v>
      </c>
      <c r="F247" s="74" t="s">
        <v>2213</v>
      </c>
      <c r="G247" s="56" t="s">
        <v>3055</v>
      </c>
    </row>
    <row r="248" spans="1:7" ht="15">
      <c r="A248" s="56" t="s">
        <v>3056</v>
      </c>
      <c r="B248" s="56" t="s">
        <v>2895</v>
      </c>
      <c r="C248" s="56" t="s">
        <v>2677</v>
      </c>
      <c r="D248" s="56" t="s">
        <v>3214</v>
      </c>
      <c r="E248" s="74" t="s">
        <v>2677</v>
      </c>
      <c r="F248" s="74" t="s">
        <v>2213</v>
      </c>
      <c r="G248" s="56" t="s">
        <v>3057</v>
      </c>
    </row>
    <row r="249" spans="1:7" ht="15">
      <c r="A249" s="56" t="s">
        <v>3058</v>
      </c>
      <c r="B249" s="56" t="s">
        <v>2895</v>
      </c>
      <c r="C249" s="56" t="s">
        <v>108</v>
      </c>
      <c r="D249" s="56" t="s">
        <v>3214</v>
      </c>
      <c r="E249" s="74" t="s">
        <v>108</v>
      </c>
      <c r="F249" s="74" t="s">
        <v>2213</v>
      </c>
      <c r="G249" s="56" t="s">
        <v>3059</v>
      </c>
    </row>
    <row r="250" spans="1:7" ht="17.25">
      <c r="A250" s="271" t="s">
        <v>3060</v>
      </c>
      <c r="B250" s="271" t="s">
        <v>2925</v>
      </c>
      <c r="C250" s="271" t="s">
        <v>2677</v>
      </c>
      <c r="D250" s="271" t="s">
        <v>3214</v>
      </c>
      <c r="E250" s="272" t="s">
        <v>2677</v>
      </c>
      <c r="F250" s="271" t="s">
        <v>2213</v>
      </c>
      <c r="G250" s="271" t="s">
        <v>3055</v>
      </c>
    </row>
    <row r="251" spans="1:7" ht="15">
      <c r="A251" s="56" t="s">
        <v>3061</v>
      </c>
      <c r="B251" s="56" t="s">
        <v>2415</v>
      </c>
      <c r="C251" s="56" t="s">
        <v>2568</v>
      </c>
      <c r="D251" s="56" t="s">
        <v>3214</v>
      </c>
      <c r="E251" s="74" t="s">
        <v>2568</v>
      </c>
      <c r="F251" s="74" t="s">
        <v>2213</v>
      </c>
      <c r="G251" s="56" t="s">
        <v>2418</v>
      </c>
    </row>
    <row r="252" spans="1:7" ht="15">
      <c r="A252" s="56" t="s">
        <v>3062</v>
      </c>
      <c r="B252" s="56" t="s">
        <v>2925</v>
      </c>
      <c r="C252" s="56" t="s">
        <v>108</v>
      </c>
      <c r="D252" s="56" t="s">
        <v>3214</v>
      </c>
      <c r="E252" s="74" t="s">
        <v>108</v>
      </c>
      <c r="F252" s="74" t="s">
        <v>2213</v>
      </c>
      <c r="G252" s="56" t="s">
        <v>3063</v>
      </c>
    </row>
    <row r="253" spans="1:7" ht="15">
      <c r="A253" s="56" t="s">
        <v>3064</v>
      </c>
      <c r="B253" s="56" t="s">
        <v>2883</v>
      </c>
      <c r="C253" s="56" t="s">
        <v>2677</v>
      </c>
      <c r="D253" s="56" t="s">
        <v>3214</v>
      </c>
      <c r="E253" s="74" t="s">
        <v>2677</v>
      </c>
      <c r="F253" s="74" t="s">
        <v>2213</v>
      </c>
      <c r="G253" s="56" t="s">
        <v>3065</v>
      </c>
    </row>
    <row r="254" spans="1:7" ht="17.25">
      <c r="A254" s="271" t="s">
        <v>3066</v>
      </c>
      <c r="B254" s="271" t="s">
        <v>2883</v>
      </c>
      <c r="C254" s="271" t="s">
        <v>3067</v>
      </c>
      <c r="D254" s="271" t="s">
        <v>3214</v>
      </c>
      <c r="E254" s="272" t="s">
        <v>108</v>
      </c>
      <c r="F254" s="271" t="s">
        <v>2213</v>
      </c>
      <c r="G254" s="271" t="s">
        <v>3068</v>
      </c>
    </row>
    <row r="255" spans="1:7" ht="15">
      <c r="A255" s="56" t="s">
        <v>3069</v>
      </c>
      <c r="B255" s="56" t="s">
        <v>2925</v>
      </c>
      <c r="C255" s="56" t="s">
        <v>2677</v>
      </c>
      <c r="D255" s="56" t="s">
        <v>3214</v>
      </c>
      <c r="E255" s="74" t="s">
        <v>2677</v>
      </c>
      <c r="F255" s="74" t="s">
        <v>2213</v>
      </c>
      <c r="G255" s="56" t="s">
        <v>3070</v>
      </c>
    </row>
    <row r="256" spans="1:7" ht="17.25">
      <c r="A256" s="271" t="s">
        <v>3071</v>
      </c>
      <c r="B256" s="271" t="s">
        <v>2883</v>
      </c>
      <c r="C256" s="271" t="s">
        <v>2568</v>
      </c>
      <c r="D256" s="271" t="s">
        <v>3214</v>
      </c>
      <c r="E256" s="272" t="s">
        <v>2568</v>
      </c>
      <c r="F256" s="271" t="s">
        <v>2213</v>
      </c>
      <c r="G256" s="271" t="s">
        <v>3072</v>
      </c>
    </row>
    <row r="257" spans="1:7" ht="17.25">
      <c r="A257" s="75" t="s">
        <v>3073</v>
      </c>
      <c r="B257" s="75"/>
      <c r="C257" s="75"/>
      <c r="D257" s="75"/>
      <c r="E257" s="76"/>
      <c r="F257" s="75"/>
      <c r="G257" s="75"/>
    </row>
    <row r="258" spans="1:7" ht="15">
      <c r="A258" s="56" t="s">
        <v>2458</v>
      </c>
      <c r="B258" s="56" t="s">
        <v>2458</v>
      </c>
      <c r="C258" s="56" t="s">
        <v>2459</v>
      </c>
      <c r="D258" s="56" t="s">
        <v>3214</v>
      </c>
      <c r="E258" s="74" t="s">
        <v>2776</v>
      </c>
      <c r="F258" s="74" t="s">
        <v>2213</v>
      </c>
      <c r="G258" s="56" t="s">
        <v>2724</v>
      </c>
    </row>
    <row r="259" spans="1:7" ht="15">
      <c r="A259" s="56" t="s">
        <v>3074</v>
      </c>
      <c r="B259" s="56" t="s">
        <v>2915</v>
      </c>
      <c r="C259" s="56" t="s">
        <v>3075</v>
      </c>
      <c r="D259" s="56" t="s">
        <v>3214</v>
      </c>
      <c r="E259" s="74" t="s">
        <v>2677</v>
      </c>
      <c r="F259" s="74" t="s">
        <v>2213</v>
      </c>
      <c r="G259" s="56" t="s">
        <v>3077</v>
      </c>
    </row>
    <row r="260" spans="1:7" ht="17.25">
      <c r="A260" s="271" t="s">
        <v>3078</v>
      </c>
      <c r="B260" s="271" t="s">
        <v>2895</v>
      </c>
      <c r="C260" s="271" t="s">
        <v>3079</v>
      </c>
      <c r="D260" s="271" t="s">
        <v>3214</v>
      </c>
      <c r="E260" s="272" t="s">
        <v>108</v>
      </c>
      <c r="F260" s="271" t="s">
        <v>2213</v>
      </c>
      <c r="G260" s="271" t="s">
        <v>3080</v>
      </c>
    </row>
    <row r="261" spans="1:7" ht="15">
      <c r="A261" s="56" t="s">
        <v>3081</v>
      </c>
      <c r="B261" s="56" t="s">
        <v>2907</v>
      </c>
      <c r="C261" s="56" t="s">
        <v>3082</v>
      </c>
      <c r="D261" s="56" t="s">
        <v>3214</v>
      </c>
      <c r="E261" s="74" t="s">
        <v>2677</v>
      </c>
      <c r="F261" s="74" t="s">
        <v>2213</v>
      </c>
      <c r="G261" s="56" t="s">
        <v>3083</v>
      </c>
    </row>
    <row r="262" spans="1:7" ht="15">
      <c r="A262" s="56" t="s">
        <v>3084</v>
      </c>
      <c r="B262" s="56" t="s">
        <v>2907</v>
      </c>
      <c r="C262" s="56" t="s">
        <v>3082</v>
      </c>
      <c r="D262" s="56" t="s">
        <v>3214</v>
      </c>
      <c r="E262" s="74" t="s">
        <v>2677</v>
      </c>
      <c r="F262" s="74" t="s">
        <v>2213</v>
      </c>
      <c r="G262" s="56" t="s">
        <v>3083</v>
      </c>
    </row>
    <row r="263" spans="1:7" ht="15">
      <c r="A263" s="56" t="s">
        <v>3085</v>
      </c>
      <c r="B263" s="56" t="s">
        <v>2446</v>
      </c>
      <c r="C263" s="56" t="s">
        <v>2677</v>
      </c>
      <c r="D263" s="56" t="s">
        <v>3214</v>
      </c>
      <c r="E263" s="74" t="s">
        <v>2677</v>
      </c>
      <c r="F263" s="74" t="s">
        <v>2213</v>
      </c>
      <c r="G263" s="56" t="s">
        <v>3086</v>
      </c>
    </row>
    <row r="264" spans="1:7" ht="15">
      <c r="A264" s="56" t="s">
        <v>3087</v>
      </c>
      <c r="B264" s="56" t="s">
        <v>2915</v>
      </c>
      <c r="C264" s="56" t="s">
        <v>2677</v>
      </c>
      <c r="D264" s="56" t="s">
        <v>3214</v>
      </c>
      <c r="E264" s="74" t="s">
        <v>2677</v>
      </c>
      <c r="F264" s="74" t="s">
        <v>2213</v>
      </c>
      <c r="G264" s="56" t="s">
        <v>3088</v>
      </c>
    </row>
    <row r="265" spans="1:7" ht="15">
      <c r="A265" s="56" t="s">
        <v>3089</v>
      </c>
      <c r="B265" s="56" t="s">
        <v>2907</v>
      </c>
      <c r="C265" s="56" t="s">
        <v>2677</v>
      </c>
      <c r="D265" s="56" t="s">
        <v>3214</v>
      </c>
      <c r="E265" s="74" t="s">
        <v>2677</v>
      </c>
      <c r="F265" s="74" t="s">
        <v>2213</v>
      </c>
      <c r="G265" s="56" t="s">
        <v>3090</v>
      </c>
    </row>
    <row r="266" spans="1:7" ht="15">
      <c r="A266" s="56" t="s">
        <v>3091</v>
      </c>
      <c r="B266" s="56" t="s">
        <v>2875</v>
      </c>
      <c r="C266" s="56" t="s">
        <v>2677</v>
      </c>
      <c r="D266" s="56" t="s">
        <v>3214</v>
      </c>
      <c r="E266" s="74" t="s">
        <v>2677</v>
      </c>
      <c r="F266" s="74" t="s">
        <v>2213</v>
      </c>
      <c r="G266" s="56" t="s">
        <v>3092</v>
      </c>
    </row>
    <row r="267" spans="1:7" ht="15">
      <c r="A267" s="56" t="s">
        <v>3093</v>
      </c>
      <c r="B267" s="56" t="s">
        <v>2915</v>
      </c>
      <c r="C267" s="56" t="s">
        <v>2677</v>
      </c>
      <c r="D267" s="56" t="s">
        <v>3214</v>
      </c>
      <c r="E267" s="74" t="s">
        <v>2677</v>
      </c>
      <c r="F267" s="74" t="s">
        <v>2213</v>
      </c>
      <c r="G267" s="56" t="s">
        <v>3094</v>
      </c>
    </row>
    <row r="268" spans="1:7" ht="15">
      <c r="A268" s="56" t="s">
        <v>3095</v>
      </c>
      <c r="B268" s="56" t="s">
        <v>2952</v>
      </c>
      <c r="C268" s="56" t="s">
        <v>2677</v>
      </c>
      <c r="D268" s="56" t="s">
        <v>3214</v>
      </c>
      <c r="E268" s="74" t="s">
        <v>2677</v>
      </c>
      <c r="F268" s="74" t="s">
        <v>2213</v>
      </c>
      <c r="G268" s="56" t="s">
        <v>3096</v>
      </c>
    </row>
    <row r="269" spans="1:7" ht="15">
      <c r="A269" s="56" t="s">
        <v>3097</v>
      </c>
      <c r="B269" s="56" t="s">
        <v>2875</v>
      </c>
      <c r="C269" s="56" t="s">
        <v>2677</v>
      </c>
      <c r="D269" s="56" t="s">
        <v>3214</v>
      </c>
      <c r="E269" s="74" t="s">
        <v>2677</v>
      </c>
      <c r="F269" s="74" t="s">
        <v>2213</v>
      </c>
      <c r="G269" s="56" t="s">
        <v>3098</v>
      </c>
    </row>
    <row r="270" spans="1:7" ht="17.25">
      <c r="A270" s="271" t="s">
        <v>3099</v>
      </c>
      <c r="B270" s="271" t="s">
        <v>2415</v>
      </c>
      <c r="C270" s="271" t="s">
        <v>3100</v>
      </c>
      <c r="D270" s="271" t="s">
        <v>3214</v>
      </c>
      <c r="E270" s="272" t="s">
        <v>108</v>
      </c>
      <c r="F270" s="271" t="s">
        <v>2213</v>
      </c>
      <c r="G270" s="271" t="s">
        <v>3101</v>
      </c>
    </row>
    <row r="271" spans="1:7" ht="17.25">
      <c r="A271" s="271" t="s">
        <v>3102</v>
      </c>
      <c r="B271" s="271" t="s">
        <v>2415</v>
      </c>
      <c r="C271" s="271" t="s">
        <v>1213</v>
      </c>
      <c r="D271" s="271" t="s">
        <v>3214</v>
      </c>
      <c r="E271" s="272" t="s">
        <v>1213</v>
      </c>
      <c r="F271" s="271" t="s">
        <v>2212</v>
      </c>
      <c r="G271" s="271" t="s">
        <v>2418</v>
      </c>
    </row>
    <row r="272" spans="1:7" ht="17.25">
      <c r="A272" s="271" t="s">
        <v>3103</v>
      </c>
      <c r="B272" s="271" t="s">
        <v>2899</v>
      </c>
      <c r="C272" s="271" t="s">
        <v>2677</v>
      </c>
      <c r="D272" s="271" t="s">
        <v>3214</v>
      </c>
      <c r="E272" s="272" t="s">
        <v>2677</v>
      </c>
      <c r="F272" s="271" t="s">
        <v>2213</v>
      </c>
      <c r="G272" s="271" t="s">
        <v>3047</v>
      </c>
    </row>
    <row r="273" spans="1:7" ht="17.25">
      <c r="A273" s="75" t="s">
        <v>3104</v>
      </c>
      <c r="B273" s="75"/>
      <c r="C273" s="75"/>
      <c r="D273" s="75"/>
      <c r="E273" s="76"/>
      <c r="F273" s="75"/>
      <c r="G273" s="75"/>
    </row>
    <row r="274" spans="1:7" ht="15">
      <c r="A274" s="56" t="s">
        <v>2561</v>
      </c>
      <c r="B274" s="56" t="s">
        <v>2458</v>
      </c>
      <c r="C274" s="56" t="s">
        <v>1213</v>
      </c>
      <c r="D274" s="56" t="s">
        <v>3214</v>
      </c>
      <c r="E274" s="74" t="s">
        <v>1213</v>
      </c>
      <c r="F274" s="74" t="s">
        <v>2212</v>
      </c>
      <c r="G274" s="56" t="s">
        <v>2418</v>
      </c>
    </row>
    <row r="275" spans="1:7" ht="17.25">
      <c r="A275" s="269" t="s">
        <v>2562</v>
      </c>
      <c r="B275" s="269"/>
      <c r="C275" s="269" t="s">
        <v>2563</v>
      </c>
      <c r="D275" s="269" t="s">
        <v>3214</v>
      </c>
      <c r="E275" s="270" t="s">
        <v>2563</v>
      </c>
      <c r="F275" s="270" t="s">
        <v>2471</v>
      </c>
      <c r="G275" s="269" t="s">
        <v>2418</v>
      </c>
    </row>
    <row r="276" spans="1:7" ht="17.25">
      <c r="A276" s="271" t="s">
        <v>2565</v>
      </c>
      <c r="B276" s="271" t="s">
        <v>2451</v>
      </c>
      <c r="C276" s="271" t="s">
        <v>108</v>
      </c>
      <c r="D276" s="271" t="s">
        <v>3214</v>
      </c>
      <c r="E276" s="272" t="s">
        <v>108</v>
      </c>
      <c r="F276" s="271" t="s">
        <v>2213</v>
      </c>
      <c r="G276" s="271" t="s">
        <v>2418</v>
      </c>
    </row>
    <row r="277" spans="1:7" ht="15">
      <c r="A277" s="56" t="s">
        <v>2566</v>
      </c>
      <c r="B277" s="56" t="s">
        <v>2567</v>
      </c>
      <c r="C277" s="56" t="s">
        <v>2568</v>
      </c>
      <c r="D277" s="56" t="s">
        <v>3214</v>
      </c>
      <c r="E277" s="74" t="s">
        <v>2568</v>
      </c>
      <c r="F277" s="74" t="s">
        <v>2213</v>
      </c>
      <c r="G277" s="56" t="s">
        <v>2569</v>
      </c>
    </row>
    <row r="278" spans="1:7" ht="17.25">
      <c r="A278" s="271" t="s">
        <v>2570</v>
      </c>
      <c r="B278" s="271"/>
      <c r="C278" s="271" t="s">
        <v>108</v>
      </c>
      <c r="D278" s="271" t="s">
        <v>3214</v>
      </c>
      <c r="E278" s="272" t="s">
        <v>108</v>
      </c>
      <c r="F278" s="271" t="s">
        <v>2213</v>
      </c>
      <c r="G278" s="271" t="s">
        <v>2418</v>
      </c>
    </row>
    <row r="279" spans="1:7" ht="17.25">
      <c r="A279" s="75" t="s">
        <v>3105</v>
      </c>
      <c r="B279" s="75"/>
      <c r="C279" s="75"/>
      <c r="D279" s="75"/>
      <c r="E279" s="76"/>
      <c r="F279" s="75"/>
      <c r="G279" s="75"/>
    </row>
    <row r="280" spans="1:7" ht="15">
      <c r="A280" s="56" t="s">
        <v>2572</v>
      </c>
      <c r="B280" s="56" t="s">
        <v>2463</v>
      </c>
      <c r="C280" s="56" t="s">
        <v>108</v>
      </c>
      <c r="D280" s="56" t="s">
        <v>3214</v>
      </c>
      <c r="E280" s="74" t="s">
        <v>108</v>
      </c>
      <c r="F280" s="74" t="s">
        <v>2213</v>
      </c>
      <c r="G280" s="56" t="s">
        <v>2418</v>
      </c>
    </row>
    <row r="281" spans="1:7" ht="17.25">
      <c r="A281" s="271" t="s">
        <v>2573</v>
      </c>
      <c r="B281" s="271" t="s">
        <v>2574</v>
      </c>
      <c r="C281" s="271" t="s">
        <v>108</v>
      </c>
      <c r="D281" s="271" t="s">
        <v>3214</v>
      </c>
      <c r="E281" s="272" t="s">
        <v>108</v>
      </c>
      <c r="F281" s="271" t="s">
        <v>2213</v>
      </c>
      <c r="G281" s="271" t="s">
        <v>2575</v>
      </c>
    </row>
    <row r="282" spans="1:7" ht="17.25">
      <c r="A282" s="271" t="s">
        <v>2576</v>
      </c>
      <c r="B282" s="271" t="s">
        <v>2574</v>
      </c>
      <c r="C282" s="271" t="s">
        <v>108</v>
      </c>
      <c r="D282" s="271" t="s">
        <v>3214</v>
      </c>
      <c r="E282" s="272" t="s">
        <v>108</v>
      </c>
      <c r="F282" s="271" t="s">
        <v>2213</v>
      </c>
      <c r="G282" s="271" t="s">
        <v>2418</v>
      </c>
    </row>
    <row r="283" spans="1:7" ht="15">
      <c r="A283" s="56" t="s">
        <v>2457</v>
      </c>
      <c r="B283" s="56" t="s">
        <v>2458</v>
      </c>
      <c r="C283" s="56" t="s">
        <v>2459</v>
      </c>
      <c r="D283" s="56" t="s">
        <v>3214</v>
      </c>
      <c r="E283" s="74" t="s">
        <v>2776</v>
      </c>
      <c r="F283" s="74" t="s">
        <v>2213</v>
      </c>
      <c r="G283" s="56" t="s">
        <v>2418</v>
      </c>
    </row>
    <row r="284" spans="1:7" ht="17.25">
      <c r="A284" s="271" t="s">
        <v>2578</v>
      </c>
      <c r="B284" s="271" t="s">
        <v>2579</v>
      </c>
      <c r="C284" s="271" t="s">
        <v>108</v>
      </c>
      <c r="D284" s="271" t="s">
        <v>3214</v>
      </c>
      <c r="E284" s="272" t="s">
        <v>108</v>
      </c>
      <c r="F284" s="271" t="s">
        <v>2213</v>
      </c>
      <c r="G284" s="271" t="s">
        <v>2580</v>
      </c>
    </row>
    <row r="285" spans="1:7" ht="17.25">
      <c r="A285" s="75" t="s">
        <v>3106</v>
      </c>
      <c r="B285" s="75"/>
      <c r="C285" s="75"/>
      <c r="D285" s="75"/>
      <c r="E285" s="76"/>
      <c r="F285" s="75"/>
      <c r="G285" s="75"/>
    </row>
    <row r="286" spans="1:7" ht="15">
      <c r="A286" s="56" t="s">
        <v>2582</v>
      </c>
      <c r="B286" s="56" t="s">
        <v>2527</v>
      </c>
      <c r="C286" s="56" t="s">
        <v>108</v>
      </c>
      <c r="D286" s="56" t="s">
        <v>3214</v>
      </c>
      <c r="E286" s="74" t="s">
        <v>108</v>
      </c>
      <c r="F286" s="74" t="s">
        <v>2213</v>
      </c>
      <c r="G286" s="56" t="s">
        <v>2418</v>
      </c>
    </row>
    <row r="287" spans="1:7" ht="17.25">
      <c r="A287" s="271" t="s">
        <v>2526</v>
      </c>
      <c r="B287" s="271" t="s">
        <v>2527</v>
      </c>
      <c r="C287" s="271" t="s">
        <v>2528</v>
      </c>
      <c r="D287" s="271" t="s">
        <v>3214</v>
      </c>
      <c r="E287" s="272" t="s">
        <v>108</v>
      </c>
      <c r="F287" s="271" t="s">
        <v>2213</v>
      </c>
      <c r="G287" s="271" t="s">
        <v>2418</v>
      </c>
    </row>
    <row r="288" spans="1:7" ht="15">
      <c r="A288" s="56" t="s">
        <v>2584</v>
      </c>
      <c r="B288" s="56" t="s">
        <v>2527</v>
      </c>
      <c r="C288" s="56" t="s">
        <v>2585</v>
      </c>
      <c r="D288" s="56" t="s">
        <v>3214</v>
      </c>
      <c r="E288" s="74" t="s">
        <v>108</v>
      </c>
      <c r="F288" s="74" t="s">
        <v>2213</v>
      </c>
      <c r="G288" s="56" t="s">
        <v>2586</v>
      </c>
    </row>
    <row r="289" spans="1:7" ht="17.25">
      <c r="A289" s="271" t="s">
        <v>2587</v>
      </c>
      <c r="B289" s="271" t="s">
        <v>2527</v>
      </c>
      <c r="C289" s="271" t="s">
        <v>108</v>
      </c>
      <c r="D289" s="271" t="s">
        <v>3214</v>
      </c>
      <c r="E289" s="272" t="s">
        <v>108</v>
      </c>
      <c r="F289" s="271" t="s">
        <v>2213</v>
      </c>
      <c r="G289" s="271" t="s">
        <v>2418</v>
      </c>
    </row>
    <row r="290" spans="1:7" ht="17.25">
      <c r="A290" s="75" t="s">
        <v>3107</v>
      </c>
      <c r="B290" s="75"/>
      <c r="C290" s="75"/>
      <c r="D290" s="75"/>
      <c r="E290" s="76"/>
      <c r="F290" s="75"/>
      <c r="G290" s="75"/>
    </row>
    <row r="291" spans="1:7" ht="17.25">
      <c r="A291" s="271" t="s">
        <v>2589</v>
      </c>
      <c r="B291" s="271" t="s">
        <v>2590</v>
      </c>
      <c r="C291" s="271" t="s">
        <v>2591</v>
      </c>
      <c r="D291" s="271" t="s">
        <v>3214</v>
      </c>
      <c r="E291" s="272" t="s">
        <v>108</v>
      </c>
      <c r="F291" s="271" t="s">
        <v>2213</v>
      </c>
      <c r="G291" s="271" t="s">
        <v>2418</v>
      </c>
    </row>
    <row r="292" spans="1:7" ht="17.25">
      <c r="A292" s="271" t="s">
        <v>2592</v>
      </c>
      <c r="B292" s="271" t="s">
        <v>2532</v>
      </c>
      <c r="C292" s="271" t="s">
        <v>2593</v>
      </c>
      <c r="D292" s="271" t="s">
        <v>3214</v>
      </c>
      <c r="E292" s="272" t="s">
        <v>108</v>
      </c>
      <c r="F292" s="271" t="s">
        <v>2213</v>
      </c>
      <c r="G292" s="271" t="s">
        <v>2418</v>
      </c>
    </row>
    <row r="293" spans="1:7" ht="15">
      <c r="A293" s="56" t="s">
        <v>2594</v>
      </c>
      <c r="B293" s="56" t="s">
        <v>2595</v>
      </c>
      <c r="C293" s="56" t="s">
        <v>108</v>
      </c>
      <c r="D293" s="56" t="s">
        <v>3214</v>
      </c>
      <c r="E293" s="74" t="s">
        <v>108</v>
      </c>
      <c r="F293" s="74" t="s">
        <v>2213</v>
      </c>
      <c r="G293" s="56" t="s">
        <v>2596</v>
      </c>
    </row>
    <row r="294" spans="1:7" ht="17.25">
      <c r="A294" s="271" t="s">
        <v>2597</v>
      </c>
      <c r="B294" s="271" t="s">
        <v>2595</v>
      </c>
      <c r="C294" s="271" t="s">
        <v>108</v>
      </c>
      <c r="D294" s="271" t="s">
        <v>3214</v>
      </c>
      <c r="E294" s="272" t="s">
        <v>108</v>
      </c>
      <c r="F294" s="271" t="s">
        <v>2213</v>
      </c>
      <c r="G294" s="271" t="s">
        <v>2418</v>
      </c>
    </row>
    <row r="295" spans="1:7" ht="17.25">
      <c r="A295" s="75" t="s">
        <v>3108</v>
      </c>
      <c r="B295" s="75"/>
      <c r="C295" s="75"/>
      <c r="D295" s="75"/>
      <c r="E295" s="76"/>
      <c r="F295" s="75"/>
      <c r="G295" s="75"/>
    </row>
    <row r="296" spans="1:7" ht="15">
      <c r="A296" s="56" t="s">
        <v>2599</v>
      </c>
      <c r="B296" s="56" t="s">
        <v>2463</v>
      </c>
      <c r="C296" s="56" t="s">
        <v>108</v>
      </c>
      <c r="D296" s="56" t="s">
        <v>3214</v>
      </c>
      <c r="E296" s="74" t="s">
        <v>108</v>
      </c>
      <c r="F296" s="74" t="s">
        <v>2213</v>
      </c>
      <c r="G296" s="56" t="s">
        <v>2418</v>
      </c>
    </row>
    <row r="297" spans="1:7" ht="15">
      <c r="A297" s="56" t="s">
        <v>2462</v>
      </c>
      <c r="B297" s="56" t="s">
        <v>2463</v>
      </c>
      <c r="C297" s="56" t="s">
        <v>2459</v>
      </c>
      <c r="D297" s="56" t="s">
        <v>3214</v>
      </c>
      <c r="E297" s="74" t="s">
        <v>2776</v>
      </c>
      <c r="F297" s="74" t="s">
        <v>2213</v>
      </c>
      <c r="G297" s="56" t="s">
        <v>2418</v>
      </c>
    </row>
    <row r="298" spans="1:7" ht="15">
      <c r="A298" s="56" t="s">
        <v>2464</v>
      </c>
      <c r="B298" s="56" t="s">
        <v>2463</v>
      </c>
      <c r="C298" s="56" t="s">
        <v>2459</v>
      </c>
      <c r="D298" s="56" t="s">
        <v>3214</v>
      </c>
      <c r="E298" s="74" t="s">
        <v>2776</v>
      </c>
      <c r="F298" s="74" t="s">
        <v>2213</v>
      </c>
      <c r="G298" s="56" t="s">
        <v>2418</v>
      </c>
    </row>
    <row r="299" spans="1:7" ht="15">
      <c r="A299" s="56" t="s">
        <v>2465</v>
      </c>
      <c r="B299" s="56" t="s">
        <v>2463</v>
      </c>
      <c r="C299" s="56" t="s">
        <v>2459</v>
      </c>
      <c r="D299" s="56" t="s">
        <v>3214</v>
      </c>
      <c r="E299" s="74" t="s">
        <v>2776</v>
      </c>
      <c r="F299" s="74" t="s">
        <v>2213</v>
      </c>
      <c r="G299" s="56" t="s">
        <v>2418</v>
      </c>
    </row>
    <row r="300" spans="1:7" ht="17.25">
      <c r="A300" s="271" t="s">
        <v>2466</v>
      </c>
      <c r="B300" s="271" t="s">
        <v>2463</v>
      </c>
      <c r="C300" s="271" t="s">
        <v>2459</v>
      </c>
      <c r="D300" s="271" t="s">
        <v>3214</v>
      </c>
      <c r="E300" s="272" t="s">
        <v>2776</v>
      </c>
      <c r="F300" s="271" t="s">
        <v>2213</v>
      </c>
      <c r="G300" s="271" t="s">
        <v>2418</v>
      </c>
    </row>
    <row r="301" spans="1:7" ht="15">
      <c r="A301" s="56" t="s">
        <v>2600</v>
      </c>
      <c r="B301" s="56" t="s">
        <v>2601</v>
      </c>
      <c r="C301" s="56" t="s">
        <v>108</v>
      </c>
      <c r="D301" s="56" t="s">
        <v>3214</v>
      </c>
      <c r="E301" s="74" t="s">
        <v>108</v>
      </c>
      <c r="F301" s="74" t="s">
        <v>2213</v>
      </c>
      <c r="G301" s="56" t="s">
        <v>2602</v>
      </c>
    </row>
    <row r="302" spans="1:7" ht="17.25">
      <c r="A302" s="271" t="s">
        <v>2603</v>
      </c>
      <c r="B302" s="271" t="s">
        <v>2601</v>
      </c>
      <c r="C302" s="271" t="s">
        <v>108</v>
      </c>
      <c r="D302" s="271" t="s">
        <v>3214</v>
      </c>
      <c r="E302" s="272" t="s">
        <v>108</v>
      </c>
      <c r="F302" s="271" t="s">
        <v>2213</v>
      </c>
      <c r="G302" s="271" t="s">
        <v>2418</v>
      </c>
    </row>
    <row r="303" spans="1:7" ht="17.25">
      <c r="A303" s="75" t="s">
        <v>3109</v>
      </c>
      <c r="B303" s="75"/>
      <c r="C303" s="75"/>
      <c r="D303" s="75"/>
      <c r="E303" s="76"/>
      <c r="F303" s="75"/>
      <c r="G303" s="75"/>
    </row>
    <row r="304" spans="1:7" ht="15">
      <c r="A304" s="56" t="s">
        <v>2605</v>
      </c>
      <c r="B304" s="56" t="s">
        <v>2606</v>
      </c>
      <c r="C304" s="56" t="s">
        <v>108</v>
      </c>
      <c r="D304" s="56" t="s">
        <v>3214</v>
      </c>
      <c r="E304" s="74" t="s">
        <v>108</v>
      </c>
      <c r="F304" s="74" t="s">
        <v>2213</v>
      </c>
      <c r="G304" s="56" t="s">
        <v>2418</v>
      </c>
    </row>
    <row r="305" spans="1:7" ht="15">
      <c r="A305" s="56" t="s">
        <v>2607</v>
      </c>
      <c r="B305" s="56" t="s">
        <v>2608</v>
      </c>
      <c r="C305" s="56" t="s">
        <v>2591</v>
      </c>
      <c r="D305" s="56" t="s">
        <v>3214</v>
      </c>
      <c r="E305" s="74" t="s">
        <v>108</v>
      </c>
      <c r="F305" s="74" t="s">
        <v>2213</v>
      </c>
      <c r="G305" s="56" t="s">
        <v>2418</v>
      </c>
    </row>
    <row r="306" spans="1:7" ht="15">
      <c r="A306" s="56" t="s">
        <v>2609</v>
      </c>
      <c r="B306" s="56" t="s">
        <v>2606</v>
      </c>
      <c r="C306" s="56" t="s">
        <v>2610</v>
      </c>
      <c r="D306" s="56" t="s">
        <v>3214</v>
      </c>
      <c r="E306" s="74" t="s">
        <v>108</v>
      </c>
      <c r="F306" s="74" t="s">
        <v>2213</v>
      </c>
      <c r="G306" s="56" t="s">
        <v>2611</v>
      </c>
    </row>
    <row r="307" spans="1:7" ht="15">
      <c r="A307" s="56" t="s">
        <v>2468</v>
      </c>
      <c r="B307" s="56" t="s">
        <v>2458</v>
      </c>
      <c r="C307" s="56" t="s">
        <v>2469</v>
      </c>
      <c r="D307" s="56" t="s">
        <v>3214</v>
      </c>
      <c r="E307" s="74" t="s">
        <v>108</v>
      </c>
      <c r="F307" s="74" t="s">
        <v>2213</v>
      </c>
      <c r="G307" s="56" t="s">
        <v>2418</v>
      </c>
    </row>
    <row r="308" spans="1:7" ht="17.25">
      <c r="A308" s="271" t="s">
        <v>2472</v>
      </c>
      <c r="B308" s="271" t="s">
        <v>2458</v>
      </c>
      <c r="C308" s="271" t="s">
        <v>2459</v>
      </c>
      <c r="D308" s="271" t="s">
        <v>3214</v>
      </c>
      <c r="E308" s="272" t="s">
        <v>2776</v>
      </c>
      <c r="F308" s="271" t="s">
        <v>2213</v>
      </c>
      <c r="G308" s="271" t="s">
        <v>2418</v>
      </c>
    </row>
    <row r="309" spans="1:7" ht="17.25">
      <c r="A309" s="271" t="s">
        <v>2473</v>
      </c>
      <c r="B309" s="271" t="s">
        <v>2458</v>
      </c>
      <c r="C309" s="271" t="s">
        <v>2459</v>
      </c>
      <c r="D309" s="271" t="s">
        <v>3214</v>
      </c>
      <c r="E309" s="272" t="s">
        <v>2776</v>
      </c>
      <c r="F309" s="271" t="s">
        <v>2213</v>
      </c>
      <c r="G309" s="271" t="s">
        <v>2418</v>
      </c>
    </row>
    <row r="310" spans="1:7" ht="15">
      <c r="A310" s="56" t="s">
        <v>2474</v>
      </c>
      <c r="B310" s="56" t="s">
        <v>2458</v>
      </c>
      <c r="C310" s="56" t="s">
        <v>2459</v>
      </c>
      <c r="D310" s="56" t="s">
        <v>3214</v>
      </c>
      <c r="E310" s="74" t="s">
        <v>2776</v>
      </c>
      <c r="F310" s="74" t="s">
        <v>2213</v>
      </c>
      <c r="G310" s="56" t="s">
        <v>2418</v>
      </c>
    </row>
    <row r="311" spans="1:7" ht="15">
      <c r="A311" s="56" t="s">
        <v>2612</v>
      </c>
      <c r="B311" s="56" t="s">
        <v>2606</v>
      </c>
      <c r="C311" s="56" t="s">
        <v>2568</v>
      </c>
      <c r="D311" s="56" t="s">
        <v>3214</v>
      </c>
      <c r="E311" s="74" t="s">
        <v>2568</v>
      </c>
      <c r="F311" s="74" t="s">
        <v>2213</v>
      </c>
      <c r="G311" s="56" t="s">
        <v>2418</v>
      </c>
    </row>
    <row r="312" spans="1:7" ht="17.25">
      <c r="A312" s="271" t="s">
        <v>2613</v>
      </c>
      <c r="B312" s="271" t="s">
        <v>2614</v>
      </c>
      <c r="C312" s="271" t="s">
        <v>108</v>
      </c>
      <c r="D312" s="271" t="s">
        <v>3214</v>
      </c>
      <c r="E312" s="272" t="s">
        <v>108</v>
      </c>
      <c r="F312" s="271" t="s">
        <v>2213</v>
      </c>
      <c r="G312" s="271" t="s">
        <v>2418</v>
      </c>
    </row>
    <row r="313" spans="1:7" ht="17.25">
      <c r="A313" s="75" t="s">
        <v>3110</v>
      </c>
      <c r="B313" s="75"/>
      <c r="C313" s="75"/>
      <c r="D313" s="75"/>
      <c r="E313" s="76"/>
      <c r="F313" s="75"/>
      <c r="G313" s="75"/>
    </row>
    <row r="314" spans="1:7" ht="15">
      <c r="A314" s="56" t="s">
        <v>2619</v>
      </c>
      <c r="B314" s="56"/>
      <c r="C314" s="56" t="s">
        <v>2568</v>
      </c>
      <c r="D314" s="56" t="s">
        <v>3214</v>
      </c>
      <c r="E314" s="74" t="s">
        <v>2568</v>
      </c>
      <c r="F314" s="74" t="s">
        <v>2213</v>
      </c>
      <c r="G314" s="56" t="s">
        <v>2418</v>
      </c>
    </row>
    <row r="315" spans="1:7" ht="15">
      <c r="A315" s="56" t="s">
        <v>2539</v>
      </c>
      <c r="B315" s="56"/>
      <c r="C315" s="56" t="s">
        <v>2540</v>
      </c>
      <c r="D315" s="56" t="s">
        <v>3214</v>
      </c>
      <c r="E315" s="74" t="s">
        <v>2568</v>
      </c>
      <c r="F315" s="56" t="s">
        <v>2213</v>
      </c>
      <c r="G315" s="56" t="s">
        <v>2418</v>
      </c>
    </row>
    <row r="316" spans="1:7" ht="15">
      <c r="A316" s="56" t="s">
        <v>2620</v>
      </c>
      <c r="B316" s="56" t="s">
        <v>2606</v>
      </c>
      <c r="C316" s="56" t="s">
        <v>108</v>
      </c>
      <c r="D316" s="56" t="s">
        <v>3214</v>
      </c>
      <c r="E316" s="74" t="s">
        <v>108</v>
      </c>
      <c r="F316" s="56" t="s">
        <v>2213</v>
      </c>
      <c r="G316" s="56" t="s">
        <v>2418</v>
      </c>
    </row>
    <row r="317" spans="1:7" ht="15">
      <c r="A317" s="56" t="s">
        <v>2621</v>
      </c>
      <c r="B317" s="56" t="s">
        <v>2606</v>
      </c>
      <c r="C317" s="56" t="s">
        <v>108</v>
      </c>
      <c r="D317" s="56" t="s">
        <v>3214</v>
      </c>
      <c r="E317" s="74" t="s">
        <v>108</v>
      </c>
      <c r="F317" s="56" t="s">
        <v>2213</v>
      </c>
      <c r="G317" s="56" t="s">
        <v>2418</v>
      </c>
    </row>
    <row r="318" spans="1:7" ht="15">
      <c r="A318" s="56" t="s">
        <v>2622</v>
      </c>
      <c r="B318" s="56" t="s">
        <v>2601</v>
      </c>
      <c r="C318" s="56" t="s">
        <v>108</v>
      </c>
      <c r="D318" s="56" t="s">
        <v>3214</v>
      </c>
      <c r="E318" s="74" t="s">
        <v>108</v>
      </c>
      <c r="F318" s="56" t="s">
        <v>2213</v>
      </c>
      <c r="G318" s="56" t="s">
        <v>2418</v>
      </c>
    </row>
    <row r="319" spans="1:7" ht="17.25">
      <c r="A319" s="271" t="s">
        <v>2623</v>
      </c>
      <c r="B319" s="271" t="s">
        <v>2624</v>
      </c>
      <c r="C319" s="271" t="s">
        <v>2568</v>
      </c>
      <c r="D319" s="271" t="s">
        <v>3214</v>
      </c>
      <c r="E319" s="272" t="s">
        <v>2568</v>
      </c>
      <c r="F319" s="271" t="s">
        <v>2213</v>
      </c>
      <c r="G319" s="271" t="s">
        <v>2418</v>
      </c>
    </row>
    <row r="320" spans="1:7" ht="15">
      <c r="A320" s="56" t="s">
        <v>2625</v>
      </c>
      <c r="B320" s="56" t="s">
        <v>2624</v>
      </c>
      <c r="C320" s="56" t="s">
        <v>2568</v>
      </c>
      <c r="D320" s="56" t="s">
        <v>3214</v>
      </c>
      <c r="E320" s="74" t="s">
        <v>2568</v>
      </c>
      <c r="F320" s="56" t="s">
        <v>2213</v>
      </c>
      <c r="G320" s="56" t="s">
        <v>2418</v>
      </c>
    </row>
    <row r="321" spans="1:7" ht="15">
      <c r="A321" s="56" t="s">
        <v>2476</v>
      </c>
      <c r="B321" s="56" t="s">
        <v>2458</v>
      </c>
      <c r="C321" s="56" t="s">
        <v>2459</v>
      </c>
      <c r="D321" s="56" t="s">
        <v>3214</v>
      </c>
      <c r="E321" s="74" t="s">
        <v>2776</v>
      </c>
      <c r="F321" s="56" t="s">
        <v>2213</v>
      </c>
      <c r="G321" s="56" t="s">
        <v>2418</v>
      </c>
    </row>
    <row r="322" spans="1:7" ht="17.25">
      <c r="A322" s="271" t="s">
        <v>2626</v>
      </c>
      <c r="B322" s="271" t="s">
        <v>2624</v>
      </c>
      <c r="C322" s="271" t="s">
        <v>108</v>
      </c>
      <c r="D322" s="271" t="s">
        <v>3214</v>
      </c>
      <c r="E322" s="272" t="s">
        <v>108</v>
      </c>
      <c r="F322" s="271" t="s">
        <v>2213</v>
      </c>
      <c r="G322" s="271" t="s">
        <v>2627</v>
      </c>
    </row>
    <row r="323" spans="1:7" ht="17.25">
      <c r="A323" s="75" t="s">
        <v>3111</v>
      </c>
      <c r="B323" s="75"/>
      <c r="C323" s="75"/>
      <c r="D323" s="75"/>
      <c r="E323" s="76"/>
      <c r="F323" s="75"/>
      <c r="G323" s="75"/>
    </row>
    <row r="324" spans="1:7" ht="15">
      <c r="A324" s="56" t="s">
        <v>2629</v>
      </c>
      <c r="B324" s="56" t="s">
        <v>2630</v>
      </c>
      <c r="C324" s="56" t="s">
        <v>108</v>
      </c>
      <c r="D324" s="56" t="s">
        <v>3214</v>
      </c>
      <c r="E324" s="74" t="s">
        <v>108</v>
      </c>
      <c r="F324" s="56" t="s">
        <v>2213</v>
      </c>
      <c r="G324" s="56" t="s">
        <v>2418</v>
      </c>
    </row>
    <row r="325" spans="1:7" ht="15">
      <c r="A325" s="56" t="s">
        <v>2631</v>
      </c>
      <c r="B325" s="56" t="s">
        <v>2632</v>
      </c>
      <c r="C325" s="56" t="s">
        <v>108</v>
      </c>
      <c r="D325" s="56" t="s">
        <v>3214</v>
      </c>
      <c r="E325" s="74" t="s">
        <v>108</v>
      </c>
      <c r="F325" s="56" t="s">
        <v>2213</v>
      </c>
      <c r="G325" s="56" t="s">
        <v>2418</v>
      </c>
    </row>
    <row r="326" spans="1:7" ht="17.25">
      <c r="A326" s="271" t="s">
        <v>2633</v>
      </c>
      <c r="B326" s="271" t="s">
        <v>2632</v>
      </c>
      <c r="C326" s="271" t="s">
        <v>108</v>
      </c>
      <c r="D326" s="271" t="s">
        <v>3214</v>
      </c>
      <c r="E326" s="272" t="s">
        <v>108</v>
      </c>
      <c r="F326" s="271" t="s">
        <v>2213</v>
      </c>
      <c r="G326" s="271" t="s">
        <v>2418</v>
      </c>
    </row>
    <row r="327" spans="1:7" ht="17.25">
      <c r="A327" s="75" t="s">
        <v>3112</v>
      </c>
      <c r="B327" s="75"/>
      <c r="C327" s="75"/>
      <c r="D327" s="75"/>
      <c r="E327" s="76"/>
      <c r="F327" s="75"/>
      <c r="G327" s="75"/>
    </row>
    <row r="328" spans="1:7" ht="15">
      <c r="A328" s="56" t="s">
        <v>2635</v>
      </c>
      <c r="B328" s="56" t="s">
        <v>2479</v>
      </c>
      <c r="C328" s="56" t="s">
        <v>2568</v>
      </c>
      <c r="D328" s="56" t="s">
        <v>3214</v>
      </c>
      <c r="E328" s="74" t="s">
        <v>2568</v>
      </c>
      <c r="F328" s="56" t="s">
        <v>2213</v>
      </c>
      <c r="G328" s="56" t="s">
        <v>2636</v>
      </c>
    </row>
    <row r="329" spans="1:7" ht="15">
      <c r="A329" s="56" t="s">
        <v>2637</v>
      </c>
      <c r="B329" s="56" t="s">
        <v>2546</v>
      </c>
      <c r="C329" s="56" t="s">
        <v>108</v>
      </c>
      <c r="D329" s="56" t="s">
        <v>3214</v>
      </c>
      <c r="E329" s="74" t="s">
        <v>108</v>
      </c>
      <c r="F329" s="56" t="s">
        <v>2213</v>
      </c>
      <c r="G329" s="56" t="s">
        <v>2638</v>
      </c>
    </row>
    <row r="330" spans="1:7" ht="17.25">
      <c r="A330" s="271" t="s">
        <v>2639</v>
      </c>
      <c r="B330" s="271" t="s">
        <v>2640</v>
      </c>
      <c r="C330" s="271" t="s">
        <v>108</v>
      </c>
      <c r="D330" s="271" t="s">
        <v>3214</v>
      </c>
      <c r="E330" s="272" t="s">
        <v>108</v>
      </c>
      <c r="F330" s="271" t="s">
        <v>2213</v>
      </c>
      <c r="G330" s="271" t="s">
        <v>2641</v>
      </c>
    </row>
    <row r="331" spans="1:7" ht="17.25">
      <c r="A331" s="75" t="s">
        <v>3113</v>
      </c>
      <c r="B331" s="75"/>
      <c r="C331" s="75"/>
      <c r="D331" s="75"/>
      <c r="E331" s="76"/>
      <c r="F331" s="75"/>
      <c r="G331" s="75"/>
    </row>
    <row r="332" spans="1:7" ht="15">
      <c r="A332" s="56" t="s">
        <v>2643</v>
      </c>
      <c r="B332" s="56" t="s">
        <v>2546</v>
      </c>
      <c r="C332" s="56" t="s">
        <v>108</v>
      </c>
      <c r="D332" s="56" t="s">
        <v>3214</v>
      </c>
      <c r="E332" s="74" t="s">
        <v>108</v>
      </c>
      <c r="F332" s="56" t="s">
        <v>2213</v>
      </c>
      <c r="G332" s="56" t="s">
        <v>2644</v>
      </c>
    </row>
    <row r="333" spans="1:7" ht="17.25">
      <c r="A333" s="271" t="s">
        <v>2645</v>
      </c>
      <c r="B333" s="271" t="s">
        <v>2646</v>
      </c>
      <c r="C333" s="271" t="s">
        <v>108</v>
      </c>
      <c r="D333" s="271" t="s">
        <v>3214</v>
      </c>
      <c r="E333" s="272" t="s">
        <v>108</v>
      </c>
      <c r="F333" s="271" t="s">
        <v>2213</v>
      </c>
      <c r="G333" s="271" t="s">
        <v>2647</v>
      </c>
    </row>
    <row r="334" spans="1:7" ht="15">
      <c r="A334" s="56" t="s">
        <v>2648</v>
      </c>
      <c r="B334" s="56" t="s">
        <v>2646</v>
      </c>
      <c r="C334" s="56" t="s">
        <v>108</v>
      </c>
      <c r="D334" s="56" t="s">
        <v>3214</v>
      </c>
      <c r="E334" s="74" t="s">
        <v>108</v>
      </c>
      <c r="F334" s="56" t="s">
        <v>2213</v>
      </c>
      <c r="G334" s="56" t="s">
        <v>2649</v>
      </c>
    </row>
    <row r="335" spans="1:7" ht="15">
      <c r="A335" s="56" t="s">
        <v>2650</v>
      </c>
      <c r="B335" s="56" t="s">
        <v>2546</v>
      </c>
      <c r="C335" s="56" t="s">
        <v>108</v>
      </c>
      <c r="D335" s="56" t="s">
        <v>3214</v>
      </c>
      <c r="E335" s="74" t="s">
        <v>108</v>
      </c>
      <c r="F335" s="56" t="s">
        <v>2213</v>
      </c>
      <c r="G335" s="56" t="s">
        <v>2418</v>
      </c>
    </row>
    <row r="336" spans="1:7" ht="17.25">
      <c r="A336" s="271" t="s">
        <v>2651</v>
      </c>
      <c r="B336" s="271" t="s">
        <v>2652</v>
      </c>
      <c r="C336" s="271" t="s">
        <v>2653</v>
      </c>
      <c r="D336" s="271" t="s">
        <v>3214</v>
      </c>
      <c r="E336" s="272" t="s">
        <v>108</v>
      </c>
      <c r="F336" s="271" t="s">
        <v>2213</v>
      </c>
      <c r="G336" s="271" t="s">
        <v>2418</v>
      </c>
    </row>
    <row r="337" spans="1:7" ht="17.25">
      <c r="A337" s="75" t="s">
        <v>3114</v>
      </c>
      <c r="B337" s="75"/>
      <c r="C337" s="75"/>
      <c r="D337" s="75"/>
      <c r="E337" s="76"/>
      <c r="F337" s="75"/>
      <c r="G337" s="75"/>
    </row>
    <row r="338" spans="1:7" ht="15">
      <c r="A338" s="56" t="s">
        <v>2655</v>
      </c>
      <c r="B338" s="56" t="s">
        <v>2656</v>
      </c>
      <c r="C338" s="56" t="s">
        <v>108</v>
      </c>
      <c r="D338" s="56" t="s">
        <v>3214</v>
      </c>
      <c r="E338" s="74" t="s">
        <v>108</v>
      </c>
      <c r="F338" s="56" t="s">
        <v>2213</v>
      </c>
      <c r="G338" s="56" t="s">
        <v>2418</v>
      </c>
    </row>
    <row r="339" spans="1:7" ht="15">
      <c r="A339" s="56" t="s">
        <v>2657</v>
      </c>
      <c r="B339" s="56" t="s">
        <v>2656</v>
      </c>
      <c r="C339" s="56" t="s">
        <v>2568</v>
      </c>
      <c r="D339" s="56" t="s">
        <v>3214</v>
      </c>
      <c r="E339" s="74" t="s">
        <v>2568</v>
      </c>
      <c r="F339" s="56" t="s">
        <v>2213</v>
      </c>
      <c r="G339" s="56" t="s">
        <v>2658</v>
      </c>
    </row>
    <row r="340" spans="1:7" ht="17.25">
      <c r="A340" s="271" t="s">
        <v>2659</v>
      </c>
      <c r="B340" s="271" t="s">
        <v>2660</v>
      </c>
      <c r="C340" s="271" t="s">
        <v>2661</v>
      </c>
      <c r="D340" s="271" t="s">
        <v>3214</v>
      </c>
      <c r="E340" s="272" t="s">
        <v>2697</v>
      </c>
      <c r="F340" s="271" t="s">
        <v>2212</v>
      </c>
      <c r="G340" s="271" t="s">
        <v>2663</v>
      </c>
    </row>
    <row r="341" spans="1:7" ht="15">
      <c r="A341" s="56" t="s">
        <v>2664</v>
      </c>
      <c r="B341" s="56" t="s">
        <v>2660</v>
      </c>
      <c r="C341" s="56" t="s">
        <v>2585</v>
      </c>
      <c r="D341" s="56" t="s">
        <v>3214</v>
      </c>
      <c r="E341" s="74" t="s">
        <v>108</v>
      </c>
      <c r="F341" s="56" t="s">
        <v>2213</v>
      </c>
      <c r="G341" s="56" t="s">
        <v>2665</v>
      </c>
    </row>
    <row r="342" spans="1:7" ht="15">
      <c r="A342" s="56" t="s">
        <v>2666</v>
      </c>
      <c r="B342" s="56" t="s">
        <v>2656</v>
      </c>
      <c r="C342" s="56" t="s">
        <v>2667</v>
      </c>
      <c r="D342" s="56" t="s">
        <v>3214</v>
      </c>
      <c r="E342" s="74" t="s">
        <v>108</v>
      </c>
      <c r="F342" s="56" t="s">
        <v>2213</v>
      </c>
      <c r="G342" s="56" t="s">
        <v>2418</v>
      </c>
    </row>
    <row r="343" spans="1:7" ht="17.25">
      <c r="A343" s="271" t="s">
        <v>2668</v>
      </c>
      <c r="B343" s="271" t="s">
        <v>2656</v>
      </c>
      <c r="C343" s="271" t="s">
        <v>2669</v>
      </c>
      <c r="D343" s="271" t="s">
        <v>3214</v>
      </c>
      <c r="E343" s="272" t="s">
        <v>108</v>
      </c>
      <c r="F343" s="271" t="s">
        <v>2213</v>
      </c>
      <c r="G343" s="271" t="s">
        <v>2670</v>
      </c>
    </row>
    <row r="344" spans="1:7" ht="17.25">
      <c r="A344" s="75" t="s">
        <v>3115</v>
      </c>
      <c r="B344" s="75"/>
      <c r="C344" s="75"/>
      <c r="D344" s="75"/>
      <c r="E344" s="76"/>
      <c r="F344" s="75"/>
      <c r="G344" s="75"/>
    </row>
    <row r="345" spans="1:7" ht="15">
      <c r="A345" s="56" t="s">
        <v>2672</v>
      </c>
      <c r="B345" s="56" t="s">
        <v>2485</v>
      </c>
      <c r="C345" s="56" t="s">
        <v>2673</v>
      </c>
      <c r="D345" s="56" t="s">
        <v>3214</v>
      </c>
      <c r="E345" s="74" t="s">
        <v>108</v>
      </c>
      <c r="F345" s="56" t="s">
        <v>2213</v>
      </c>
      <c r="G345" s="56" t="s">
        <v>2674</v>
      </c>
    </row>
    <row r="346" spans="1:7" ht="15">
      <c r="A346" s="56" t="s">
        <v>2505</v>
      </c>
      <c r="B346" s="56" t="s">
        <v>2506</v>
      </c>
      <c r="C346" s="56" t="s">
        <v>2507</v>
      </c>
      <c r="D346" s="56" t="s">
        <v>3214</v>
      </c>
      <c r="E346" s="74" t="s">
        <v>108</v>
      </c>
      <c r="F346" s="56" t="s">
        <v>2213</v>
      </c>
      <c r="G346" s="56" t="s">
        <v>2508</v>
      </c>
    </row>
    <row r="347" spans="1:7" ht="15">
      <c r="A347" s="56" t="s">
        <v>2512</v>
      </c>
      <c r="B347" s="56" t="s">
        <v>2458</v>
      </c>
      <c r="C347" s="56" t="s">
        <v>2459</v>
      </c>
      <c r="D347" s="56" t="s">
        <v>3214</v>
      </c>
      <c r="E347" s="74" t="s">
        <v>2776</v>
      </c>
      <c r="F347" s="56" t="s">
        <v>2213</v>
      </c>
      <c r="G347" s="56" t="s">
        <v>2418</v>
      </c>
    </row>
    <row r="348" spans="1:7" ht="15">
      <c r="A348" s="56" t="s">
        <v>2675</v>
      </c>
      <c r="B348" s="56" t="s">
        <v>2458</v>
      </c>
      <c r="C348" s="56" t="s">
        <v>108</v>
      </c>
      <c r="D348" s="56" t="s">
        <v>3214</v>
      </c>
      <c r="E348" s="74" t="s">
        <v>108</v>
      </c>
      <c r="F348" s="56" t="s">
        <v>2213</v>
      </c>
      <c r="G348" s="56" t="s">
        <v>2418</v>
      </c>
    </row>
    <row r="349" spans="1:7" ht="15">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25">
      <c r="A235" s="271" t="s">
        <v>2609</v>
      </c>
      <c r="B235" s="271" t="s">
        <v>2606</v>
      </c>
      <c r="C235" s="271" t="s">
        <v>2610</v>
      </c>
      <c r="D235" s="271" t="s">
        <v>3234</v>
      </c>
      <c r="E235" s="272" t="s">
        <v>108</v>
      </c>
      <c r="F235" s="271" t="s">
        <v>2277</v>
      </c>
      <c r="G235" s="271" t="s">
        <v>2611</v>
      </c>
    </row>
    <row r="236" spans="1:7" ht="15">
      <c r="A236" s="56" t="s">
        <v>2468</v>
      </c>
      <c r="B236" s="56" t="s">
        <v>2458</v>
      </c>
      <c r="C236" s="56" t="s">
        <v>2469</v>
      </c>
      <c r="D236" s="56" t="s">
        <v>3234</v>
      </c>
      <c r="E236" s="74" t="s">
        <v>108</v>
      </c>
      <c r="F236" s="74" t="s">
        <v>2277</v>
      </c>
      <c r="G236" s="56" t="s">
        <v>2418</v>
      </c>
    </row>
    <row r="237" spans="1:7" ht="17.25">
      <c r="A237" s="271" t="s">
        <v>2472</v>
      </c>
      <c r="B237" s="271" t="s">
        <v>2458</v>
      </c>
      <c r="C237" s="271" t="s">
        <v>2459</v>
      </c>
      <c r="D237" s="271" t="s">
        <v>3234</v>
      </c>
      <c r="E237" s="272" t="s">
        <v>2776</v>
      </c>
      <c r="F237" s="271" t="s">
        <v>2277</v>
      </c>
      <c r="G237" s="271" t="s">
        <v>2418</v>
      </c>
    </row>
    <row r="238" spans="1:7" ht="17.25">
      <c r="A238" s="271" t="s">
        <v>2473</v>
      </c>
      <c r="B238" s="271" t="s">
        <v>2458</v>
      </c>
      <c r="C238" s="271" t="s">
        <v>2459</v>
      </c>
      <c r="D238" s="271" t="s">
        <v>3234</v>
      </c>
      <c r="E238" s="272" t="s">
        <v>2776</v>
      </c>
      <c r="F238" s="271" t="s">
        <v>2277</v>
      </c>
      <c r="G238" s="271" t="s">
        <v>2418</v>
      </c>
    </row>
    <row r="239" spans="1:7" ht="15">
      <c r="A239" s="56" t="s">
        <v>2474</v>
      </c>
      <c r="B239" s="56" t="s">
        <v>2458</v>
      </c>
      <c r="C239" s="56" t="s">
        <v>2459</v>
      </c>
      <c r="D239" s="56" t="s">
        <v>3234</v>
      </c>
      <c r="E239" s="74" t="s">
        <v>2776</v>
      </c>
      <c r="F239" s="74" t="s">
        <v>2277</v>
      </c>
      <c r="G239" s="56" t="s">
        <v>2418</v>
      </c>
    </row>
    <row r="240" spans="1:7" ht="17.25">
      <c r="A240" s="271" t="s">
        <v>2612</v>
      </c>
      <c r="B240" s="271" t="s">
        <v>2606</v>
      </c>
      <c r="C240" s="271" t="s">
        <v>2568</v>
      </c>
      <c r="D240" s="271" t="s">
        <v>3234</v>
      </c>
      <c r="E240" s="272" t="s">
        <v>2568</v>
      </c>
      <c r="F240" s="271" t="s">
        <v>2277</v>
      </c>
      <c r="G240" s="271" t="s">
        <v>2418</v>
      </c>
    </row>
    <row r="241" spans="1:7" ht="17.25">
      <c r="A241" s="271" t="s">
        <v>2613</v>
      </c>
      <c r="B241" s="271" t="s">
        <v>2614</v>
      </c>
      <c r="C241" s="271" t="s">
        <v>108</v>
      </c>
      <c r="D241" s="271" t="s">
        <v>3234</v>
      </c>
      <c r="E241" s="272" t="s">
        <v>108</v>
      </c>
      <c r="F241" s="272" t="s">
        <v>2277</v>
      </c>
      <c r="G241" s="271" t="s">
        <v>2418</v>
      </c>
    </row>
    <row r="242" spans="1:7" ht="17.25">
      <c r="A242" s="75" t="s">
        <v>2736</v>
      </c>
      <c r="B242" s="75"/>
      <c r="C242" s="75"/>
      <c r="D242" s="75"/>
      <c r="E242" s="76"/>
      <c r="F242" s="75"/>
      <c r="G242" s="75"/>
    </row>
    <row r="243" spans="1:7" ht="17.25">
      <c r="A243" s="271" t="s">
        <v>2619</v>
      </c>
      <c r="B243" s="271"/>
      <c r="C243" s="271" t="s">
        <v>2568</v>
      </c>
      <c r="D243" s="271" t="s">
        <v>3234</v>
      </c>
      <c r="E243" s="272" t="s">
        <v>2568</v>
      </c>
      <c r="F243" s="271" t="s">
        <v>2277</v>
      </c>
      <c r="G243" s="271" t="s">
        <v>2418</v>
      </c>
    </row>
    <row r="244" spans="1:7" ht="17.25">
      <c r="A244" s="271" t="s">
        <v>2539</v>
      </c>
      <c r="B244" s="271"/>
      <c r="C244" s="271" t="s">
        <v>2540</v>
      </c>
      <c r="D244" s="271" t="s">
        <v>3234</v>
      </c>
      <c r="E244" s="272" t="s">
        <v>2568</v>
      </c>
      <c r="F244" s="271" t="s">
        <v>2277</v>
      </c>
      <c r="G244" s="271" t="s">
        <v>2418</v>
      </c>
    </row>
    <row r="245" spans="1:7" ht="15">
      <c r="A245" s="56" t="s">
        <v>2620</v>
      </c>
      <c r="B245" s="56" t="s">
        <v>2606</v>
      </c>
      <c r="C245" s="56" t="s">
        <v>108</v>
      </c>
      <c r="D245" s="56" t="s">
        <v>3234</v>
      </c>
      <c r="E245" s="74" t="s">
        <v>108</v>
      </c>
      <c r="F245" s="74" t="s">
        <v>2277</v>
      </c>
      <c r="G245" s="56" t="s">
        <v>2418</v>
      </c>
    </row>
    <row r="246" spans="1:7" ht="17.25">
      <c r="A246" s="271" t="s">
        <v>2621</v>
      </c>
      <c r="B246" s="271" t="s">
        <v>2606</v>
      </c>
      <c r="C246" s="271" t="s">
        <v>108</v>
      </c>
      <c r="D246" s="271" t="s">
        <v>3234</v>
      </c>
      <c r="E246" s="272" t="s">
        <v>108</v>
      </c>
      <c r="F246" s="272" t="s">
        <v>2277</v>
      </c>
      <c r="G246" s="271" t="s">
        <v>2418</v>
      </c>
    </row>
    <row r="247" spans="1:7" ht="17.25">
      <c r="A247" s="271" t="s">
        <v>2622</v>
      </c>
      <c r="B247" s="271" t="s">
        <v>2601</v>
      </c>
      <c r="C247" s="271" t="s">
        <v>108</v>
      </c>
      <c r="D247" s="271" t="s">
        <v>3234</v>
      </c>
      <c r="E247" s="272" t="s">
        <v>108</v>
      </c>
      <c r="F247" s="271" t="s">
        <v>2277</v>
      </c>
      <c r="G247" s="271" t="s">
        <v>2418</v>
      </c>
    </row>
    <row r="248" spans="1:7" ht="17.25">
      <c r="A248" s="271" t="s">
        <v>2623</v>
      </c>
      <c r="B248" s="271" t="s">
        <v>2624</v>
      </c>
      <c r="C248" s="271" t="s">
        <v>2568</v>
      </c>
      <c r="D248" s="271" t="s">
        <v>3234</v>
      </c>
      <c r="E248" s="272" t="s">
        <v>2568</v>
      </c>
      <c r="F248" s="271" t="s">
        <v>2277</v>
      </c>
      <c r="G248" s="271" t="s">
        <v>2418</v>
      </c>
    </row>
    <row r="249" spans="1:7" ht="17.25">
      <c r="A249" s="271" t="s">
        <v>2625</v>
      </c>
      <c r="B249" s="271" t="s">
        <v>2624</v>
      </c>
      <c r="C249" s="271" t="s">
        <v>2568</v>
      </c>
      <c r="D249" s="271" t="s">
        <v>3234</v>
      </c>
      <c r="E249" s="272" t="s">
        <v>2568</v>
      </c>
      <c r="F249" s="272" t="s">
        <v>2277</v>
      </c>
      <c r="G249" s="271" t="s">
        <v>2418</v>
      </c>
    </row>
    <row r="250" spans="1:7" ht="17.25">
      <c r="A250" s="271" t="s">
        <v>2476</v>
      </c>
      <c r="B250" s="271" t="s">
        <v>2458</v>
      </c>
      <c r="C250" s="271" t="s">
        <v>2459</v>
      </c>
      <c r="D250" s="271" t="s">
        <v>3234</v>
      </c>
      <c r="E250" s="272" t="s">
        <v>2776</v>
      </c>
      <c r="F250" s="271" t="s">
        <v>2277</v>
      </c>
      <c r="G250" s="271" t="s">
        <v>2418</v>
      </c>
    </row>
    <row r="251" spans="1:7" ht="17.25">
      <c r="A251" s="271" t="s">
        <v>2626</v>
      </c>
      <c r="B251" s="271" t="s">
        <v>2624</v>
      </c>
      <c r="C251" s="271" t="s">
        <v>108</v>
      </c>
      <c r="D251" s="271" t="s">
        <v>3234</v>
      </c>
      <c r="E251" s="272" t="s">
        <v>108</v>
      </c>
      <c r="F251" s="271" t="s">
        <v>2277</v>
      </c>
      <c r="G251" s="271" t="s">
        <v>2627</v>
      </c>
    </row>
    <row r="252" spans="1:7" ht="17.25">
      <c r="A252" s="75" t="s">
        <v>3237</v>
      </c>
      <c r="B252" s="75"/>
      <c r="C252" s="75"/>
      <c r="D252" s="75"/>
      <c r="E252" s="76"/>
      <c r="F252" s="75"/>
      <c r="G252" s="75"/>
    </row>
    <row r="253" spans="1:7" ht="17.25">
      <c r="A253" s="271" t="s">
        <v>2629</v>
      </c>
      <c r="B253" s="271" t="s">
        <v>2630</v>
      </c>
      <c r="C253" s="271" t="s">
        <v>108</v>
      </c>
      <c r="D253" s="271" t="s">
        <v>3234</v>
      </c>
      <c r="E253" s="272" t="s">
        <v>108</v>
      </c>
      <c r="F253" s="271" t="s">
        <v>2277</v>
      </c>
      <c r="G253" s="271" t="s">
        <v>2418</v>
      </c>
    </row>
    <row r="254" spans="1:7" ht="17.25">
      <c r="A254" s="271" t="s">
        <v>2631</v>
      </c>
      <c r="B254" s="271" t="s">
        <v>2632</v>
      </c>
      <c r="C254" s="271" t="s">
        <v>108</v>
      </c>
      <c r="D254" s="271" t="s">
        <v>3234</v>
      </c>
      <c r="E254" s="272" t="s">
        <v>108</v>
      </c>
      <c r="F254" s="271" t="s">
        <v>2277</v>
      </c>
      <c r="G254" s="271" t="s">
        <v>2418</v>
      </c>
    </row>
    <row r="255" spans="1:7" ht="17.25">
      <c r="A255" s="271" t="s">
        <v>2633</v>
      </c>
      <c r="B255" s="271" t="s">
        <v>2632</v>
      </c>
      <c r="C255" s="271" t="s">
        <v>108</v>
      </c>
      <c r="D255" s="271" t="s">
        <v>3234</v>
      </c>
      <c r="E255" s="272" t="s">
        <v>108</v>
      </c>
      <c r="F255" s="272" t="s">
        <v>2277</v>
      </c>
      <c r="G255" s="271" t="s">
        <v>2418</v>
      </c>
    </row>
    <row r="256" spans="1:7" ht="17.25">
      <c r="A256" s="75" t="s">
        <v>2737</v>
      </c>
      <c r="B256" s="75"/>
      <c r="C256" s="75"/>
      <c r="D256" s="75"/>
      <c r="E256" s="76"/>
      <c r="F256" s="75"/>
      <c r="G256" s="75"/>
    </row>
    <row r="257" spans="1:7" ht="17.25">
      <c r="A257" s="271" t="s">
        <v>2635</v>
      </c>
      <c r="B257" s="271" t="s">
        <v>2479</v>
      </c>
      <c r="C257" s="271" t="s">
        <v>2568</v>
      </c>
      <c r="D257" s="271" t="s">
        <v>3234</v>
      </c>
      <c r="E257" s="272" t="s">
        <v>2568</v>
      </c>
      <c r="F257" s="271" t="s">
        <v>2277</v>
      </c>
      <c r="G257" s="271" t="s">
        <v>2636</v>
      </c>
    </row>
    <row r="258" spans="1:7" ht="17.25">
      <c r="A258" s="271" t="s">
        <v>2637</v>
      </c>
      <c r="B258" s="271" t="s">
        <v>2546</v>
      </c>
      <c r="C258" s="271" t="s">
        <v>108</v>
      </c>
      <c r="D258" s="271" t="s">
        <v>3234</v>
      </c>
      <c r="E258" s="272" t="s">
        <v>108</v>
      </c>
      <c r="F258" s="271" t="s">
        <v>2277</v>
      </c>
      <c r="G258" s="271" t="s">
        <v>2638</v>
      </c>
    </row>
    <row r="259" spans="1:7" ht="17.25">
      <c r="A259" s="271" t="s">
        <v>2639</v>
      </c>
      <c r="B259" s="271" t="s">
        <v>2640</v>
      </c>
      <c r="C259" s="271" t="s">
        <v>108</v>
      </c>
      <c r="D259" s="271" t="s">
        <v>3234</v>
      </c>
      <c r="E259" s="272" t="s">
        <v>108</v>
      </c>
      <c r="F259" s="272" t="s">
        <v>2277</v>
      </c>
      <c r="G259" s="271" t="s">
        <v>2641</v>
      </c>
    </row>
    <row r="260" spans="1:7" ht="17.25">
      <c r="A260" s="75" t="s">
        <v>2738</v>
      </c>
      <c r="B260" s="75"/>
      <c r="C260" s="75"/>
      <c r="D260" s="75"/>
      <c r="E260" s="76"/>
      <c r="F260" s="75"/>
      <c r="G260" s="75"/>
    </row>
    <row r="261" spans="1:7" ht="17.25">
      <c r="A261" s="271" t="s">
        <v>2643</v>
      </c>
      <c r="B261" s="271" t="s">
        <v>2546</v>
      </c>
      <c r="C261" s="271" t="s">
        <v>108</v>
      </c>
      <c r="D261" s="271" t="s">
        <v>3234</v>
      </c>
      <c r="E261" s="272" t="s">
        <v>108</v>
      </c>
      <c r="F261" s="271" t="s">
        <v>2277</v>
      </c>
      <c r="G261" s="271" t="s">
        <v>2644</v>
      </c>
    </row>
    <row r="262" spans="1:7" ht="17.25">
      <c r="A262" s="271" t="s">
        <v>2645</v>
      </c>
      <c r="B262" s="271" t="s">
        <v>2646</v>
      </c>
      <c r="C262" s="271" t="s">
        <v>108</v>
      </c>
      <c r="D262" s="271" t="s">
        <v>3234</v>
      </c>
      <c r="E262" s="272" t="s">
        <v>108</v>
      </c>
      <c r="F262" s="271" t="s">
        <v>2277</v>
      </c>
      <c r="G262" s="271" t="s">
        <v>2647</v>
      </c>
    </row>
    <row r="263" spans="1:7" ht="15">
      <c r="A263" s="56" t="s">
        <v>2648</v>
      </c>
      <c r="B263" s="56" t="s">
        <v>2646</v>
      </c>
      <c r="C263" s="56" t="s">
        <v>108</v>
      </c>
      <c r="D263" s="56" t="s">
        <v>3234</v>
      </c>
      <c r="E263" s="74" t="s">
        <v>108</v>
      </c>
      <c r="F263" s="74" t="s">
        <v>2277</v>
      </c>
      <c r="G263" s="56" t="s">
        <v>2649</v>
      </c>
    </row>
    <row r="264" spans="1:7" ht="17.25">
      <c r="A264" s="271" t="s">
        <v>2650</v>
      </c>
      <c r="B264" s="271" t="s">
        <v>2546</v>
      </c>
      <c r="C264" s="271" t="s">
        <v>108</v>
      </c>
      <c r="D264" s="271" t="s">
        <v>3234</v>
      </c>
      <c r="E264" s="272" t="s">
        <v>108</v>
      </c>
      <c r="F264" s="271" t="s">
        <v>2277</v>
      </c>
      <c r="G264" s="271" t="s">
        <v>2418</v>
      </c>
    </row>
    <row r="265" spans="1:7" ht="17.25">
      <c r="A265" s="271" t="s">
        <v>2651</v>
      </c>
      <c r="B265" s="271" t="s">
        <v>2652</v>
      </c>
      <c r="C265" s="271" t="s">
        <v>2653</v>
      </c>
      <c r="D265" s="271" t="s">
        <v>3234</v>
      </c>
      <c r="E265" s="272" t="s">
        <v>108</v>
      </c>
      <c r="F265" s="272" t="s">
        <v>2277</v>
      </c>
      <c r="G265" s="271" t="s">
        <v>2418</v>
      </c>
    </row>
    <row r="266" spans="1:7" ht="17.25">
      <c r="A266" s="75" t="s">
        <v>2739</v>
      </c>
      <c r="B266" s="75"/>
      <c r="C266" s="75"/>
      <c r="D266" s="75"/>
      <c r="E266" s="76"/>
      <c r="F266" s="75"/>
      <c r="G266" s="75"/>
    </row>
    <row r="267" spans="1:7" ht="15">
      <c r="A267" s="56" t="s">
        <v>2655</v>
      </c>
      <c r="B267" s="56" t="s">
        <v>2656</v>
      </c>
      <c r="C267" s="56" t="s">
        <v>108</v>
      </c>
      <c r="D267" s="56" t="s">
        <v>3234</v>
      </c>
      <c r="E267" s="74" t="s">
        <v>108</v>
      </c>
      <c r="F267" s="74" t="s">
        <v>2277</v>
      </c>
      <c r="G267" s="56" t="s">
        <v>2418</v>
      </c>
    </row>
    <row r="268" spans="1:7" ht="17.25">
      <c r="A268" s="271" t="s">
        <v>2657</v>
      </c>
      <c r="B268" s="271" t="s">
        <v>2656</v>
      </c>
      <c r="C268" s="271" t="s">
        <v>2568</v>
      </c>
      <c r="D268" s="271" t="s">
        <v>3234</v>
      </c>
      <c r="E268" s="272" t="s">
        <v>2568</v>
      </c>
      <c r="F268" s="271" t="s">
        <v>2277</v>
      </c>
      <c r="G268" s="271" t="s">
        <v>2658</v>
      </c>
    </row>
    <row r="269" spans="1:7" ht="15">
      <c r="A269" s="56" t="s">
        <v>2659</v>
      </c>
      <c r="B269" s="56" t="s">
        <v>2660</v>
      </c>
      <c r="C269" s="56" t="s">
        <v>2661</v>
      </c>
      <c r="D269" s="56" t="s">
        <v>3234</v>
      </c>
      <c r="E269" s="74" t="s">
        <v>2697</v>
      </c>
      <c r="F269" s="74" t="s">
        <v>2278</v>
      </c>
      <c r="G269" s="56" t="s">
        <v>2663</v>
      </c>
    </row>
    <row r="270" spans="1:7" ht="17.25">
      <c r="A270" s="271" t="s">
        <v>2664</v>
      </c>
      <c r="B270" s="271" t="s">
        <v>2660</v>
      </c>
      <c r="C270" s="271" t="s">
        <v>2585</v>
      </c>
      <c r="D270" s="271" t="s">
        <v>3234</v>
      </c>
      <c r="E270" s="272" t="s">
        <v>108</v>
      </c>
      <c r="F270" s="272" t="s">
        <v>2277</v>
      </c>
      <c r="G270" s="271" t="s">
        <v>2665</v>
      </c>
    </row>
    <row r="271" spans="1:7" ht="17.25">
      <c r="A271" s="271" t="s">
        <v>2666</v>
      </c>
      <c r="B271" s="271" t="s">
        <v>2656</v>
      </c>
      <c r="C271" s="271" t="s">
        <v>2667</v>
      </c>
      <c r="D271" s="271" t="s">
        <v>3234</v>
      </c>
      <c r="E271" s="272" t="s">
        <v>108</v>
      </c>
      <c r="F271" s="271" t="s">
        <v>2277</v>
      </c>
      <c r="G271" s="271" t="s">
        <v>2418</v>
      </c>
    </row>
    <row r="272" spans="1:7" ht="17.25">
      <c r="A272" s="271" t="s">
        <v>2668</v>
      </c>
      <c r="B272" s="271" t="s">
        <v>2656</v>
      </c>
      <c r="C272" s="271" t="s">
        <v>2669</v>
      </c>
      <c r="D272" s="271" t="s">
        <v>3234</v>
      </c>
      <c r="E272" s="272" t="s">
        <v>108</v>
      </c>
      <c r="F272" s="271" t="s">
        <v>2277</v>
      </c>
      <c r="G272" s="271" t="s">
        <v>2670</v>
      </c>
    </row>
    <row r="273" spans="1:7" ht="17.25">
      <c r="A273" s="75" t="s">
        <v>2740</v>
      </c>
      <c r="B273" s="75"/>
      <c r="C273" s="75"/>
      <c r="D273" s="75"/>
      <c r="E273" s="76"/>
      <c r="F273" s="75"/>
      <c r="G273" s="75"/>
    </row>
    <row r="274" spans="1:7" ht="15">
      <c r="A274" s="56" t="s">
        <v>2672</v>
      </c>
      <c r="B274" s="56" t="s">
        <v>2485</v>
      </c>
      <c r="C274" s="56" t="s">
        <v>2673</v>
      </c>
      <c r="D274" s="56" t="s">
        <v>3234</v>
      </c>
      <c r="E274" s="74" t="s">
        <v>108</v>
      </c>
      <c r="F274" s="74" t="s">
        <v>2277</v>
      </c>
      <c r="G274" s="56" t="s">
        <v>2674</v>
      </c>
    </row>
    <row r="275" spans="1:7" ht="17.25">
      <c r="A275" s="271" t="s">
        <v>2505</v>
      </c>
      <c r="B275" s="271" t="s">
        <v>2506</v>
      </c>
      <c r="C275" s="271" t="s">
        <v>2507</v>
      </c>
      <c r="D275" s="271" t="s">
        <v>3234</v>
      </c>
      <c r="E275" s="272" t="s">
        <v>108</v>
      </c>
      <c r="F275" s="271" t="s">
        <v>2277</v>
      </c>
      <c r="G275" s="271" t="s">
        <v>2508</v>
      </c>
    </row>
    <row r="276" spans="1:7" ht="17.25">
      <c r="A276" s="271" t="s">
        <v>2512</v>
      </c>
      <c r="B276" s="271" t="s">
        <v>2458</v>
      </c>
      <c r="C276" s="271" t="s">
        <v>2459</v>
      </c>
      <c r="D276" s="271" t="s">
        <v>3234</v>
      </c>
      <c r="E276" s="272" t="s">
        <v>2776</v>
      </c>
      <c r="F276" s="272" t="s">
        <v>2277</v>
      </c>
      <c r="G276" s="271" t="s">
        <v>2418</v>
      </c>
    </row>
    <row r="277" spans="1:7" ht="17.25">
      <c r="A277" s="271" t="s">
        <v>2675</v>
      </c>
      <c r="B277" s="271" t="s">
        <v>2458</v>
      </c>
      <c r="C277" s="271" t="s">
        <v>108</v>
      </c>
      <c r="D277" s="271" t="s">
        <v>3234</v>
      </c>
      <c r="E277" s="272" t="s">
        <v>108</v>
      </c>
      <c r="F277" s="271" t="s">
        <v>2277</v>
      </c>
      <c r="G277" s="271" t="s">
        <v>2418</v>
      </c>
    </row>
    <row r="278" spans="1:7" ht="15">
      <c r="A278" s="56" t="s">
        <v>2676</v>
      </c>
      <c r="B278" s="56" t="s">
        <v>2510</v>
      </c>
      <c r="C278" s="56" t="s">
        <v>2677</v>
      </c>
      <c r="D278" s="56" t="s">
        <v>3234</v>
      </c>
      <c r="E278" s="74" t="s">
        <v>2677</v>
      </c>
      <c r="F278" s="74" t="s">
        <v>2277</v>
      </c>
      <c r="G278" s="56" t="s">
        <v>2678</v>
      </c>
    </row>
    <row r="279" spans="1:7" ht="17.25">
      <c r="A279" s="75" t="s">
        <v>2750</v>
      </c>
      <c r="B279" s="75"/>
      <c r="C279" s="75"/>
      <c r="D279" s="75"/>
      <c r="E279" s="76"/>
      <c r="F279" s="75"/>
      <c r="G279" s="75"/>
    </row>
    <row r="280" spans="1:7" ht="17.25">
      <c r="A280" s="271" t="s">
        <v>2450</v>
      </c>
      <c r="B280" s="271" t="s">
        <v>2451</v>
      </c>
      <c r="C280" s="271" t="s">
        <v>2452</v>
      </c>
      <c r="D280" s="271" t="s">
        <v>3238</v>
      </c>
      <c r="E280" s="272" t="s">
        <v>2454</v>
      </c>
      <c r="F280" s="272" t="s">
        <v>2297</v>
      </c>
      <c r="G280" s="271" t="s">
        <v>2455</v>
      </c>
    </row>
    <row r="281" spans="1:7" ht="17.25">
      <c r="A281" s="271" t="s">
        <v>2561</v>
      </c>
      <c r="B281" s="271" t="s">
        <v>2458</v>
      </c>
      <c r="C281" s="271" t="s">
        <v>1213</v>
      </c>
      <c r="D281" s="271" t="s">
        <v>3238</v>
      </c>
      <c r="E281" s="272" t="s">
        <v>1213</v>
      </c>
      <c r="F281" s="271" t="s">
        <v>2298</v>
      </c>
      <c r="G281" s="271" t="s">
        <v>2418</v>
      </c>
    </row>
    <row r="282" spans="1:7" ht="17.25">
      <c r="A282" s="271" t="s">
        <v>2562</v>
      </c>
      <c r="B282" s="271"/>
      <c r="C282" s="271" t="s">
        <v>2563</v>
      </c>
      <c r="D282" s="271" t="s">
        <v>3238</v>
      </c>
      <c r="E282" s="272" t="s">
        <v>1213</v>
      </c>
      <c r="F282" s="272" t="s">
        <v>2298</v>
      </c>
      <c r="G282" s="271" t="s">
        <v>2418</v>
      </c>
    </row>
    <row r="283" spans="1:7" ht="17.25">
      <c r="A283" s="75" t="s">
        <v>2752</v>
      </c>
      <c r="B283" s="75"/>
      <c r="C283" s="75"/>
      <c r="D283" s="75"/>
      <c r="E283" s="76"/>
      <c r="F283" s="75"/>
      <c r="G283" s="75"/>
    </row>
    <row r="284" spans="1:7" ht="17.25">
      <c r="A284" s="271" t="s">
        <v>2457</v>
      </c>
      <c r="B284" s="271" t="s">
        <v>2458</v>
      </c>
      <c r="C284" s="271" t="s">
        <v>2459</v>
      </c>
      <c r="D284" s="271" t="s">
        <v>3238</v>
      </c>
      <c r="E284" s="272" t="s">
        <v>2460</v>
      </c>
      <c r="F284" s="272" t="s">
        <v>2297</v>
      </c>
      <c r="G284" s="271" t="s">
        <v>2418</v>
      </c>
    </row>
    <row r="285" spans="1:7" ht="17.25">
      <c r="A285" s="75" t="s">
        <v>2755</v>
      </c>
      <c r="B285" s="75"/>
      <c r="C285" s="75"/>
      <c r="D285" s="75"/>
      <c r="E285" s="76"/>
      <c r="F285" s="75"/>
      <c r="G285" s="75"/>
    </row>
    <row r="286" spans="1:7" ht="17.25">
      <c r="A286" s="271" t="s">
        <v>2462</v>
      </c>
      <c r="B286" s="271" t="s">
        <v>2463</v>
      </c>
      <c r="C286" s="271" t="s">
        <v>2459</v>
      </c>
      <c r="D286" s="271" t="s">
        <v>3238</v>
      </c>
      <c r="E286" s="272" t="s">
        <v>2460</v>
      </c>
      <c r="F286" s="272" t="s">
        <v>2297</v>
      </c>
      <c r="G286" s="271" t="s">
        <v>2418</v>
      </c>
    </row>
    <row r="287" spans="1:7" ht="17.25">
      <c r="A287" s="271" t="s">
        <v>2464</v>
      </c>
      <c r="B287" s="271" t="s">
        <v>2463</v>
      </c>
      <c r="C287" s="271" t="s">
        <v>2459</v>
      </c>
      <c r="D287" s="271" t="s">
        <v>3238</v>
      </c>
      <c r="E287" s="272" t="s">
        <v>2460</v>
      </c>
      <c r="F287" s="272" t="s">
        <v>2297</v>
      </c>
      <c r="G287" s="271" t="s">
        <v>2418</v>
      </c>
    </row>
    <row r="288" spans="1:7" ht="17.25">
      <c r="A288" s="271" t="s">
        <v>2465</v>
      </c>
      <c r="B288" s="271" t="s">
        <v>2463</v>
      </c>
      <c r="C288" s="271" t="s">
        <v>2459</v>
      </c>
      <c r="D288" s="271" t="s">
        <v>3238</v>
      </c>
      <c r="E288" s="272" t="s">
        <v>2460</v>
      </c>
      <c r="F288" s="272" t="s">
        <v>2297</v>
      </c>
      <c r="G288" s="271" t="s">
        <v>2418</v>
      </c>
    </row>
    <row r="289" spans="1:7" ht="17.25">
      <c r="A289" s="271" t="s">
        <v>2466</v>
      </c>
      <c r="B289" s="271" t="s">
        <v>2463</v>
      </c>
      <c r="C289" s="271" t="s">
        <v>2459</v>
      </c>
      <c r="D289" s="271" t="s">
        <v>3238</v>
      </c>
      <c r="E289" s="272" t="s">
        <v>2460</v>
      </c>
      <c r="F289" s="272" t="s">
        <v>2297</v>
      </c>
      <c r="G289" s="271" t="s">
        <v>2418</v>
      </c>
    </row>
    <row r="290" spans="1:7" ht="17.25">
      <c r="A290" s="75" t="s">
        <v>2756</v>
      </c>
      <c r="B290" s="75"/>
      <c r="C290" s="75"/>
      <c r="D290" s="75"/>
      <c r="E290" s="76"/>
      <c r="F290" s="75"/>
      <c r="G290" s="75"/>
    </row>
    <row r="291" spans="1:7" ht="17.25">
      <c r="A291" s="271" t="s">
        <v>2472</v>
      </c>
      <c r="B291" s="271" t="s">
        <v>2458</v>
      </c>
      <c r="C291" s="271" t="s">
        <v>2459</v>
      </c>
      <c r="D291" s="271" t="s">
        <v>3238</v>
      </c>
      <c r="E291" s="272" t="s">
        <v>2460</v>
      </c>
      <c r="F291" s="272" t="s">
        <v>2297</v>
      </c>
      <c r="G291" s="271" t="s">
        <v>2418</v>
      </c>
    </row>
    <row r="292" spans="1:7" ht="17.25">
      <c r="A292" s="271" t="s">
        <v>2473</v>
      </c>
      <c r="B292" s="271" t="s">
        <v>2458</v>
      </c>
      <c r="C292" s="271" t="s">
        <v>2459</v>
      </c>
      <c r="D292" s="271" t="s">
        <v>3238</v>
      </c>
      <c r="E292" s="272" t="s">
        <v>2460</v>
      </c>
      <c r="F292" s="272" t="s">
        <v>2297</v>
      </c>
      <c r="G292" s="271" t="s">
        <v>2418</v>
      </c>
    </row>
    <row r="293" spans="1:7" ht="17.25">
      <c r="A293" s="271" t="s">
        <v>2474</v>
      </c>
      <c r="B293" s="271" t="s">
        <v>2458</v>
      </c>
      <c r="C293" s="271" t="s">
        <v>2459</v>
      </c>
      <c r="D293" s="271" t="s">
        <v>3238</v>
      </c>
      <c r="E293" s="272" t="s">
        <v>2460</v>
      </c>
      <c r="F293" s="272" t="s">
        <v>2297</v>
      </c>
      <c r="G293" s="271" t="s">
        <v>2418</v>
      </c>
    </row>
    <row r="294" spans="1:7" ht="17.25">
      <c r="A294" s="75" t="s">
        <v>2757</v>
      </c>
      <c r="B294" s="75"/>
      <c r="C294" s="75"/>
      <c r="D294" s="75"/>
      <c r="E294" s="76"/>
      <c r="F294" s="75"/>
      <c r="G294" s="75"/>
    </row>
    <row r="295" spans="1:7" ht="17.25">
      <c r="A295" s="271" t="s">
        <v>2476</v>
      </c>
      <c r="B295" s="271" t="s">
        <v>2458</v>
      </c>
      <c r="C295" s="271" t="s">
        <v>2459</v>
      </c>
      <c r="D295" s="271" t="s">
        <v>3238</v>
      </c>
      <c r="E295" s="272" t="s">
        <v>2460</v>
      </c>
      <c r="F295" s="272" t="s">
        <v>2297</v>
      </c>
      <c r="G295" s="271" t="s">
        <v>2418</v>
      </c>
    </row>
    <row r="296" spans="1:7" ht="17.25">
      <c r="A296" s="75" t="s">
        <v>2760</v>
      </c>
      <c r="B296" s="75"/>
      <c r="C296" s="75"/>
      <c r="D296" s="75"/>
      <c r="E296" s="76"/>
      <c r="F296" s="75"/>
      <c r="G296" s="75"/>
    </row>
    <row r="297" spans="1:7" ht="17.25">
      <c r="A297" s="271" t="s">
        <v>2478</v>
      </c>
      <c r="B297" s="271" t="s">
        <v>2479</v>
      </c>
      <c r="C297" s="271" t="s">
        <v>2452</v>
      </c>
      <c r="D297" s="271" t="s">
        <v>3238</v>
      </c>
      <c r="E297" s="272" t="s">
        <v>2454</v>
      </c>
      <c r="F297" s="272" t="s">
        <v>2297</v>
      </c>
      <c r="G297" s="271" t="s">
        <v>2480</v>
      </c>
    </row>
    <row r="298" spans="1:7" ht="17.25">
      <c r="A298" s="271" t="s">
        <v>2481</v>
      </c>
      <c r="B298" s="271" t="s">
        <v>2482</v>
      </c>
      <c r="C298" s="271" t="s">
        <v>2452</v>
      </c>
      <c r="D298" s="271" t="s">
        <v>3238</v>
      </c>
      <c r="E298" s="272" t="s">
        <v>2454</v>
      </c>
      <c r="F298" s="272" t="s">
        <v>2297</v>
      </c>
      <c r="G298" s="271" t="s">
        <v>2483</v>
      </c>
    </row>
    <row r="299" spans="1:7" ht="17.25">
      <c r="A299" s="75" t="s">
        <v>2761</v>
      </c>
      <c r="B299" s="75"/>
      <c r="C299" s="75"/>
      <c r="D299" s="75"/>
      <c r="E299" s="76"/>
      <c r="F299" s="75"/>
      <c r="G299" s="75"/>
    </row>
    <row r="300" spans="1:7" ht="17.25">
      <c r="A300" s="271" t="s">
        <v>2493</v>
      </c>
      <c r="B300" s="271" t="s">
        <v>2458</v>
      </c>
      <c r="C300" s="271" t="s">
        <v>2452</v>
      </c>
      <c r="D300" s="271" t="s">
        <v>3238</v>
      </c>
      <c r="E300" s="272" t="s">
        <v>2454</v>
      </c>
      <c r="F300" s="272" t="s">
        <v>2297</v>
      </c>
      <c r="G300" s="271" t="s">
        <v>2418</v>
      </c>
    </row>
    <row r="301" spans="1:7" ht="17.25">
      <c r="A301" s="75" t="s">
        <v>2762</v>
      </c>
      <c r="B301" s="75"/>
      <c r="C301" s="75"/>
      <c r="D301" s="75"/>
      <c r="E301" s="76"/>
      <c r="F301" s="75"/>
      <c r="G301" s="75"/>
    </row>
    <row r="302" spans="1:7" ht="17.25">
      <c r="A302" s="271" t="s">
        <v>2659</v>
      </c>
      <c r="B302" s="271" t="s">
        <v>2660</v>
      </c>
      <c r="C302" s="271" t="s">
        <v>2661</v>
      </c>
      <c r="D302" s="271" t="s">
        <v>3238</v>
      </c>
      <c r="E302" s="272" t="s">
        <v>2697</v>
      </c>
      <c r="F302" s="272" t="s">
        <v>2298</v>
      </c>
      <c r="G302" s="271" t="s">
        <v>2663</v>
      </c>
    </row>
    <row r="303" spans="1:7" ht="17.25">
      <c r="A303" s="75" t="s">
        <v>2763</v>
      </c>
      <c r="B303" s="75"/>
      <c r="C303" s="75"/>
      <c r="D303" s="75"/>
      <c r="E303" s="76"/>
      <c r="F303" s="75"/>
      <c r="G303" s="75"/>
    </row>
    <row r="304" spans="1:7" ht="17.25">
      <c r="A304" s="271" t="s">
        <v>2503</v>
      </c>
      <c r="B304" s="271" t="s">
        <v>2458</v>
      </c>
      <c r="C304" s="271" t="s">
        <v>2452</v>
      </c>
      <c r="D304" s="271" t="s">
        <v>3238</v>
      </c>
      <c r="E304" s="272" t="s">
        <v>2454</v>
      </c>
      <c r="F304" s="272" t="s">
        <v>2297</v>
      </c>
      <c r="G304" s="271" t="s">
        <v>2504</v>
      </c>
    </row>
    <row r="305" spans="1:7" ht="17.25">
      <c r="A305" s="271" t="s">
        <v>2509</v>
      </c>
      <c r="B305" s="271" t="s">
        <v>2510</v>
      </c>
      <c r="C305" s="271" t="s">
        <v>2452</v>
      </c>
      <c r="D305" s="271" t="s">
        <v>3238</v>
      </c>
      <c r="E305" s="272" t="s">
        <v>2454</v>
      </c>
      <c r="F305" s="272" t="s">
        <v>2297</v>
      </c>
      <c r="G305" s="271" t="s">
        <v>2511</v>
      </c>
    </row>
    <row r="306" spans="1:7" ht="17.25">
      <c r="A306" s="271" t="s">
        <v>2512</v>
      </c>
      <c r="B306" s="271" t="s">
        <v>2458</v>
      </c>
      <c r="C306" s="271" t="s">
        <v>2459</v>
      </c>
      <c r="D306" s="271" t="s">
        <v>3238</v>
      </c>
      <c r="E306" s="272" t="s">
        <v>2460</v>
      </c>
      <c r="F306" s="272" t="s">
        <v>2297</v>
      </c>
      <c r="G306" s="271" t="s">
        <v>2418</v>
      </c>
    </row>
    <row r="307" spans="1:7" ht="17.25">
      <c r="A307" s="75" t="s">
        <v>2773</v>
      </c>
      <c r="B307" s="75"/>
      <c r="C307" s="75"/>
      <c r="D307" s="75"/>
      <c r="E307" s="76"/>
      <c r="F307" s="75"/>
      <c r="G307" s="75"/>
    </row>
    <row r="308" spans="1:7" ht="17.25">
      <c r="A308" s="271" t="s">
        <v>2450</v>
      </c>
      <c r="B308" s="271" t="s">
        <v>2451</v>
      </c>
      <c r="C308" s="271" t="s">
        <v>2452</v>
      </c>
      <c r="D308" s="271" t="s">
        <v>3239</v>
      </c>
      <c r="E308" s="272" t="s">
        <v>2454</v>
      </c>
      <c r="F308" s="272" t="s">
        <v>2319</v>
      </c>
      <c r="G308" s="271" t="s">
        <v>2455</v>
      </c>
    </row>
    <row r="309" spans="1:7" ht="17.25">
      <c r="A309" s="271" t="s">
        <v>2561</v>
      </c>
      <c r="B309" s="271" t="s">
        <v>2458</v>
      </c>
      <c r="C309" s="271" t="s">
        <v>1213</v>
      </c>
      <c r="D309" s="271" t="s">
        <v>3239</v>
      </c>
      <c r="E309" s="272" t="s">
        <v>1213</v>
      </c>
      <c r="F309" s="271" t="s">
        <v>2320</v>
      </c>
      <c r="G309" s="271" t="s">
        <v>2418</v>
      </c>
    </row>
    <row r="310" spans="1:7" ht="17.25">
      <c r="A310" s="271" t="s">
        <v>2562</v>
      </c>
      <c r="B310" s="271"/>
      <c r="C310" s="271" t="s">
        <v>2563</v>
      </c>
      <c r="D310" s="271" t="s">
        <v>3239</v>
      </c>
      <c r="E310" s="272" t="s">
        <v>1213</v>
      </c>
      <c r="F310" s="272" t="s">
        <v>2320</v>
      </c>
      <c r="G310" s="271" t="s">
        <v>2418</v>
      </c>
    </row>
    <row r="311" spans="1:7" ht="17.25">
      <c r="A311" s="75" t="s">
        <v>2775</v>
      </c>
      <c r="B311" s="75"/>
      <c r="C311" s="75"/>
      <c r="D311" s="75"/>
      <c r="E311" s="76"/>
      <c r="F311" s="75"/>
      <c r="G311" s="75"/>
    </row>
    <row r="312" spans="1:7" ht="17.25">
      <c r="A312" s="271" t="s">
        <v>2457</v>
      </c>
      <c r="B312" s="271" t="s">
        <v>2458</v>
      </c>
      <c r="C312" s="271" t="s">
        <v>2459</v>
      </c>
      <c r="D312" s="271" t="s">
        <v>3239</v>
      </c>
      <c r="E312" s="272" t="s">
        <v>2460</v>
      </c>
      <c r="F312" s="272" t="s">
        <v>2319</v>
      </c>
      <c r="G312" s="271" t="s">
        <v>2418</v>
      </c>
    </row>
    <row r="313" spans="1:7" ht="17.25">
      <c r="A313" s="75" t="s">
        <v>2777</v>
      </c>
      <c r="B313" s="75"/>
      <c r="C313" s="75"/>
      <c r="D313" s="75"/>
      <c r="E313" s="76"/>
      <c r="F313" s="75"/>
      <c r="G313" s="75"/>
    </row>
    <row r="314" spans="1:7" ht="17.25">
      <c r="A314" s="271" t="s">
        <v>2526</v>
      </c>
      <c r="B314" s="271" t="s">
        <v>2527</v>
      </c>
      <c r="C314" s="271" t="s">
        <v>2528</v>
      </c>
      <c r="D314" s="271" t="s">
        <v>3239</v>
      </c>
      <c r="E314" s="272" t="s">
        <v>2529</v>
      </c>
      <c r="F314" s="272" t="s">
        <v>2319</v>
      </c>
      <c r="G314" s="271" t="s">
        <v>2418</v>
      </c>
    </row>
    <row r="315" spans="1:7" ht="17.25">
      <c r="A315" s="75" t="s">
        <v>2778</v>
      </c>
      <c r="B315" s="75"/>
      <c r="C315" s="75"/>
      <c r="D315" s="75"/>
      <c r="E315" s="76"/>
      <c r="F315" s="75"/>
      <c r="G315" s="75"/>
    </row>
    <row r="316" spans="1:7" ht="17.25">
      <c r="A316" s="271" t="s">
        <v>2531</v>
      </c>
      <c r="B316" s="271" t="s">
        <v>2532</v>
      </c>
      <c r="C316" s="271" t="s">
        <v>2533</v>
      </c>
      <c r="D316" s="271" t="s">
        <v>3239</v>
      </c>
      <c r="E316" s="272" t="s">
        <v>2529</v>
      </c>
      <c r="F316" s="272" t="s">
        <v>2319</v>
      </c>
      <c r="G316" s="271" t="s">
        <v>2418</v>
      </c>
    </row>
    <row r="317" spans="1:7" ht="17.25">
      <c r="A317" s="75" t="s">
        <v>2779</v>
      </c>
      <c r="B317" s="75"/>
      <c r="C317" s="75"/>
      <c r="D317" s="75"/>
      <c r="E317" s="76"/>
      <c r="F317" s="75"/>
      <c r="G317" s="75"/>
    </row>
    <row r="318" spans="1:7" ht="17.25">
      <c r="A318" s="271" t="s">
        <v>2462</v>
      </c>
      <c r="B318" s="271" t="s">
        <v>2463</v>
      </c>
      <c r="C318" s="271" t="s">
        <v>2459</v>
      </c>
      <c r="D318" s="271" t="s">
        <v>3239</v>
      </c>
      <c r="E318" s="272" t="s">
        <v>2460</v>
      </c>
      <c r="F318" s="272" t="s">
        <v>2319</v>
      </c>
      <c r="G318" s="271" t="s">
        <v>2418</v>
      </c>
    </row>
    <row r="319" spans="1:7" ht="17.25">
      <c r="A319" s="271" t="s">
        <v>2464</v>
      </c>
      <c r="B319" s="271" t="s">
        <v>2463</v>
      </c>
      <c r="C319" s="271" t="s">
        <v>2459</v>
      </c>
      <c r="D319" s="271" t="s">
        <v>3239</v>
      </c>
      <c r="E319" s="272" t="s">
        <v>2460</v>
      </c>
      <c r="F319" s="272" t="s">
        <v>2319</v>
      </c>
      <c r="G319" s="271" t="s">
        <v>2418</v>
      </c>
    </row>
    <row r="320" spans="1:7" ht="17.25">
      <c r="A320" s="271" t="s">
        <v>2465</v>
      </c>
      <c r="B320" s="271" t="s">
        <v>2463</v>
      </c>
      <c r="C320" s="271" t="s">
        <v>2459</v>
      </c>
      <c r="D320" s="271" t="s">
        <v>3239</v>
      </c>
      <c r="E320" s="272" t="s">
        <v>2460</v>
      </c>
      <c r="F320" s="272" t="s">
        <v>2319</v>
      </c>
      <c r="G320" s="271" t="s">
        <v>2418</v>
      </c>
    </row>
    <row r="321" spans="1:7" ht="15">
      <c r="A321" s="56" t="s">
        <v>2466</v>
      </c>
      <c r="B321" s="56" t="s">
        <v>2463</v>
      </c>
      <c r="C321" s="56" t="s">
        <v>2459</v>
      </c>
      <c r="D321" s="56" t="s">
        <v>3239</v>
      </c>
      <c r="E321" s="74" t="s">
        <v>2460</v>
      </c>
      <c r="F321" s="74" t="s">
        <v>2319</v>
      </c>
      <c r="G321" s="56" t="s">
        <v>2418</v>
      </c>
    </row>
    <row r="322" spans="1:7" ht="17.25">
      <c r="A322" s="75" t="s">
        <v>2780</v>
      </c>
      <c r="B322" s="75"/>
      <c r="C322" s="75"/>
      <c r="D322" s="75"/>
      <c r="E322" s="76"/>
      <c r="F322" s="75"/>
      <c r="G322" s="75"/>
    </row>
    <row r="323" spans="1:7" ht="17.25">
      <c r="A323" s="271" t="s">
        <v>2472</v>
      </c>
      <c r="B323" s="271" t="s">
        <v>2458</v>
      </c>
      <c r="C323" s="271" t="s">
        <v>2459</v>
      </c>
      <c r="D323" s="271" t="s">
        <v>3239</v>
      </c>
      <c r="E323" s="272" t="s">
        <v>2460</v>
      </c>
      <c r="F323" s="272" t="s">
        <v>2319</v>
      </c>
      <c r="G323" s="271" t="s">
        <v>2418</v>
      </c>
    </row>
    <row r="324" spans="1:7" ht="17.25">
      <c r="A324" s="271" t="s">
        <v>2473</v>
      </c>
      <c r="B324" s="271" t="s">
        <v>2458</v>
      </c>
      <c r="C324" s="271" t="s">
        <v>2459</v>
      </c>
      <c r="D324" s="271" t="s">
        <v>3239</v>
      </c>
      <c r="E324" s="272" t="s">
        <v>2460</v>
      </c>
      <c r="F324" s="272" t="s">
        <v>2319</v>
      </c>
      <c r="G324" s="271" t="s">
        <v>2418</v>
      </c>
    </row>
    <row r="325" spans="1:7" ht="17.25">
      <c r="A325" s="271" t="s">
        <v>2474</v>
      </c>
      <c r="B325" s="271" t="s">
        <v>2458</v>
      </c>
      <c r="C325" s="271" t="s">
        <v>2459</v>
      </c>
      <c r="D325" s="271" t="s">
        <v>3239</v>
      </c>
      <c r="E325" s="272" t="s">
        <v>2460</v>
      </c>
      <c r="F325" s="272" t="s">
        <v>2319</v>
      </c>
      <c r="G325" s="271" t="s">
        <v>2418</v>
      </c>
    </row>
    <row r="326" spans="1:7" ht="17.25">
      <c r="A326" s="75" t="s">
        <v>2781</v>
      </c>
      <c r="B326" s="75"/>
      <c r="C326" s="75"/>
      <c r="D326" s="75"/>
      <c r="E326" s="76"/>
      <c r="F326" s="75"/>
      <c r="G326" s="75"/>
    </row>
    <row r="327" spans="1:7" ht="17.25">
      <c r="A327" s="271" t="s">
        <v>2476</v>
      </c>
      <c r="B327" s="271" t="s">
        <v>2458</v>
      </c>
      <c r="C327" s="271" t="s">
        <v>2459</v>
      </c>
      <c r="D327" s="271" t="s">
        <v>3239</v>
      </c>
      <c r="E327" s="272" t="s">
        <v>2460</v>
      </c>
      <c r="F327" s="272" t="s">
        <v>2319</v>
      </c>
      <c r="G327" s="271" t="s">
        <v>2418</v>
      </c>
    </row>
    <row r="328" spans="1:7" ht="17.25">
      <c r="A328" s="75" t="s">
        <v>2783</v>
      </c>
      <c r="B328" s="75"/>
      <c r="C328" s="75"/>
      <c r="D328" s="75"/>
      <c r="E328" s="76"/>
      <c r="F328" s="75"/>
      <c r="G328" s="75"/>
    </row>
    <row r="329" spans="1:7" ht="17.25">
      <c r="A329" s="271" t="s">
        <v>2478</v>
      </c>
      <c r="B329" s="271" t="s">
        <v>2479</v>
      </c>
      <c r="C329" s="271" t="s">
        <v>2452</v>
      </c>
      <c r="D329" s="271" t="s">
        <v>3239</v>
      </c>
      <c r="E329" s="272" t="s">
        <v>2454</v>
      </c>
      <c r="F329" s="272" t="s">
        <v>2319</v>
      </c>
      <c r="G329" s="271" t="s">
        <v>2480</v>
      </c>
    </row>
    <row r="330" spans="1:7" ht="17.25">
      <c r="A330" s="271" t="s">
        <v>2481</v>
      </c>
      <c r="B330" s="271" t="s">
        <v>2482</v>
      </c>
      <c r="C330" s="271" t="s">
        <v>2452</v>
      </c>
      <c r="D330" s="271" t="s">
        <v>3239</v>
      </c>
      <c r="E330" s="272" t="s">
        <v>2454</v>
      </c>
      <c r="F330" s="272" t="s">
        <v>2319</v>
      </c>
      <c r="G330" s="271" t="s">
        <v>2483</v>
      </c>
    </row>
    <row r="331" spans="1:7" ht="17.25">
      <c r="A331" s="75" t="s">
        <v>2784</v>
      </c>
      <c r="B331" s="75"/>
      <c r="C331" s="75"/>
      <c r="D331" s="75"/>
      <c r="E331" s="76"/>
      <c r="F331" s="75"/>
      <c r="G331" s="75"/>
    </row>
    <row r="332" spans="1:7" ht="15">
      <c r="A332" s="56" t="s">
        <v>2493</v>
      </c>
      <c r="B332" s="56" t="s">
        <v>2458</v>
      </c>
      <c r="C332" s="56" t="s">
        <v>2452</v>
      </c>
      <c r="D332" s="56" t="s">
        <v>3239</v>
      </c>
      <c r="E332" s="74" t="s">
        <v>2454</v>
      </c>
      <c r="F332" s="74" t="s">
        <v>2319</v>
      </c>
      <c r="G332" s="56" t="s">
        <v>2418</v>
      </c>
    </row>
    <row r="333" spans="1:7" ht="17.25">
      <c r="A333" s="75" t="s">
        <v>2785</v>
      </c>
      <c r="B333" s="75"/>
      <c r="C333" s="75"/>
      <c r="D333" s="75"/>
      <c r="E333" s="76"/>
      <c r="F333" s="75"/>
      <c r="G333" s="75"/>
    </row>
    <row r="334" spans="1:7" ht="17.25">
      <c r="A334" s="271" t="s">
        <v>2659</v>
      </c>
      <c r="B334" s="271" t="s">
        <v>2660</v>
      </c>
      <c r="C334" s="271" t="s">
        <v>2661</v>
      </c>
      <c r="D334" s="271" t="s">
        <v>3239</v>
      </c>
      <c r="E334" s="272" t="s">
        <v>2718</v>
      </c>
      <c r="F334" s="272" t="s">
        <v>2320</v>
      </c>
      <c r="G334" s="271" t="s">
        <v>2663</v>
      </c>
    </row>
    <row r="335" spans="1:7" ht="17.25">
      <c r="A335" s="75" t="s">
        <v>2786</v>
      </c>
      <c r="B335" s="75"/>
      <c r="C335" s="75"/>
      <c r="D335" s="75"/>
      <c r="E335" s="76"/>
      <c r="F335" s="75"/>
      <c r="G335" s="75"/>
    </row>
    <row r="336" spans="1:7" ht="15">
      <c r="A336" s="56" t="s">
        <v>2503</v>
      </c>
      <c r="B336" s="56" t="s">
        <v>2458</v>
      </c>
      <c r="C336" s="56" t="s">
        <v>2452</v>
      </c>
      <c r="D336" s="56" t="s">
        <v>3239</v>
      </c>
      <c r="E336" s="74" t="s">
        <v>2454</v>
      </c>
      <c r="F336" s="74" t="s">
        <v>2319</v>
      </c>
      <c r="G336" s="56" t="s">
        <v>2504</v>
      </c>
    </row>
    <row r="337" spans="1:7" ht="17.25">
      <c r="A337" s="271" t="s">
        <v>2509</v>
      </c>
      <c r="B337" s="271" t="s">
        <v>2510</v>
      </c>
      <c r="C337" s="271" t="s">
        <v>2452</v>
      </c>
      <c r="D337" s="271" t="s">
        <v>3239</v>
      </c>
      <c r="E337" s="272" t="s">
        <v>2454</v>
      </c>
      <c r="F337" s="272" t="s">
        <v>2319</v>
      </c>
      <c r="G337" s="271" t="s">
        <v>2511</v>
      </c>
    </row>
    <row r="338" spans="1:7" ht="17.25">
      <c r="A338" s="271" t="s">
        <v>2512</v>
      </c>
      <c r="B338" s="271" t="s">
        <v>2458</v>
      </c>
      <c r="C338" s="271" t="s">
        <v>2459</v>
      </c>
      <c r="D338" s="271" t="s">
        <v>3239</v>
      </c>
      <c r="E338" s="272" t="s">
        <v>2460</v>
      </c>
      <c r="F338" s="272" t="s">
        <v>2319</v>
      </c>
      <c r="G338" s="271" t="s">
        <v>2418</v>
      </c>
    </row>
    <row r="339" spans="1:7" ht="17.25">
      <c r="A339" s="75" t="s">
        <v>2796</v>
      </c>
      <c r="B339" s="75"/>
      <c r="C339" s="75"/>
      <c r="D339" s="75"/>
      <c r="E339" s="76"/>
      <c r="F339" s="75"/>
      <c r="G339" s="75"/>
    </row>
    <row r="340" spans="1:7" ht="17.25">
      <c r="A340" s="271" t="s">
        <v>2450</v>
      </c>
      <c r="B340" s="271" t="s">
        <v>2451</v>
      </c>
      <c r="C340" s="271" t="s">
        <v>2452</v>
      </c>
      <c r="D340" s="271" t="s">
        <v>3240</v>
      </c>
      <c r="E340" s="272" t="s">
        <v>2454</v>
      </c>
      <c r="F340" s="272" t="s">
        <v>2339</v>
      </c>
      <c r="G340" s="271" t="s">
        <v>2455</v>
      </c>
    </row>
    <row r="341" spans="1:7" ht="17.25">
      <c r="A341" s="271" t="s">
        <v>2561</v>
      </c>
      <c r="B341" s="271" t="s">
        <v>2458</v>
      </c>
      <c r="C341" s="271" t="s">
        <v>1213</v>
      </c>
      <c r="D341" s="271" t="s">
        <v>3240</v>
      </c>
      <c r="E341" s="272" t="s">
        <v>1213</v>
      </c>
      <c r="F341" s="271" t="s">
        <v>2340</v>
      </c>
      <c r="G341" s="271" t="s">
        <v>2418</v>
      </c>
    </row>
    <row r="342" spans="1:7" ht="15">
      <c r="A342" s="56" t="s">
        <v>2562</v>
      </c>
      <c r="B342" s="56"/>
      <c r="C342" s="56" t="s">
        <v>2563</v>
      </c>
      <c r="D342" s="56" t="s">
        <v>3240</v>
      </c>
      <c r="E342" s="74" t="s">
        <v>1213</v>
      </c>
      <c r="F342" s="74" t="s">
        <v>2340</v>
      </c>
      <c r="G342" s="56" t="s">
        <v>2418</v>
      </c>
    </row>
    <row r="343" spans="1:7" ht="17.25">
      <c r="A343" s="75" t="s">
        <v>2798</v>
      </c>
      <c r="B343" s="75"/>
      <c r="C343" s="75"/>
      <c r="D343" s="75"/>
      <c r="E343" s="76"/>
      <c r="F343" s="75"/>
      <c r="G343" s="75"/>
    </row>
    <row r="344" spans="1:7" ht="17.25">
      <c r="A344" s="271" t="s">
        <v>2457</v>
      </c>
      <c r="B344" s="271" t="s">
        <v>2458</v>
      </c>
      <c r="C344" s="271" t="s">
        <v>2459</v>
      </c>
      <c r="D344" s="271" t="s">
        <v>3240</v>
      </c>
      <c r="E344" s="272" t="s">
        <v>2460</v>
      </c>
      <c r="F344" s="272" t="s">
        <v>2339</v>
      </c>
      <c r="G344" s="271" t="s">
        <v>2418</v>
      </c>
    </row>
    <row r="345" spans="1:7" ht="17.25">
      <c r="A345" s="75" t="s">
        <v>3241</v>
      </c>
      <c r="B345" s="75"/>
      <c r="C345" s="75"/>
      <c r="D345" s="75"/>
      <c r="E345" s="76"/>
      <c r="F345" s="75"/>
      <c r="G345" s="75"/>
    </row>
    <row r="346" spans="1:7" ht="15">
      <c r="A346" s="56" t="s">
        <v>2526</v>
      </c>
      <c r="B346" s="56" t="s">
        <v>2527</v>
      </c>
      <c r="C346" s="56" t="s">
        <v>2528</v>
      </c>
      <c r="D346" s="56" t="s">
        <v>3240</v>
      </c>
      <c r="E346" s="74" t="s">
        <v>2529</v>
      </c>
      <c r="F346" s="74" t="s">
        <v>2339</v>
      </c>
      <c r="G346" s="56" t="s">
        <v>2418</v>
      </c>
    </row>
    <row r="347" spans="1:7" ht="17.25">
      <c r="A347" s="75" t="s">
        <v>2799</v>
      </c>
      <c r="B347" s="75"/>
      <c r="C347" s="75"/>
      <c r="D347" s="75"/>
      <c r="E347" s="76"/>
      <c r="F347" s="75"/>
      <c r="G347" s="75"/>
    </row>
    <row r="348" spans="1:7" ht="17.25">
      <c r="A348" s="271" t="s">
        <v>2531</v>
      </c>
      <c r="B348" s="271" t="s">
        <v>2532</v>
      </c>
      <c r="C348" s="271" t="s">
        <v>2533</v>
      </c>
      <c r="D348" s="271" t="s">
        <v>3240</v>
      </c>
      <c r="E348" s="272" t="s">
        <v>2529</v>
      </c>
      <c r="F348" s="272" t="s">
        <v>2339</v>
      </c>
      <c r="G348" s="271" t="s">
        <v>2418</v>
      </c>
    </row>
    <row r="349" spans="1:7" ht="17.25">
      <c r="A349" s="271" t="s">
        <v>2592</v>
      </c>
      <c r="B349" s="271" t="s">
        <v>2532</v>
      </c>
      <c r="C349" s="271" t="s">
        <v>2593</v>
      </c>
      <c r="D349" s="271" t="s">
        <v>3240</v>
      </c>
      <c r="E349" s="272" t="s">
        <v>3242</v>
      </c>
      <c r="F349" s="272" t="s">
        <v>2340</v>
      </c>
      <c r="G349" s="271" t="s">
        <v>2418</v>
      </c>
    </row>
    <row r="350" spans="1:7" ht="17.25">
      <c r="A350" s="75" t="s">
        <v>2800</v>
      </c>
      <c r="B350" s="75"/>
      <c r="C350" s="75"/>
      <c r="D350" s="75"/>
      <c r="E350" s="76"/>
      <c r="F350" s="75"/>
      <c r="G350" s="75"/>
    </row>
    <row r="351" spans="1:7" ht="17.25">
      <c r="A351" s="271" t="s">
        <v>2462</v>
      </c>
      <c r="B351" s="271" t="s">
        <v>2463</v>
      </c>
      <c r="C351" s="271" t="s">
        <v>2459</v>
      </c>
      <c r="D351" s="271" t="s">
        <v>3240</v>
      </c>
      <c r="E351" s="272" t="s">
        <v>2460</v>
      </c>
      <c r="F351" s="272" t="s">
        <v>2339</v>
      </c>
      <c r="G351" s="271" t="s">
        <v>2418</v>
      </c>
    </row>
    <row r="352" spans="1:7" ht="15">
      <c r="A352" s="56" t="s">
        <v>2464</v>
      </c>
      <c r="B352" s="56" t="s">
        <v>2463</v>
      </c>
      <c r="C352" s="56" t="s">
        <v>2459</v>
      </c>
      <c r="D352" s="56" t="s">
        <v>3240</v>
      </c>
      <c r="E352" s="74" t="s">
        <v>2460</v>
      </c>
      <c r="F352" s="74" t="s">
        <v>2339</v>
      </c>
      <c r="G352" s="56" t="s">
        <v>2418</v>
      </c>
    </row>
    <row r="353" spans="1:7" ht="17.25">
      <c r="A353" s="271" t="s">
        <v>2465</v>
      </c>
      <c r="B353" s="271" t="s">
        <v>2463</v>
      </c>
      <c r="C353" s="271" t="s">
        <v>2459</v>
      </c>
      <c r="D353" s="271" t="s">
        <v>3240</v>
      </c>
      <c r="E353" s="272" t="s">
        <v>2460</v>
      </c>
      <c r="F353" s="272" t="s">
        <v>2339</v>
      </c>
      <c r="G353" s="271" t="s">
        <v>2418</v>
      </c>
    </row>
    <row r="354" spans="1:7" ht="17.25">
      <c r="A354" s="271" t="s">
        <v>2466</v>
      </c>
      <c r="B354" s="271" t="s">
        <v>2463</v>
      </c>
      <c r="C354" s="271" t="s">
        <v>2459</v>
      </c>
      <c r="D354" s="271" t="s">
        <v>3240</v>
      </c>
      <c r="E354" s="272" t="s">
        <v>2460</v>
      </c>
      <c r="F354" s="272" t="s">
        <v>2339</v>
      </c>
      <c r="G354" s="271" t="s">
        <v>2418</v>
      </c>
    </row>
    <row r="355" spans="1:7" ht="17.25">
      <c r="A355" s="75" t="s">
        <v>2801</v>
      </c>
      <c r="B355" s="75"/>
      <c r="C355" s="75"/>
      <c r="D355" s="75"/>
      <c r="E355" s="76"/>
      <c r="F355" s="75"/>
      <c r="G355" s="75"/>
    </row>
    <row r="356" spans="1:7" ht="17.25">
      <c r="A356" s="271" t="s">
        <v>2472</v>
      </c>
      <c r="B356" s="271" t="s">
        <v>2458</v>
      </c>
      <c r="C356" s="271" t="s">
        <v>2459</v>
      </c>
      <c r="D356" s="271" t="s">
        <v>3240</v>
      </c>
      <c r="E356" s="272" t="s">
        <v>2460</v>
      </c>
      <c r="F356" s="272" t="s">
        <v>2339</v>
      </c>
      <c r="G356" s="271" t="s">
        <v>2418</v>
      </c>
    </row>
    <row r="357" spans="1:7" ht="17.25">
      <c r="A357" s="271" t="s">
        <v>2473</v>
      </c>
      <c r="B357" s="271" t="s">
        <v>2458</v>
      </c>
      <c r="C357" s="271" t="s">
        <v>2459</v>
      </c>
      <c r="D357" s="271" t="s">
        <v>3240</v>
      </c>
      <c r="E357" s="272" t="s">
        <v>2460</v>
      </c>
      <c r="F357" s="272" t="s">
        <v>2339</v>
      </c>
      <c r="G357" s="271" t="s">
        <v>2418</v>
      </c>
    </row>
    <row r="358" spans="1:7" ht="17.25">
      <c r="A358" s="271" t="s">
        <v>2474</v>
      </c>
      <c r="B358" s="271" t="s">
        <v>2458</v>
      </c>
      <c r="C358" s="271" t="s">
        <v>2459</v>
      </c>
      <c r="D358" s="271" t="s">
        <v>3240</v>
      </c>
      <c r="E358" s="272" t="s">
        <v>2460</v>
      </c>
      <c r="F358" s="272" t="s">
        <v>2339</v>
      </c>
      <c r="G358" s="271" t="s">
        <v>2418</v>
      </c>
    </row>
    <row r="359" spans="1:7" ht="17.25">
      <c r="A359" s="75" t="s">
        <v>2802</v>
      </c>
      <c r="B359" s="75"/>
      <c r="C359" s="75"/>
      <c r="D359" s="75"/>
      <c r="E359" s="76"/>
      <c r="F359" s="75"/>
      <c r="G359" s="75"/>
    </row>
    <row r="360" spans="1:7" ht="17.25">
      <c r="A360" s="271" t="s">
        <v>2476</v>
      </c>
      <c r="B360" s="271" t="s">
        <v>2458</v>
      </c>
      <c r="C360" s="271" t="s">
        <v>2459</v>
      </c>
      <c r="D360" s="271" t="s">
        <v>3240</v>
      </c>
      <c r="E360" s="272" t="s">
        <v>2460</v>
      </c>
      <c r="F360" s="272" t="s">
        <v>2339</v>
      </c>
      <c r="G360" s="271" t="s">
        <v>2418</v>
      </c>
    </row>
    <row r="361" spans="1:7" ht="17.25">
      <c r="A361" s="75" t="s">
        <v>2803</v>
      </c>
      <c r="B361" s="75"/>
      <c r="C361" s="75"/>
      <c r="D361" s="75"/>
      <c r="E361" s="76"/>
      <c r="F361" s="75"/>
      <c r="G361" s="75"/>
    </row>
    <row r="362" spans="1:7" ht="17.25">
      <c r="A362" s="271" t="s">
        <v>2545</v>
      </c>
      <c r="B362" s="271" t="s">
        <v>2546</v>
      </c>
      <c r="C362" s="271" t="s">
        <v>2547</v>
      </c>
      <c r="D362" s="271" t="s">
        <v>3240</v>
      </c>
      <c r="E362" s="272" t="s">
        <v>3242</v>
      </c>
      <c r="F362" s="272" t="s">
        <v>2340</v>
      </c>
      <c r="G362" s="271" t="s">
        <v>2548</v>
      </c>
    </row>
    <row r="363" spans="1:7" ht="17.25">
      <c r="A363" s="271" t="s">
        <v>2478</v>
      </c>
      <c r="B363" s="271" t="s">
        <v>2479</v>
      </c>
      <c r="C363" s="271" t="s">
        <v>2452</v>
      </c>
      <c r="D363" s="271" t="s">
        <v>3240</v>
      </c>
      <c r="E363" s="272" t="s">
        <v>2454</v>
      </c>
      <c r="F363" s="272" t="s">
        <v>2339</v>
      </c>
      <c r="G363" s="271" t="s">
        <v>2480</v>
      </c>
    </row>
    <row r="364" spans="1:7" ht="17.25">
      <c r="A364" s="271" t="s">
        <v>2481</v>
      </c>
      <c r="B364" s="271" t="s">
        <v>2482</v>
      </c>
      <c r="C364" s="271" t="s">
        <v>2452</v>
      </c>
      <c r="D364" s="271" t="s">
        <v>3240</v>
      </c>
      <c r="E364" s="272" t="s">
        <v>2454</v>
      </c>
      <c r="F364" s="272" t="s">
        <v>2339</v>
      </c>
      <c r="G364" s="271" t="s">
        <v>2483</v>
      </c>
    </row>
    <row r="365" spans="1:7" ht="17.25">
      <c r="A365" s="75" t="s">
        <v>2804</v>
      </c>
      <c r="B365" s="75"/>
      <c r="C365" s="75"/>
      <c r="D365" s="75"/>
      <c r="E365" s="76"/>
      <c r="F365" s="75"/>
      <c r="G365" s="75"/>
    </row>
    <row r="366" spans="1:7" ht="15">
      <c r="A366" s="56" t="s">
        <v>2493</v>
      </c>
      <c r="B366" s="56" t="s">
        <v>2458</v>
      </c>
      <c r="C366" s="56" t="s">
        <v>2452</v>
      </c>
      <c r="D366" s="56" t="s">
        <v>3240</v>
      </c>
      <c r="E366" s="74" t="s">
        <v>2454</v>
      </c>
      <c r="F366" s="74" t="s">
        <v>2339</v>
      </c>
      <c r="G366" s="56" t="s">
        <v>2418</v>
      </c>
    </row>
    <row r="367" spans="1:7" ht="17.25">
      <c r="A367" s="75" t="s">
        <v>2805</v>
      </c>
      <c r="B367" s="75"/>
      <c r="C367" s="75"/>
      <c r="D367" s="75"/>
      <c r="E367" s="76"/>
      <c r="F367" s="75"/>
      <c r="G367" s="75"/>
    </row>
    <row r="368" spans="1:7" ht="17.25">
      <c r="A368" s="271" t="s">
        <v>2659</v>
      </c>
      <c r="B368" s="271" t="s">
        <v>2660</v>
      </c>
      <c r="C368" s="271" t="s">
        <v>2661</v>
      </c>
      <c r="D368" s="271" t="s">
        <v>3240</v>
      </c>
      <c r="E368" s="272" t="s">
        <v>3243</v>
      </c>
      <c r="F368" s="271" t="s">
        <v>2340</v>
      </c>
      <c r="G368" s="271" t="s">
        <v>2663</v>
      </c>
    </row>
    <row r="369" spans="1:7" ht="17.25">
      <c r="A369" s="271" t="s">
        <v>3244</v>
      </c>
      <c r="B369" s="271" t="s">
        <v>2656</v>
      </c>
      <c r="C369" s="271" t="s">
        <v>3242</v>
      </c>
      <c r="D369" s="271" t="s">
        <v>3240</v>
      </c>
      <c r="E369" s="272" t="s">
        <v>3242</v>
      </c>
      <c r="F369" s="272" t="s">
        <v>2340</v>
      </c>
      <c r="G369" s="271" t="s">
        <v>2418</v>
      </c>
    </row>
    <row r="370" spans="1:7" ht="17.25">
      <c r="A370" s="75" t="s">
        <v>2806</v>
      </c>
      <c r="B370" s="75"/>
      <c r="C370" s="75"/>
      <c r="D370" s="75"/>
      <c r="E370" s="76"/>
      <c r="F370" s="75"/>
      <c r="G370" s="75"/>
    </row>
    <row r="371" spans="1:7" ht="17.25">
      <c r="A371" s="271" t="s">
        <v>2503</v>
      </c>
      <c r="B371" s="271" t="s">
        <v>2458</v>
      </c>
      <c r="C371" s="271" t="s">
        <v>2452</v>
      </c>
      <c r="D371" s="271" t="s">
        <v>3240</v>
      </c>
      <c r="E371" s="272" t="s">
        <v>2454</v>
      </c>
      <c r="F371" s="272" t="s">
        <v>2339</v>
      </c>
      <c r="G371" s="271" t="s">
        <v>2504</v>
      </c>
    </row>
    <row r="372" spans="1:7" ht="17.25">
      <c r="A372" s="271" t="s">
        <v>2509</v>
      </c>
      <c r="B372" s="271" t="s">
        <v>2510</v>
      </c>
      <c r="C372" s="271" t="s">
        <v>2452</v>
      </c>
      <c r="D372" s="271" t="s">
        <v>3240</v>
      </c>
      <c r="E372" s="272" t="s">
        <v>2454</v>
      </c>
      <c r="F372" s="272" t="s">
        <v>2339</v>
      </c>
      <c r="G372" s="271" t="s">
        <v>2511</v>
      </c>
    </row>
    <row r="373" spans="1:7" ht="17.25">
      <c r="A373" s="271" t="s">
        <v>2512</v>
      </c>
      <c r="B373" s="271" t="s">
        <v>2458</v>
      </c>
      <c r="C373" s="271" t="s">
        <v>2459</v>
      </c>
      <c r="D373" s="271" t="s">
        <v>3240</v>
      </c>
      <c r="E373" s="272" t="s">
        <v>2460</v>
      </c>
      <c r="F373" s="272" t="s">
        <v>2339</v>
      </c>
      <c r="G373" s="271" t="s">
        <v>2418</v>
      </c>
    </row>
    <row r="374" spans="1:7" ht="17.25">
      <c r="A374" s="75" t="s">
        <v>2816</v>
      </c>
      <c r="B374" s="75"/>
      <c r="C374" s="75"/>
      <c r="D374" s="75"/>
      <c r="E374" s="76"/>
      <c r="F374" s="75"/>
      <c r="G374" s="75"/>
    </row>
    <row r="375" spans="1:7" ht="17.25">
      <c r="A375" s="271" t="s">
        <v>2450</v>
      </c>
      <c r="B375" s="271" t="s">
        <v>2451</v>
      </c>
      <c r="C375" s="271" t="s">
        <v>2452</v>
      </c>
      <c r="D375" s="271" t="s">
        <v>3245</v>
      </c>
      <c r="E375" s="272" t="s">
        <v>2454</v>
      </c>
      <c r="F375" s="272" t="s">
        <v>2355</v>
      </c>
      <c r="G375" s="271" t="s">
        <v>2455</v>
      </c>
    </row>
    <row r="376" spans="1:7" ht="17.25">
      <c r="A376" s="271" t="s">
        <v>2561</v>
      </c>
      <c r="B376" s="271" t="s">
        <v>2458</v>
      </c>
      <c r="C376" s="271" t="s">
        <v>1213</v>
      </c>
      <c r="D376" s="271" t="s">
        <v>3245</v>
      </c>
      <c r="E376" s="272" t="s">
        <v>1213</v>
      </c>
      <c r="F376" s="271" t="s">
        <v>2356</v>
      </c>
      <c r="G376" s="271" t="s">
        <v>2418</v>
      </c>
    </row>
    <row r="377" spans="1:7" ht="17.25">
      <c r="A377" s="271" t="s">
        <v>2562</v>
      </c>
      <c r="B377" s="271"/>
      <c r="C377" s="271" t="s">
        <v>2563</v>
      </c>
      <c r="D377" s="271" t="s">
        <v>3245</v>
      </c>
      <c r="E377" s="272" t="s">
        <v>1213</v>
      </c>
      <c r="F377" s="272" t="s">
        <v>2356</v>
      </c>
      <c r="G377" s="271" t="s">
        <v>2418</v>
      </c>
    </row>
    <row r="378" spans="1:7" ht="17.25">
      <c r="A378" s="75" t="s">
        <v>2818</v>
      </c>
      <c r="B378" s="75"/>
      <c r="C378" s="75"/>
      <c r="D378" s="75"/>
      <c r="E378" s="76"/>
      <c r="F378" s="75"/>
      <c r="G378" s="75"/>
    </row>
    <row r="379" spans="1:7" ht="17.25">
      <c r="A379" s="271" t="s">
        <v>2457</v>
      </c>
      <c r="B379" s="271" t="s">
        <v>2458</v>
      </c>
      <c r="C379" s="271" t="s">
        <v>2459</v>
      </c>
      <c r="D379" s="271" t="s">
        <v>3245</v>
      </c>
      <c r="E379" s="272" t="s">
        <v>2460</v>
      </c>
      <c r="F379" s="272" t="s">
        <v>2355</v>
      </c>
      <c r="G379" s="271" t="s">
        <v>2418</v>
      </c>
    </row>
    <row r="380" spans="1:7" ht="17.25">
      <c r="A380" s="75" t="s">
        <v>2819</v>
      </c>
      <c r="B380" s="75"/>
      <c r="C380" s="75"/>
      <c r="D380" s="75"/>
      <c r="E380" s="76"/>
      <c r="F380" s="75"/>
      <c r="G380" s="75"/>
    </row>
    <row r="381" spans="1:7" ht="17.25">
      <c r="A381" s="271" t="s">
        <v>2462</v>
      </c>
      <c r="B381" s="271" t="s">
        <v>2463</v>
      </c>
      <c r="C381" s="271" t="s">
        <v>2459</v>
      </c>
      <c r="D381" s="271" t="s">
        <v>3245</v>
      </c>
      <c r="E381" s="272" t="s">
        <v>2460</v>
      </c>
      <c r="F381" s="272" t="s">
        <v>2355</v>
      </c>
      <c r="G381" s="271" t="s">
        <v>2418</v>
      </c>
    </row>
    <row r="382" spans="1:7" ht="17.25">
      <c r="A382" s="271" t="s">
        <v>2464</v>
      </c>
      <c r="B382" s="271" t="s">
        <v>2463</v>
      </c>
      <c r="C382" s="271" t="s">
        <v>2459</v>
      </c>
      <c r="D382" s="271" t="s">
        <v>3245</v>
      </c>
      <c r="E382" s="272" t="s">
        <v>2460</v>
      </c>
      <c r="F382" s="272" t="s">
        <v>2355</v>
      </c>
      <c r="G382" s="271" t="s">
        <v>2418</v>
      </c>
    </row>
    <row r="383" spans="1:7" ht="17.25">
      <c r="A383" s="271" t="s">
        <v>2465</v>
      </c>
      <c r="B383" s="271" t="s">
        <v>2463</v>
      </c>
      <c r="C383" s="271" t="s">
        <v>2459</v>
      </c>
      <c r="D383" s="271" t="s">
        <v>3245</v>
      </c>
      <c r="E383" s="272" t="s">
        <v>2460</v>
      </c>
      <c r="F383" s="272" t="s">
        <v>2355</v>
      </c>
      <c r="G383" s="271" t="s">
        <v>2418</v>
      </c>
    </row>
    <row r="384" spans="1:7" ht="17.25">
      <c r="A384" s="271" t="s">
        <v>2466</v>
      </c>
      <c r="B384" s="271" t="s">
        <v>2463</v>
      </c>
      <c r="C384" s="271" t="s">
        <v>2459</v>
      </c>
      <c r="D384" s="271" t="s">
        <v>3245</v>
      </c>
      <c r="E384" s="272" t="s">
        <v>2460</v>
      </c>
      <c r="F384" s="272" t="s">
        <v>2355</v>
      </c>
      <c r="G384" s="271" t="s">
        <v>2418</v>
      </c>
    </row>
    <row r="385" spans="1:7" ht="17.25">
      <c r="A385" s="75" t="s">
        <v>2820</v>
      </c>
      <c r="B385" s="75"/>
      <c r="C385" s="75"/>
      <c r="D385" s="75"/>
      <c r="E385" s="76"/>
      <c r="F385" s="75"/>
      <c r="G385" s="75"/>
    </row>
    <row r="386" spans="1:7" ht="17.25">
      <c r="A386" s="271" t="s">
        <v>2472</v>
      </c>
      <c r="B386" s="271" t="s">
        <v>2458</v>
      </c>
      <c r="C386" s="271" t="s">
        <v>2459</v>
      </c>
      <c r="D386" s="271" t="s">
        <v>3245</v>
      </c>
      <c r="E386" s="272" t="s">
        <v>2460</v>
      </c>
      <c r="F386" s="272" t="s">
        <v>2355</v>
      </c>
      <c r="G386" s="271" t="s">
        <v>2418</v>
      </c>
    </row>
    <row r="387" spans="1:7" ht="17.25">
      <c r="A387" s="271" t="s">
        <v>2473</v>
      </c>
      <c r="B387" s="271" t="s">
        <v>2458</v>
      </c>
      <c r="C387" s="271" t="s">
        <v>2459</v>
      </c>
      <c r="D387" s="271" t="s">
        <v>3245</v>
      </c>
      <c r="E387" s="272" t="s">
        <v>2460</v>
      </c>
      <c r="F387" s="272" t="s">
        <v>2355</v>
      </c>
      <c r="G387" s="271" t="s">
        <v>2418</v>
      </c>
    </row>
    <row r="388" spans="1:7" ht="17.25">
      <c r="A388" s="271" t="s">
        <v>2474</v>
      </c>
      <c r="B388" s="271" t="s">
        <v>2458</v>
      </c>
      <c r="C388" s="271" t="s">
        <v>2459</v>
      </c>
      <c r="D388" s="271" t="s">
        <v>3245</v>
      </c>
      <c r="E388" s="272" t="s">
        <v>2460</v>
      </c>
      <c r="F388" s="272" t="s">
        <v>2355</v>
      </c>
      <c r="G388" s="271" t="s">
        <v>2418</v>
      </c>
    </row>
    <row r="389" spans="1:7" ht="17.25">
      <c r="A389" s="75" t="s">
        <v>2821</v>
      </c>
      <c r="B389" s="75"/>
      <c r="C389" s="75"/>
      <c r="D389" s="75"/>
      <c r="E389" s="76"/>
      <c r="F389" s="75"/>
      <c r="G389" s="75"/>
    </row>
    <row r="390" spans="1:7" ht="17.25">
      <c r="A390" s="271" t="s">
        <v>2476</v>
      </c>
      <c r="B390" s="271" t="s">
        <v>2458</v>
      </c>
      <c r="C390" s="271" t="s">
        <v>2459</v>
      </c>
      <c r="D390" s="271" t="s">
        <v>3245</v>
      </c>
      <c r="E390" s="272" t="s">
        <v>2460</v>
      </c>
      <c r="F390" s="272" t="s">
        <v>2355</v>
      </c>
      <c r="G390" s="271" t="s">
        <v>2418</v>
      </c>
    </row>
    <row r="391" spans="1:7" ht="17.25">
      <c r="A391" s="75" t="s">
        <v>2822</v>
      </c>
      <c r="B391" s="75"/>
      <c r="C391" s="75"/>
      <c r="D391" s="75"/>
      <c r="E391" s="76"/>
      <c r="F391" s="75"/>
      <c r="G391" s="75"/>
    </row>
    <row r="392" spans="1:7" ht="17.25">
      <c r="A392" s="271" t="s">
        <v>2478</v>
      </c>
      <c r="B392" s="271" t="s">
        <v>2479</v>
      </c>
      <c r="C392" s="271" t="s">
        <v>2452</v>
      </c>
      <c r="D392" s="271" t="s">
        <v>3245</v>
      </c>
      <c r="E392" s="272" t="s">
        <v>2454</v>
      </c>
      <c r="F392" s="272" t="s">
        <v>2355</v>
      </c>
      <c r="G392" s="271" t="s">
        <v>2480</v>
      </c>
    </row>
    <row r="393" spans="1:7" ht="17.25">
      <c r="A393" s="271" t="s">
        <v>2481</v>
      </c>
      <c r="B393" s="271" t="s">
        <v>2482</v>
      </c>
      <c r="C393" s="271" t="s">
        <v>2452</v>
      </c>
      <c r="D393" s="271" t="s">
        <v>3245</v>
      </c>
      <c r="E393" s="272" t="s">
        <v>2454</v>
      </c>
      <c r="F393" s="272" t="s">
        <v>2355</v>
      </c>
      <c r="G393" s="271" t="s">
        <v>2483</v>
      </c>
    </row>
    <row r="394" spans="1:7" ht="17.25">
      <c r="A394" s="75" t="s">
        <v>2824</v>
      </c>
      <c r="B394" s="75"/>
      <c r="C394" s="75"/>
      <c r="D394" s="75"/>
      <c r="E394" s="76"/>
      <c r="F394" s="75"/>
      <c r="G394" s="75"/>
    </row>
    <row r="395" spans="1:7" ht="17.25">
      <c r="A395" s="271" t="s">
        <v>2493</v>
      </c>
      <c r="B395" s="271" t="s">
        <v>2458</v>
      </c>
      <c r="C395" s="271" t="s">
        <v>2452</v>
      </c>
      <c r="D395" s="271" t="s">
        <v>3245</v>
      </c>
      <c r="E395" s="272" t="s">
        <v>2454</v>
      </c>
      <c r="F395" s="272" t="s">
        <v>2355</v>
      </c>
      <c r="G395" s="271" t="s">
        <v>2418</v>
      </c>
    </row>
    <row r="396" spans="1:7" ht="17.25">
      <c r="A396" s="75" t="s">
        <v>2825</v>
      </c>
      <c r="B396" s="75"/>
      <c r="C396" s="75"/>
      <c r="D396" s="75"/>
      <c r="E396" s="76"/>
      <c r="F396" s="75"/>
      <c r="G396" s="75"/>
    </row>
    <row r="397" spans="1:7" ht="17.25">
      <c r="A397" s="271" t="s">
        <v>2659</v>
      </c>
      <c r="B397" s="271" t="s">
        <v>2660</v>
      </c>
      <c r="C397" s="271" t="s">
        <v>2661</v>
      </c>
      <c r="D397" s="271" t="s">
        <v>3245</v>
      </c>
      <c r="E397" s="272" t="s">
        <v>2718</v>
      </c>
      <c r="F397" s="271" t="s">
        <v>2356</v>
      </c>
      <c r="G397" s="271" t="s">
        <v>2663</v>
      </c>
    </row>
    <row r="398" spans="1:7" ht="17.25">
      <c r="A398" s="271" t="s">
        <v>2499</v>
      </c>
      <c r="B398" s="271"/>
      <c r="C398" s="271" t="s">
        <v>2500</v>
      </c>
      <c r="D398" s="271" t="s">
        <v>3245</v>
      </c>
      <c r="E398" s="272" t="s">
        <v>3233</v>
      </c>
      <c r="F398" s="272" t="s">
        <v>2355</v>
      </c>
      <c r="G398" s="271" t="s">
        <v>2418</v>
      </c>
    </row>
    <row r="399" spans="1:7" ht="17.25">
      <c r="A399" s="75" t="s">
        <v>2826</v>
      </c>
      <c r="B399" s="75"/>
      <c r="C399" s="75"/>
      <c r="D399" s="75"/>
      <c r="E399" s="76"/>
      <c r="F399" s="75"/>
      <c r="G399" s="75"/>
    </row>
    <row r="400" spans="1:7" ht="17.25">
      <c r="A400" s="271" t="s">
        <v>2503</v>
      </c>
      <c r="B400" s="271" t="s">
        <v>2458</v>
      </c>
      <c r="C400" s="271" t="s">
        <v>2452</v>
      </c>
      <c r="D400" s="271" t="s">
        <v>3245</v>
      </c>
      <c r="E400" s="272" t="s">
        <v>2454</v>
      </c>
      <c r="F400" s="272" t="s">
        <v>2355</v>
      </c>
      <c r="G400" s="271" t="s">
        <v>2504</v>
      </c>
    </row>
    <row r="401" spans="1:7" ht="17.25">
      <c r="A401" s="271" t="s">
        <v>2509</v>
      </c>
      <c r="B401" s="271" t="s">
        <v>2510</v>
      </c>
      <c r="C401" s="271" t="s">
        <v>2452</v>
      </c>
      <c r="D401" s="271" t="s">
        <v>3245</v>
      </c>
      <c r="E401" s="272" t="s">
        <v>2454</v>
      </c>
      <c r="F401" s="272" t="s">
        <v>2355</v>
      </c>
      <c r="G401" s="271" t="s">
        <v>2511</v>
      </c>
    </row>
    <row r="402" spans="1:7" ht="17.25">
      <c r="A402" s="271" t="s">
        <v>2512</v>
      </c>
      <c r="B402" s="271" t="s">
        <v>2458</v>
      </c>
      <c r="C402" s="271" t="s">
        <v>2459</v>
      </c>
      <c r="D402" s="271" t="s">
        <v>3245</v>
      </c>
      <c r="E402" s="272" t="s">
        <v>2460</v>
      </c>
      <c r="F402" s="272" t="s">
        <v>2355</v>
      </c>
      <c r="G402" s="271" t="s">
        <v>2418</v>
      </c>
    </row>
    <row r="403" spans="1:7" ht="17.25">
      <c r="A403" s="75" t="s">
        <v>2836</v>
      </c>
      <c r="B403" s="75"/>
      <c r="C403" s="75"/>
      <c r="D403" s="75"/>
      <c r="E403" s="76"/>
      <c r="F403" s="75"/>
      <c r="G403" s="75"/>
    </row>
    <row r="404" spans="1:7" ht="17.25">
      <c r="A404" s="271" t="s">
        <v>2561</v>
      </c>
      <c r="B404" s="271" t="s">
        <v>2458</v>
      </c>
      <c r="C404" s="271" t="s">
        <v>1213</v>
      </c>
      <c r="D404" s="271" t="s">
        <v>3246</v>
      </c>
      <c r="E404" s="272" t="s">
        <v>1213</v>
      </c>
      <c r="F404" s="272" t="s">
        <v>2367</v>
      </c>
      <c r="G404" s="271" t="s">
        <v>2418</v>
      </c>
    </row>
    <row r="405" spans="1:7" ht="17.25">
      <c r="A405" s="269" t="s">
        <v>2562</v>
      </c>
      <c r="B405" s="269"/>
      <c r="C405" s="269" t="s">
        <v>2563</v>
      </c>
      <c r="D405" s="269" t="s">
        <v>3246</v>
      </c>
      <c r="E405" s="270" t="s">
        <v>2563</v>
      </c>
      <c r="F405" s="270" t="s">
        <v>3223</v>
      </c>
      <c r="G405" s="269" t="s">
        <v>2418</v>
      </c>
    </row>
    <row r="406" spans="1:7" ht="17.25">
      <c r="A406" s="271" t="s">
        <v>2565</v>
      </c>
      <c r="B406" s="271" t="s">
        <v>2451</v>
      </c>
      <c r="C406" s="271" t="s">
        <v>108</v>
      </c>
      <c r="D406" s="271" t="s">
        <v>3246</v>
      </c>
      <c r="E406" s="272" t="s">
        <v>108</v>
      </c>
      <c r="F406" s="272" t="s">
        <v>2165</v>
      </c>
      <c r="G406" s="271" t="s">
        <v>2418</v>
      </c>
    </row>
    <row r="407" spans="1:7" ht="17.25">
      <c r="A407" s="271" t="s">
        <v>2566</v>
      </c>
      <c r="B407" s="271" t="s">
        <v>2567</v>
      </c>
      <c r="C407" s="271" t="s">
        <v>2568</v>
      </c>
      <c r="D407" s="271" t="s">
        <v>3246</v>
      </c>
      <c r="E407" s="272" t="s">
        <v>2568</v>
      </c>
      <c r="F407" s="272" t="s">
        <v>2165</v>
      </c>
      <c r="G407" s="271" t="s">
        <v>2569</v>
      </c>
    </row>
    <row r="408" spans="1:7" ht="17.25">
      <c r="A408" s="271" t="s">
        <v>2570</v>
      </c>
      <c r="B408" s="271"/>
      <c r="C408" s="271" t="s">
        <v>108</v>
      </c>
      <c r="D408" s="271" t="s">
        <v>3246</v>
      </c>
      <c r="E408" s="272" t="s">
        <v>108</v>
      </c>
      <c r="F408" s="272" t="s">
        <v>2165</v>
      </c>
      <c r="G408" s="271" t="s">
        <v>2418</v>
      </c>
    </row>
    <row r="409" spans="1:7" ht="17.25">
      <c r="A409" s="75" t="s">
        <v>2837</v>
      </c>
      <c r="B409" s="75"/>
      <c r="C409" s="75"/>
      <c r="D409" s="75"/>
      <c r="E409" s="76"/>
      <c r="F409" s="75"/>
      <c r="G409" s="75"/>
    </row>
    <row r="410" spans="1:7" ht="17.25">
      <c r="A410" s="271" t="s">
        <v>2572</v>
      </c>
      <c r="B410" s="271" t="s">
        <v>2463</v>
      </c>
      <c r="C410" s="271" t="s">
        <v>108</v>
      </c>
      <c r="D410" s="271" t="s">
        <v>3246</v>
      </c>
      <c r="E410" s="272" t="s">
        <v>108</v>
      </c>
      <c r="F410" s="272" t="s">
        <v>2165</v>
      </c>
      <c r="G410" s="271" t="s">
        <v>2418</v>
      </c>
    </row>
    <row r="411" spans="1:7" ht="17.25">
      <c r="A411" s="271" t="s">
        <v>2573</v>
      </c>
      <c r="B411" s="271" t="s">
        <v>2574</v>
      </c>
      <c r="C411" s="271" t="s">
        <v>108</v>
      </c>
      <c r="D411" s="271" t="s">
        <v>3246</v>
      </c>
      <c r="E411" s="272" t="s">
        <v>108</v>
      </c>
      <c r="F411" s="272" t="s">
        <v>2165</v>
      </c>
      <c r="G411" s="271" t="s">
        <v>2575</v>
      </c>
    </row>
    <row r="412" spans="1:7" ht="17.25">
      <c r="A412" s="271" t="s">
        <v>2576</v>
      </c>
      <c r="B412" s="271" t="s">
        <v>2574</v>
      </c>
      <c r="C412" s="271" t="s">
        <v>108</v>
      </c>
      <c r="D412" s="271" t="s">
        <v>3246</v>
      </c>
      <c r="E412" s="272" t="s">
        <v>108</v>
      </c>
      <c r="F412" s="272" t="s">
        <v>2165</v>
      </c>
      <c r="G412" s="271" t="s">
        <v>2418</v>
      </c>
    </row>
    <row r="413" spans="1:7" ht="17.25">
      <c r="A413" s="271" t="s">
        <v>2457</v>
      </c>
      <c r="B413" s="271" t="s">
        <v>2458</v>
      </c>
      <c r="C413" s="271" t="s">
        <v>2459</v>
      </c>
      <c r="D413" s="271" t="s">
        <v>3246</v>
      </c>
      <c r="E413" s="272" t="s">
        <v>2776</v>
      </c>
      <c r="F413" s="272" t="s">
        <v>2165</v>
      </c>
      <c r="G413" s="271" t="s">
        <v>2418</v>
      </c>
    </row>
    <row r="414" spans="1:7" ht="15">
      <c r="A414" s="56" t="s">
        <v>2578</v>
      </c>
      <c r="B414" s="56" t="s">
        <v>2579</v>
      </c>
      <c r="C414" s="56" t="s">
        <v>108</v>
      </c>
      <c r="D414" s="56" t="s">
        <v>3246</v>
      </c>
      <c r="E414" s="74" t="s">
        <v>108</v>
      </c>
      <c r="F414" s="74" t="s">
        <v>2165</v>
      </c>
      <c r="G414" s="56" t="s">
        <v>2580</v>
      </c>
    </row>
    <row r="415" spans="1:7" ht="17.25">
      <c r="A415" s="75" t="s">
        <v>2838</v>
      </c>
      <c r="B415" s="75"/>
      <c r="C415" s="75"/>
      <c r="D415" s="75"/>
      <c r="E415" s="76"/>
      <c r="F415" s="75"/>
      <c r="G415" s="75"/>
    </row>
    <row r="416" spans="1:7" ht="17.25">
      <c r="A416" s="271" t="s">
        <v>2582</v>
      </c>
      <c r="B416" s="271" t="s">
        <v>2527</v>
      </c>
      <c r="C416" s="271" t="s">
        <v>108</v>
      </c>
      <c r="D416" s="271" t="s">
        <v>3246</v>
      </c>
      <c r="E416" s="272" t="s">
        <v>108</v>
      </c>
      <c r="F416" s="272" t="s">
        <v>2165</v>
      </c>
      <c r="G416" s="271" t="s">
        <v>2418</v>
      </c>
    </row>
    <row r="417" spans="1:7" ht="15">
      <c r="A417" s="57" t="s">
        <v>2526</v>
      </c>
      <c r="B417" s="57" t="s">
        <v>2527</v>
      </c>
      <c r="C417" s="57" t="s">
        <v>2528</v>
      </c>
      <c r="D417" s="57" t="s">
        <v>3246</v>
      </c>
      <c r="E417" s="58" t="s">
        <v>3216</v>
      </c>
      <c r="F417" s="58" t="s">
        <v>3223</v>
      </c>
      <c r="G417" s="57" t="s">
        <v>2418</v>
      </c>
    </row>
    <row r="418" spans="1:7" ht="17.25">
      <c r="A418" s="271" t="s">
        <v>2584</v>
      </c>
      <c r="B418" s="271" t="s">
        <v>2527</v>
      </c>
      <c r="C418" s="271" t="s">
        <v>2585</v>
      </c>
      <c r="D418" s="271" t="s">
        <v>3246</v>
      </c>
      <c r="E418" s="272" t="s">
        <v>108</v>
      </c>
      <c r="F418" s="272" t="s">
        <v>2165</v>
      </c>
      <c r="G418" s="271" t="s">
        <v>2586</v>
      </c>
    </row>
    <row r="419" spans="1:7" ht="17.25">
      <c r="A419" s="271" t="s">
        <v>2587</v>
      </c>
      <c r="B419" s="271" t="s">
        <v>2527</v>
      </c>
      <c r="C419" s="271" t="s">
        <v>108</v>
      </c>
      <c r="D419" s="271" t="s">
        <v>3246</v>
      </c>
      <c r="E419" s="272" t="s">
        <v>108</v>
      </c>
      <c r="F419" s="272" t="s">
        <v>2165</v>
      </c>
      <c r="G419" s="271" t="s">
        <v>2418</v>
      </c>
    </row>
    <row r="420" spans="1:7" ht="17.25">
      <c r="A420" s="75" t="s">
        <v>2839</v>
      </c>
      <c r="B420" s="75"/>
      <c r="C420" s="75"/>
      <c r="D420" s="75"/>
      <c r="E420" s="76"/>
      <c r="F420" s="75"/>
      <c r="G420" s="75"/>
    </row>
    <row r="421" spans="1:7" ht="17.25">
      <c r="A421" s="271" t="s">
        <v>2589</v>
      </c>
      <c r="B421" s="271" t="s">
        <v>2590</v>
      </c>
      <c r="C421" s="271" t="s">
        <v>2591</v>
      </c>
      <c r="D421" s="271" t="s">
        <v>3246</v>
      </c>
      <c r="E421" s="272" t="s">
        <v>108</v>
      </c>
      <c r="F421" s="272" t="s">
        <v>2165</v>
      </c>
      <c r="G421" s="271" t="s">
        <v>2418</v>
      </c>
    </row>
    <row r="422" spans="1:7" ht="17.25">
      <c r="A422" s="271" t="s">
        <v>2592</v>
      </c>
      <c r="B422" s="271" t="s">
        <v>2532</v>
      </c>
      <c r="C422" s="271" t="s">
        <v>2593</v>
      </c>
      <c r="D422" s="271" t="s">
        <v>3246</v>
      </c>
      <c r="E422" s="272" t="s">
        <v>108</v>
      </c>
      <c r="F422" s="272" t="s">
        <v>2165</v>
      </c>
      <c r="G422" s="271" t="s">
        <v>2418</v>
      </c>
    </row>
    <row r="423" spans="1:7" ht="17.25">
      <c r="A423" s="271" t="s">
        <v>2594</v>
      </c>
      <c r="B423" s="271" t="s">
        <v>2595</v>
      </c>
      <c r="C423" s="271" t="s">
        <v>108</v>
      </c>
      <c r="D423" s="271" t="s">
        <v>3246</v>
      </c>
      <c r="E423" s="272" t="s">
        <v>108</v>
      </c>
      <c r="F423" s="272" t="s">
        <v>2165</v>
      </c>
      <c r="G423" s="271" t="s">
        <v>2596</v>
      </c>
    </row>
    <row r="424" spans="1:7" ht="17.25">
      <c r="A424" s="271" t="s">
        <v>2597</v>
      </c>
      <c r="B424" s="271" t="s">
        <v>2595</v>
      </c>
      <c r="C424" s="271" t="s">
        <v>108</v>
      </c>
      <c r="D424" s="271" t="s">
        <v>3246</v>
      </c>
      <c r="E424" s="272" t="s">
        <v>108</v>
      </c>
      <c r="F424" s="272" t="s">
        <v>2165</v>
      </c>
      <c r="G424" s="271" t="s">
        <v>2418</v>
      </c>
    </row>
    <row r="425" spans="1:7" ht="17.25">
      <c r="A425" s="75" t="s">
        <v>2840</v>
      </c>
      <c r="B425" s="75"/>
      <c r="C425" s="75"/>
      <c r="D425" s="75"/>
      <c r="E425" s="76"/>
      <c r="F425" s="75"/>
      <c r="G425" s="75"/>
    </row>
    <row r="426" spans="1:7" ht="17.25">
      <c r="A426" s="271" t="s">
        <v>2599</v>
      </c>
      <c r="B426" s="271" t="s">
        <v>2463</v>
      </c>
      <c r="C426" s="271" t="s">
        <v>108</v>
      </c>
      <c r="D426" s="271" t="s">
        <v>3246</v>
      </c>
      <c r="E426" s="272" t="s">
        <v>108</v>
      </c>
      <c r="F426" s="272" t="s">
        <v>2165</v>
      </c>
      <c r="G426" s="271" t="s">
        <v>2418</v>
      </c>
    </row>
    <row r="427" spans="1:7" ht="17.25">
      <c r="A427" s="271" t="s">
        <v>2462</v>
      </c>
      <c r="B427" s="271" t="s">
        <v>2463</v>
      </c>
      <c r="C427" s="271" t="s">
        <v>2459</v>
      </c>
      <c r="D427" s="271" t="s">
        <v>3246</v>
      </c>
      <c r="E427" s="272" t="s">
        <v>2776</v>
      </c>
      <c r="F427" s="272" t="s">
        <v>2165</v>
      </c>
      <c r="G427" s="271" t="s">
        <v>2418</v>
      </c>
    </row>
    <row r="428" spans="1:7" ht="17.25">
      <c r="A428" s="271" t="s">
        <v>2464</v>
      </c>
      <c r="B428" s="271" t="s">
        <v>2463</v>
      </c>
      <c r="C428" s="271" t="s">
        <v>2459</v>
      </c>
      <c r="D428" s="271" t="s">
        <v>3246</v>
      </c>
      <c r="E428" s="272" t="s">
        <v>2776</v>
      </c>
      <c r="F428" s="272" t="s">
        <v>2165</v>
      </c>
      <c r="G428" s="271" t="s">
        <v>2418</v>
      </c>
    </row>
    <row r="429" spans="1:7" ht="17.25">
      <c r="A429" s="271" t="s">
        <v>2465</v>
      </c>
      <c r="B429" s="271" t="s">
        <v>2463</v>
      </c>
      <c r="C429" s="271" t="s">
        <v>2459</v>
      </c>
      <c r="D429" s="271" t="s">
        <v>3246</v>
      </c>
      <c r="E429" s="272" t="s">
        <v>2776</v>
      </c>
      <c r="F429" s="272" t="s">
        <v>2165</v>
      </c>
      <c r="G429" s="271" t="s">
        <v>2418</v>
      </c>
    </row>
    <row r="430" spans="1:7" ht="15">
      <c r="A430" s="56" t="s">
        <v>2466</v>
      </c>
      <c r="B430" s="56" t="s">
        <v>2463</v>
      </c>
      <c r="C430" s="56" t="s">
        <v>2459</v>
      </c>
      <c r="D430" s="56" t="s">
        <v>3246</v>
      </c>
      <c r="E430" s="74" t="s">
        <v>2776</v>
      </c>
      <c r="F430" s="74" t="s">
        <v>2165</v>
      </c>
      <c r="G430" s="56" t="s">
        <v>2418</v>
      </c>
    </row>
    <row r="431" spans="1:7" ht="17.25">
      <c r="A431" s="271" t="s">
        <v>2600</v>
      </c>
      <c r="B431" s="271" t="s">
        <v>2601</v>
      </c>
      <c r="C431" s="271" t="s">
        <v>108</v>
      </c>
      <c r="D431" s="271" t="s">
        <v>3246</v>
      </c>
      <c r="E431" s="272" t="s">
        <v>108</v>
      </c>
      <c r="F431" s="272" t="s">
        <v>2165</v>
      </c>
      <c r="G431" s="271" t="s">
        <v>2602</v>
      </c>
    </row>
    <row r="432" spans="1:7" ht="17.25">
      <c r="A432" s="271" t="s">
        <v>2603</v>
      </c>
      <c r="B432" s="271" t="s">
        <v>2601</v>
      </c>
      <c r="C432" s="271" t="s">
        <v>108</v>
      </c>
      <c r="D432" s="271" t="s">
        <v>3246</v>
      </c>
      <c r="E432" s="272" t="s">
        <v>108</v>
      </c>
      <c r="F432" s="272" t="s">
        <v>2165</v>
      </c>
      <c r="G432" s="271" t="s">
        <v>2418</v>
      </c>
    </row>
    <row r="433" spans="1:7" ht="17.25">
      <c r="A433" s="75" t="s">
        <v>2841</v>
      </c>
      <c r="B433" s="75"/>
      <c r="C433" s="75"/>
      <c r="D433" s="75"/>
      <c r="E433" s="76"/>
      <c r="F433" s="75"/>
      <c r="G433" s="75"/>
    </row>
    <row r="434" spans="1:7" ht="17.25">
      <c r="A434" s="271" t="s">
        <v>2605</v>
      </c>
      <c r="B434" s="271" t="s">
        <v>2606</v>
      </c>
      <c r="C434" s="271" t="s">
        <v>108</v>
      </c>
      <c r="D434" s="271" t="s">
        <v>3246</v>
      </c>
      <c r="E434" s="272" t="s">
        <v>108</v>
      </c>
      <c r="F434" s="272" t="s">
        <v>2165</v>
      </c>
      <c r="G434" s="271" t="s">
        <v>2418</v>
      </c>
    </row>
    <row r="435" spans="1:7" ht="17.25">
      <c r="A435" s="271" t="s">
        <v>2607</v>
      </c>
      <c r="B435" s="271" t="s">
        <v>2608</v>
      </c>
      <c r="C435" s="271" t="s">
        <v>2591</v>
      </c>
      <c r="D435" s="271" t="s">
        <v>3246</v>
      </c>
      <c r="E435" s="272" t="s">
        <v>108</v>
      </c>
      <c r="F435" s="272" t="s">
        <v>2165</v>
      </c>
      <c r="G435" s="271" t="s">
        <v>2418</v>
      </c>
    </row>
    <row r="436" spans="1:7" ht="17.25">
      <c r="A436" s="271" t="s">
        <v>2609</v>
      </c>
      <c r="B436" s="271" t="s">
        <v>2606</v>
      </c>
      <c r="C436" s="271" t="s">
        <v>2610</v>
      </c>
      <c r="D436" s="271" t="s">
        <v>3246</v>
      </c>
      <c r="E436" s="272" t="s">
        <v>108</v>
      </c>
      <c r="F436" s="272" t="s">
        <v>2165</v>
      </c>
      <c r="G436" s="271" t="s">
        <v>2611</v>
      </c>
    </row>
    <row r="437" spans="1:7" ht="15">
      <c r="A437" s="56" t="s">
        <v>2468</v>
      </c>
      <c r="B437" s="56" t="s">
        <v>2458</v>
      </c>
      <c r="C437" s="56" t="s">
        <v>2469</v>
      </c>
      <c r="D437" s="56" t="s">
        <v>3246</v>
      </c>
      <c r="E437" s="74" t="s">
        <v>108</v>
      </c>
      <c r="F437" s="74" t="s">
        <v>2165</v>
      </c>
      <c r="G437" s="56" t="s">
        <v>2418</v>
      </c>
    </row>
    <row r="438" spans="1:7" ht="17.25">
      <c r="A438" s="271" t="s">
        <v>2472</v>
      </c>
      <c r="B438" s="271" t="s">
        <v>2458</v>
      </c>
      <c r="C438" s="271" t="s">
        <v>2459</v>
      </c>
      <c r="D438" s="271" t="s">
        <v>3246</v>
      </c>
      <c r="E438" s="272" t="s">
        <v>2776</v>
      </c>
      <c r="F438" s="272" t="s">
        <v>2165</v>
      </c>
      <c r="G438" s="271" t="s">
        <v>2418</v>
      </c>
    </row>
    <row r="439" spans="1:7" ht="17.25">
      <c r="A439" s="271" t="s">
        <v>2473</v>
      </c>
      <c r="B439" s="271" t="s">
        <v>2458</v>
      </c>
      <c r="C439" s="271" t="s">
        <v>2459</v>
      </c>
      <c r="D439" s="271" t="s">
        <v>3246</v>
      </c>
      <c r="E439" s="272" t="s">
        <v>2776</v>
      </c>
      <c r="F439" s="272" t="s">
        <v>2165</v>
      </c>
      <c r="G439" s="271" t="s">
        <v>2418</v>
      </c>
    </row>
    <row r="440" spans="1:7" ht="17.25">
      <c r="A440" s="271" t="s">
        <v>2474</v>
      </c>
      <c r="B440" s="271" t="s">
        <v>2458</v>
      </c>
      <c r="C440" s="271" t="s">
        <v>2459</v>
      </c>
      <c r="D440" s="271" t="s">
        <v>3246</v>
      </c>
      <c r="E440" s="272" t="s">
        <v>2776</v>
      </c>
      <c r="F440" s="272" t="s">
        <v>2165</v>
      </c>
      <c r="G440" s="271" t="s">
        <v>2418</v>
      </c>
    </row>
    <row r="441" spans="1:7" ht="17.25">
      <c r="A441" s="271" t="s">
        <v>2612</v>
      </c>
      <c r="B441" s="271" t="s">
        <v>2606</v>
      </c>
      <c r="C441" s="271" t="s">
        <v>2568</v>
      </c>
      <c r="D441" s="271" t="s">
        <v>3246</v>
      </c>
      <c r="E441" s="272" t="s">
        <v>2568</v>
      </c>
      <c r="F441" s="272" t="s">
        <v>2165</v>
      </c>
      <c r="G441" s="271" t="s">
        <v>2418</v>
      </c>
    </row>
    <row r="442" spans="1:7" ht="15">
      <c r="A442" s="56" t="s">
        <v>2613</v>
      </c>
      <c r="B442" s="56" t="s">
        <v>2614</v>
      </c>
      <c r="C442" s="56" t="s">
        <v>108</v>
      </c>
      <c r="D442" s="56" t="s">
        <v>3246</v>
      </c>
      <c r="E442" s="74" t="s">
        <v>108</v>
      </c>
      <c r="F442" s="74" t="s">
        <v>2165</v>
      </c>
      <c r="G442" s="56" t="s">
        <v>2418</v>
      </c>
    </row>
    <row r="443" spans="1:7" ht="17.25">
      <c r="A443" s="75" t="s">
        <v>2845</v>
      </c>
      <c r="B443" s="75"/>
      <c r="C443" s="75"/>
      <c r="D443" s="75"/>
      <c r="E443" s="76"/>
      <c r="F443" s="75"/>
      <c r="G443" s="75"/>
    </row>
    <row r="444" spans="1:7" ht="17.25">
      <c r="A444" s="271" t="s">
        <v>2619</v>
      </c>
      <c r="B444" s="271"/>
      <c r="C444" s="271" t="s">
        <v>2568</v>
      </c>
      <c r="D444" s="271" t="s">
        <v>3246</v>
      </c>
      <c r="E444" s="272" t="s">
        <v>2568</v>
      </c>
      <c r="F444" s="272" t="s">
        <v>2165</v>
      </c>
      <c r="G444" s="271" t="s">
        <v>2418</v>
      </c>
    </row>
    <row r="445" spans="1:7" ht="17.25">
      <c r="A445" s="271" t="s">
        <v>2539</v>
      </c>
      <c r="B445" s="271"/>
      <c r="C445" s="271" t="s">
        <v>2540</v>
      </c>
      <c r="D445" s="271" t="s">
        <v>3246</v>
      </c>
      <c r="E445" s="272" t="s">
        <v>2568</v>
      </c>
      <c r="F445" s="272" t="s">
        <v>2165</v>
      </c>
      <c r="G445" s="271" t="s">
        <v>2418</v>
      </c>
    </row>
    <row r="446" spans="1:7" ht="17.25">
      <c r="A446" s="271" t="s">
        <v>2620</v>
      </c>
      <c r="B446" s="271" t="s">
        <v>2606</v>
      </c>
      <c r="C446" s="271" t="s">
        <v>108</v>
      </c>
      <c r="D446" s="271" t="s">
        <v>3246</v>
      </c>
      <c r="E446" s="272" t="s">
        <v>108</v>
      </c>
      <c r="F446" s="272" t="s">
        <v>2165</v>
      </c>
      <c r="G446" s="271" t="s">
        <v>2418</v>
      </c>
    </row>
    <row r="447" spans="1:7" ht="17.25">
      <c r="A447" s="271" t="s">
        <v>2621</v>
      </c>
      <c r="B447" s="271" t="s">
        <v>2606</v>
      </c>
      <c r="C447" s="271" t="s">
        <v>108</v>
      </c>
      <c r="D447" s="271" t="s">
        <v>3246</v>
      </c>
      <c r="E447" s="272" t="s">
        <v>108</v>
      </c>
      <c r="F447" s="272" t="s">
        <v>2165</v>
      </c>
      <c r="G447" s="271" t="s">
        <v>2418</v>
      </c>
    </row>
    <row r="448" spans="1:7" ht="17.25">
      <c r="A448" s="271" t="s">
        <v>2622</v>
      </c>
      <c r="B448" s="271" t="s">
        <v>2601</v>
      </c>
      <c r="C448" s="271" t="s">
        <v>108</v>
      </c>
      <c r="D448" s="271" t="s">
        <v>3246</v>
      </c>
      <c r="E448" s="272" t="s">
        <v>108</v>
      </c>
      <c r="F448" s="272" t="s">
        <v>2165</v>
      </c>
      <c r="G448" s="271" t="s">
        <v>2418</v>
      </c>
    </row>
    <row r="449" spans="1:7" ht="17.25">
      <c r="A449" s="271" t="s">
        <v>2623</v>
      </c>
      <c r="B449" s="271" t="s">
        <v>2624</v>
      </c>
      <c r="C449" s="271" t="s">
        <v>2568</v>
      </c>
      <c r="D449" s="271" t="s">
        <v>3246</v>
      </c>
      <c r="E449" s="272" t="s">
        <v>2568</v>
      </c>
      <c r="F449" s="272" t="s">
        <v>2165</v>
      </c>
      <c r="G449" s="271" t="s">
        <v>2418</v>
      </c>
    </row>
    <row r="450" spans="1:7" ht="17.25">
      <c r="A450" s="271" t="s">
        <v>2625</v>
      </c>
      <c r="B450" s="271" t="s">
        <v>2624</v>
      </c>
      <c r="C450" s="271" t="s">
        <v>2568</v>
      </c>
      <c r="D450" s="271" t="s">
        <v>3246</v>
      </c>
      <c r="E450" s="272" t="s">
        <v>2568</v>
      </c>
      <c r="F450" s="272" t="s">
        <v>2165</v>
      </c>
      <c r="G450" s="271" t="s">
        <v>2418</v>
      </c>
    </row>
    <row r="451" spans="1:7" ht="17.25">
      <c r="A451" s="271" t="s">
        <v>2476</v>
      </c>
      <c r="B451" s="271" t="s">
        <v>2458</v>
      </c>
      <c r="C451" s="271" t="s">
        <v>2459</v>
      </c>
      <c r="D451" s="271" t="s">
        <v>3246</v>
      </c>
      <c r="E451" s="272" t="s">
        <v>2776</v>
      </c>
      <c r="F451" s="272" t="s">
        <v>2165</v>
      </c>
      <c r="G451" s="271" t="s">
        <v>2418</v>
      </c>
    </row>
    <row r="452" spans="1:7" ht="17.25">
      <c r="A452" s="271" t="s">
        <v>2626</v>
      </c>
      <c r="B452" s="271" t="s">
        <v>2624</v>
      </c>
      <c r="C452" s="271" t="s">
        <v>108</v>
      </c>
      <c r="D452" s="271" t="s">
        <v>3246</v>
      </c>
      <c r="E452" s="272" t="s">
        <v>108</v>
      </c>
      <c r="F452" s="272" t="s">
        <v>2165</v>
      </c>
      <c r="G452" s="271" t="s">
        <v>2627</v>
      </c>
    </row>
    <row r="453" spans="1:7" ht="17.25">
      <c r="A453" s="75" t="s">
        <v>2846</v>
      </c>
      <c r="B453" s="75"/>
      <c r="C453" s="75"/>
      <c r="D453" s="75"/>
      <c r="E453" s="76"/>
      <c r="F453" s="75"/>
      <c r="G453" s="75"/>
    </row>
    <row r="454" spans="1:7" ht="17.25">
      <c r="A454" s="271" t="s">
        <v>2629</v>
      </c>
      <c r="B454" s="271" t="s">
        <v>2630</v>
      </c>
      <c r="C454" s="271" t="s">
        <v>108</v>
      </c>
      <c r="D454" s="271" t="s">
        <v>3246</v>
      </c>
      <c r="E454" s="272" t="s">
        <v>108</v>
      </c>
      <c r="F454" s="272" t="s">
        <v>2165</v>
      </c>
      <c r="G454" s="271" t="s">
        <v>2418</v>
      </c>
    </row>
    <row r="455" spans="1:7" ht="17.25">
      <c r="A455" s="271" t="s">
        <v>2631</v>
      </c>
      <c r="B455" s="271" t="s">
        <v>2632</v>
      </c>
      <c r="C455" s="271" t="s">
        <v>108</v>
      </c>
      <c r="D455" s="271" t="s">
        <v>3246</v>
      </c>
      <c r="E455" s="272" t="s">
        <v>108</v>
      </c>
      <c r="F455" s="272" t="s">
        <v>2165</v>
      </c>
      <c r="G455" s="271" t="s">
        <v>2418</v>
      </c>
    </row>
    <row r="456" spans="1:7" ht="17.25">
      <c r="A456" s="271" t="s">
        <v>2633</v>
      </c>
      <c r="B456" s="271" t="s">
        <v>2632</v>
      </c>
      <c r="C456" s="271" t="s">
        <v>108</v>
      </c>
      <c r="D456" s="271" t="s">
        <v>3246</v>
      </c>
      <c r="E456" s="272" t="s">
        <v>108</v>
      </c>
      <c r="F456" s="272" t="s">
        <v>2165</v>
      </c>
      <c r="G456" s="271" t="s">
        <v>2418</v>
      </c>
    </row>
    <row r="457" spans="1:7" ht="17.25">
      <c r="A457" s="75" t="s">
        <v>2847</v>
      </c>
      <c r="B457" s="75"/>
      <c r="C457" s="75"/>
      <c r="D457" s="75"/>
      <c r="E457" s="76"/>
      <c r="F457" s="75"/>
      <c r="G457" s="75"/>
    </row>
    <row r="458" spans="1:7" ht="17.25">
      <c r="A458" s="271" t="s">
        <v>2635</v>
      </c>
      <c r="B458" s="271" t="s">
        <v>2479</v>
      </c>
      <c r="C458" s="271" t="s">
        <v>2568</v>
      </c>
      <c r="D458" s="271" t="s">
        <v>3246</v>
      </c>
      <c r="E458" s="272" t="s">
        <v>2568</v>
      </c>
      <c r="F458" s="272" t="s">
        <v>2165</v>
      </c>
      <c r="G458" s="271" t="s">
        <v>2636</v>
      </c>
    </row>
    <row r="459" spans="1:7" ht="15">
      <c r="A459" s="56" t="s">
        <v>2637</v>
      </c>
      <c r="B459" s="56" t="s">
        <v>2546</v>
      </c>
      <c r="C459" s="56" t="s">
        <v>108</v>
      </c>
      <c r="D459" s="56" t="s">
        <v>3246</v>
      </c>
      <c r="E459" s="74" t="s">
        <v>108</v>
      </c>
      <c r="F459" s="74" t="s">
        <v>2165</v>
      </c>
      <c r="G459" s="56" t="s">
        <v>2638</v>
      </c>
    </row>
    <row r="460" spans="1:7" ht="17.25">
      <c r="A460" s="271" t="s">
        <v>2639</v>
      </c>
      <c r="B460" s="271" t="s">
        <v>2640</v>
      </c>
      <c r="C460" s="271" t="s">
        <v>108</v>
      </c>
      <c r="D460" s="271" t="s">
        <v>3246</v>
      </c>
      <c r="E460" s="272" t="s">
        <v>108</v>
      </c>
      <c r="F460" s="272" t="s">
        <v>2165</v>
      </c>
      <c r="G460" s="271" t="s">
        <v>2641</v>
      </c>
    </row>
    <row r="461" spans="1:7" ht="17.25">
      <c r="A461" s="75" t="s">
        <v>2848</v>
      </c>
      <c r="B461" s="75"/>
      <c r="C461" s="75"/>
      <c r="D461" s="75"/>
      <c r="E461" s="76"/>
      <c r="F461" s="75"/>
      <c r="G461" s="75"/>
    </row>
    <row r="462" spans="1:7" ht="17.25">
      <c r="A462" s="271" t="s">
        <v>2643</v>
      </c>
      <c r="B462" s="271" t="s">
        <v>2546</v>
      </c>
      <c r="C462" s="271" t="s">
        <v>108</v>
      </c>
      <c r="D462" s="271" t="s">
        <v>3246</v>
      </c>
      <c r="E462" s="272" t="s">
        <v>108</v>
      </c>
      <c r="F462" s="272" t="s">
        <v>2165</v>
      </c>
      <c r="G462" s="271" t="s">
        <v>2644</v>
      </c>
    </row>
    <row r="463" spans="1:7" ht="17.25">
      <c r="A463" s="271" t="s">
        <v>2645</v>
      </c>
      <c r="B463" s="271" t="s">
        <v>2646</v>
      </c>
      <c r="C463" s="271" t="s">
        <v>108</v>
      </c>
      <c r="D463" s="271" t="s">
        <v>3246</v>
      </c>
      <c r="E463" s="272" t="s">
        <v>108</v>
      </c>
      <c r="F463" s="272" t="s">
        <v>2165</v>
      </c>
      <c r="G463" s="271" t="s">
        <v>2647</v>
      </c>
    </row>
    <row r="464" spans="1:7" ht="17.25">
      <c r="A464" s="271" t="s">
        <v>2648</v>
      </c>
      <c r="B464" s="271" t="s">
        <v>2646</v>
      </c>
      <c r="C464" s="271" t="s">
        <v>108</v>
      </c>
      <c r="D464" s="271" t="s">
        <v>3246</v>
      </c>
      <c r="E464" s="272" t="s">
        <v>108</v>
      </c>
      <c r="F464" s="272" t="s">
        <v>2165</v>
      </c>
      <c r="G464" s="271" t="s">
        <v>2649</v>
      </c>
    </row>
    <row r="465" spans="1:7" ht="15">
      <c r="A465" s="56" t="s">
        <v>2650</v>
      </c>
      <c r="B465" s="56" t="s">
        <v>2546</v>
      </c>
      <c r="C465" s="56" t="s">
        <v>108</v>
      </c>
      <c r="D465" s="56" t="s">
        <v>3246</v>
      </c>
      <c r="E465" s="74" t="s">
        <v>108</v>
      </c>
      <c r="F465" s="74" t="s">
        <v>2165</v>
      </c>
      <c r="G465" s="56" t="s">
        <v>2418</v>
      </c>
    </row>
    <row r="466" spans="1:7" ht="17.25">
      <c r="A466" s="271" t="s">
        <v>2651</v>
      </c>
      <c r="B466" s="271" t="s">
        <v>2652</v>
      </c>
      <c r="C466" s="271" t="s">
        <v>2653</v>
      </c>
      <c r="D466" s="271" t="s">
        <v>3246</v>
      </c>
      <c r="E466" s="272" t="s">
        <v>108</v>
      </c>
      <c r="F466" s="272" t="s">
        <v>2165</v>
      </c>
      <c r="G466" s="271" t="s">
        <v>2418</v>
      </c>
    </row>
    <row r="467" spans="1:7" ht="17.25">
      <c r="A467" s="75" t="s">
        <v>2849</v>
      </c>
      <c r="B467" s="75"/>
      <c r="C467" s="75"/>
      <c r="D467" s="75"/>
      <c r="E467" s="76"/>
      <c r="F467" s="75"/>
      <c r="G467" s="75"/>
    </row>
    <row r="468" spans="1:7" ht="17.25">
      <c r="A468" s="271" t="s">
        <v>2655</v>
      </c>
      <c r="B468" s="271" t="s">
        <v>2656</v>
      </c>
      <c r="C468" s="271" t="s">
        <v>108</v>
      </c>
      <c r="D468" s="271" t="s">
        <v>3246</v>
      </c>
      <c r="E468" s="272" t="s">
        <v>108</v>
      </c>
      <c r="F468" s="272" t="s">
        <v>2165</v>
      </c>
      <c r="G468" s="271" t="s">
        <v>2418</v>
      </c>
    </row>
    <row r="469" spans="1:7" ht="15">
      <c r="A469" s="56" t="s">
        <v>2657</v>
      </c>
      <c r="B469" s="56" t="s">
        <v>2656</v>
      </c>
      <c r="C469" s="56" t="s">
        <v>2568</v>
      </c>
      <c r="D469" s="56" t="s">
        <v>3246</v>
      </c>
      <c r="E469" s="74" t="s">
        <v>2568</v>
      </c>
      <c r="F469" s="74" t="s">
        <v>2165</v>
      </c>
      <c r="G469" s="56" t="s">
        <v>2658</v>
      </c>
    </row>
    <row r="470" spans="1:7" ht="15">
      <c r="A470" s="56" t="s">
        <v>2659</v>
      </c>
      <c r="B470" s="56" t="s">
        <v>2660</v>
      </c>
      <c r="C470" s="56" t="s">
        <v>2661</v>
      </c>
      <c r="D470" s="56" t="s">
        <v>3246</v>
      </c>
      <c r="E470" s="74" t="s">
        <v>3217</v>
      </c>
      <c r="F470" s="74" t="s">
        <v>2367</v>
      </c>
      <c r="G470" s="56" t="s">
        <v>2663</v>
      </c>
    </row>
    <row r="471" spans="1:7" ht="17.25">
      <c r="A471" s="271" t="s">
        <v>2664</v>
      </c>
      <c r="B471" s="271" t="s">
        <v>2660</v>
      </c>
      <c r="C471" s="271" t="s">
        <v>2585</v>
      </c>
      <c r="D471" s="271" t="s">
        <v>3246</v>
      </c>
      <c r="E471" s="272" t="s">
        <v>108</v>
      </c>
      <c r="F471" s="272" t="s">
        <v>2165</v>
      </c>
      <c r="G471" s="271" t="s">
        <v>2665</v>
      </c>
    </row>
    <row r="472" spans="1:7" ht="17.25">
      <c r="A472" s="271" t="s">
        <v>2666</v>
      </c>
      <c r="B472" s="271" t="s">
        <v>2656</v>
      </c>
      <c r="C472" s="271" t="s">
        <v>2667</v>
      </c>
      <c r="D472" s="271" t="s">
        <v>3246</v>
      </c>
      <c r="E472" s="272" t="s">
        <v>108</v>
      </c>
      <c r="F472" s="272" t="s">
        <v>2165</v>
      </c>
      <c r="G472" s="271" t="s">
        <v>2418</v>
      </c>
    </row>
    <row r="473" spans="1:7" ht="17.25">
      <c r="A473" s="271" t="s">
        <v>2668</v>
      </c>
      <c r="B473" s="271" t="s">
        <v>2656</v>
      </c>
      <c r="C473" s="271" t="s">
        <v>2669</v>
      </c>
      <c r="D473" s="271" t="s">
        <v>3246</v>
      </c>
      <c r="E473" s="272" t="s">
        <v>108</v>
      </c>
      <c r="F473" s="272" t="s">
        <v>2165</v>
      </c>
      <c r="G473" s="271" t="s">
        <v>2670</v>
      </c>
    </row>
    <row r="474" spans="1:7" ht="17.25">
      <c r="A474" s="75" t="s">
        <v>2850</v>
      </c>
      <c r="B474" s="75"/>
      <c r="C474" s="75"/>
      <c r="D474" s="75"/>
      <c r="E474" s="76"/>
      <c r="F474" s="75"/>
      <c r="G474" s="75"/>
    </row>
    <row r="475" spans="1:7" ht="15">
      <c r="A475" s="56" t="s">
        <v>2672</v>
      </c>
      <c r="B475" s="56" t="s">
        <v>2485</v>
      </c>
      <c r="C475" s="56" t="s">
        <v>2673</v>
      </c>
      <c r="D475" s="56" t="s">
        <v>3246</v>
      </c>
      <c r="E475" s="74" t="s">
        <v>108</v>
      </c>
      <c r="F475" s="74" t="s">
        <v>2165</v>
      </c>
      <c r="G475" s="56" t="s">
        <v>2674</v>
      </c>
    </row>
    <row r="476" spans="1:7" ht="17.25">
      <c r="A476" s="271" t="s">
        <v>2505</v>
      </c>
      <c r="B476" s="271" t="s">
        <v>2506</v>
      </c>
      <c r="C476" s="271" t="s">
        <v>2507</v>
      </c>
      <c r="D476" s="271" t="s">
        <v>3246</v>
      </c>
      <c r="E476" s="272" t="s">
        <v>108</v>
      </c>
      <c r="F476" s="272" t="s">
        <v>2165</v>
      </c>
      <c r="G476" s="271" t="s">
        <v>2508</v>
      </c>
    </row>
    <row r="477" spans="1:7" ht="17.25">
      <c r="A477" s="271" t="s">
        <v>2512</v>
      </c>
      <c r="B477" s="271" t="s">
        <v>2458</v>
      </c>
      <c r="C477" s="271" t="s">
        <v>2459</v>
      </c>
      <c r="D477" s="271" t="s">
        <v>3246</v>
      </c>
      <c r="E477" s="272" t="s">
        <v>2776</v>
      </c>
      <c r="F477" s="272" t="s">
        <v>2165</v>
      </c>
      <c r="G477" s="271" t="s">
        <v>2418</v>
      </c>
    </row>
    <row r="478" spans="1:7" ht="17.25">
      <c r="A478" s="271" t="s">
        <v>2675</v>
      </c>
      <c r="B478" s="271" t="s">
        <v>2458</v>
      </c>
      <c r="C478" s="271" t="s">
        <v>108</v>
      </c>
      <c r="D478" s="271" t="s">
        <v>3246</v>
      </c>
      <c r="E478" s="272" t="s">
        <v>108</v>
      </c>
      <c r="F478" s="272" t="s">
        <v>2165</v>
      </c>
      <c r="G478" s="271" t="s">
        <v>2418</v>
      </c>
    </row>
    <row r="479" spans="1:7" ht="17.25">
      <c r="A479" s="271" t="s">
        <v>2676</v>
      </c>
      <c r="B479" s="271" t="s">
        <v>2510</v>
      </c>
      <c r="C479" s="271" t="s">
        <v>2677</v>
      </c>
      <c r="D479" s="271" t="s">
        <v>3246</v>
      </c>
      <c r="E479" s="272" t="s">
        <v>2677</v>
      </c>
      <c r="F479" s="272" t="s">
        <v>2165</v>
      </c>
      <c r="G479" s="271" t="s">
        <v>2678</v>
      </c>
    </row>
    <row r="480" spans="1:7" ht="17.25">
      <c r="A480" s="75" t="s">
        <v>2859</v>
      </c>
      <c r="B480" s="75"/>
      <c r="C480" s="75"/>
      <c r="D480" s="75"/>
      <c r="E480" s="76"/>
      <c r="F480" s="75"/>
      <c r="G480" s="75"/>
    </row>
    <row r="481" spans="1:7" ht="17.25">
      <c r="A481" s="271" t="s">
        <v>2450</v>
      </c>
      <c r="B481" s="271" t="s">
        <v>2451</v>
      </c>
      <c r="C481" s="271" t="s">
        <v>2452</v>
      </c>
      <c r="D481" s="271" t="s">
        <v>3227</v>
      </c>
      <c r="E481" s="272" t="s">
        <v>2454</v>
      </c>
      <c r="F481" s="272" t="s">
        <v>2375</v>
      </c>
      <c r="G481" s="271" t="s">
        <v>2455</v>
      </c>
    </row>
    <row r="482" spans="1:7" ht="17.25">
      <c r="A482" s="271" t="s">
        <v>2561</v>
      </c>
      <c r="B482" s="271" t="s">
        <v>2458</v>
      </c>
      <c r="C482" s="271" t="s">
        <v>1213</v>
      </c>
      <c r="D482" s="271" t="s">
        <v>3227</v>
      </c>
      <c r="E482" s="272" t="s">
        <v>1213</v>
      </c>
      <c r="F482" s="272" t="s">
        <v>2376</v>
      </c>
      <c r="G482" s="271" t="s">
        <v>2418</v>
      </c>
    </row>
    <row r="483" spans="1:7" ht="17.25">
      <c r="A483" s="271" t="s">
        <v>2562</v>
      </c>
      <c r="B483" s="271"/>
      <c r="C483" s="271" t="s">
        <v>2563</v>
      </c>
      <c r="D483" s="271" t="s">
        <v>3227</v>
      </c>
      <c r="E483" s="272" t="s">
        <v>1213</v>
      </c>
      <c r="F483" s="272" t="s">
        <v>2376</v>
      </c>
      <c r="G483" s="271" t="s">
        <v>2418</v>
      </c>
    </row>
    <row r="484" spans="1:7" ht="17.25">
      <c r="A484" s="75" t="s">
        <v>2860</v>
      </c>
      <c r="B484" s="75"/>
      <c r="C484" s="75"/>
      <c r="D484" s="75"/>
      <c r="E484" s="76"/>
      <c r="F484" s="75"/>
      <c r="G484" s="75"/>
    </row>
    <row r="485" spans="1:7" ht="17.25">
      <c r="A485" s="271" t="s">
        <v>2457</v>
      </c>
      <c r="B485" s="271" t="s">
        <v>2458</v>
      </c>
      <c r="C485" s="271" t="s">
        <v>2459</v>
      </c>
      <c r="D485" s="271" t="s">
        <v>3227</v>
      </c>
      <c r="E485" s="272" t="s">
        <v>2460</v>
      </c>
      <c r="F485" s="272" t="s">
        <v>2375</v>
      </c>
      <c r="G485" s="271" t="s">
        <v>2418</v>
      </c>
    </row>
    <row r="486" spans="1:7" ht="17.25">
      <c r="A486" s="75" t="s">
        <v>2861</v>
      </c>
      <c r="B486" s="75"/>
      <c r="C486" s="75"/>
      <c r="D486" s="75"/>
      <c r="E486" s="76"/>
      <c r="F486" s="75"/>
      <c r="G486" s="75"/>
    </row>
    <row r="487" spans="1:7" ht="17.25">
      <c r="A487" s="269" t="s">
        <v>2526</v>
      </c>
      <c r="B487" s="269" t="s">
        <v>2527</v>
      </c>
      <c r="C487" s="269" t="s">
        <v>2528</v>
      </c>
      <c r="D487" s="269" t="s">
        <v>3227</v>
      </c>
      <c r="E487" s="270" t="s">
        <v>3228</v>
      </c>
      <c r="F487" s="270" t="s">
        <v>3223</v>
      </c>
      <c r="G487" s="269" t="s">
        <v>2418</v>
      </c>
    </row>
    <row r="488" spans="1:7" ht="17.25">
      <c r="A488" s="75" t="s">
        <v>2862</v>
      </c>
      <c r="B488" s="75"/>
      <c r="C488" s="75"/>
      <c r="D488" s="75"/>
      <c r="E488" s="76"/>
      <c r="F488" s="75"/>
      <c r="G488" s="75"/>
    </row>
    <row r="489" spans="1:7" ht="17.25">
      <c r="A489" s="271" t="s">
        <v>2531</v>
      </c>
      <c r="B489" s="271" t="s">
        <v>2532</v>
      </c>
      <c r="C489" s="271" t="s">
        <v>2533</v>
      </c>
      <c r="D489" s="271" t="s">
        <v>3227</v>
      </c>
      <c r="E489" s="272" t="s">
        <v>2529</v>
      </c>
      <c r="F489" s="272" t="s">
        <v>2375</v>
      </c>
      <c r="G489" s="271" t="s">
        <v>2418</v>
      </c>
    </row>
    <row r="490" spans="1:7" ht="17.25">
      <c r="A490" s="75" t="s">
        <v>2863</v>
      </c>
      <c r="B490" s="75"/>
      <c r="C490" s="75"/>
      <c r="D490" s="75"/>
      <c r="E490" s="76"/>
      <c r="F490" s="75"/>
      <c r="G490" s="75"/>
    </row>
    <row r="491" spans="1:7" ht="17.25">
      <c r="A491" s="271" t="s">
        <v>2462</v>
      </c>
      <c r="B491" s="271" t="s">
        <v>2463</v>
      </c>
      <c r="C491" s="271" t="s">
        <v>2459</v>
      </c>
      <c r="D491" s="271" t="s">
        <v>3227</v>
      </c>
      <c r="E491" s="272" t="s">
        <v>2460</v>
      </c>
      <c r="F491" s="272" t="s">
        <v>2375</v>
      </c>
      <c r="G491" s="271" t="s">
        <v>2418</v>
      </c>
    </row>
    <row r="492" spans="1:7" ht="17.25">
      <c r="A492" s="271" t="s">
        <v>2464</v>
      </c>
      <c r="B492" s="271" t="s">
        <v>2463</v>
      </c>
      <c r="C492" s="271" t="s">
        <v>2459</v>
      </c>
      <c r="D492" s="271" t="s">
        <v>3227</v>
      </c>
      <c r="E492" s="272" t="s">
        <v>2460</v>
      </c>
      <c r="F492" s="272" t="s">
        <v>2375</v>
      </c>
      <c r="G492" s="271" t="s">
        <v>2418</v>
      </c>
    </row>
    <row r="493" spans="1:7" ht="17.25">
      <c r="A493" s="271" t="s">
        <v>2465</v>
      </c>
      <c r="B493" s="271" t="s">
        <v>2463</v>
      </c>
      <c r="C493" s="271" t="s">
        <v>2459</v>
      </c>
      <c r="D493" s="271" t="s">
        <v>3227</v>
      </c>
      <c r="E493" s="272" t="s">
        <v>2460</v>
      </c>
      <c r="F493" s="272" t="s">
        <v>2375</v>
      </c>
      <c r="G493" s="271" t="s">
        <v>2418</v>
      </c>
    </row>
    <row r="494" spans="1:7" ht="17.25">
      <c r="A494" s="271" t="s">
        <v>2466</v>
      </c>
      <c r="B494" s="271" t="s">
        <v>2463</v>
      </c>
      <c r="C494" s="271" t="s">
        <v>2459</v>
      </c>
      <c r="D494" s="271" t="s">
        <v>3227</v>
      </c>
      <c r="E494" s="272" t="s">
        <v>2460</v>
      </c>
      <c r="F494" s="272" t="s">
        <v>2375</v>
      </c>
      <c r="G494" s="271" t="s">
        <v>2418</v>
      </c>
    </row>
    <row r="495" spans="1:7" ht="17.25">
      <c r="A495" s="75" t="s">
        <v>2864</v>
      </c>
      <c r="B495" s="75"/>
      <c r="C495" s="75"/>
      <c r="D495" s="75"/>
      <c r="E495" s="76"/>
      <c r="F495" s="75"/>
      <c r="G495" s="75"/>
    </row>
    <row r="496" spans="1:7" ht="17.25">
      <c r="A496" s="271" t="s">
        <v>2472</v>
      </c>
      <c r="B496" s="271" t="s">
        <v>2458</v>
      </c>
      <c r="C496" s="271" t="s">
        <v>2459</v>
      </c>
      <c r="D496" s="271" t="s">
        <v>3227</v>
      </c>
      <c r="E496" s="272" t="s">
        <v>2460</v>
      </c>
      <c r="F496" s="272" t="s">
        <v>2375</v>
      </c>
      <c r="G496" s="271" t="s">
        <v>2418</v>
      </c>
    </row>
    <row r="497" spans="1:7" ht="17.25">
      <c r="A497" s="271" t="s">
        <v>2473</v>
      </c>
      <c r="B497" s="271" t="s">
        <v>2458</v>
      </c>
      <c r="C497" s="271" t="s">
        <v>2459</v>
      </c>
      <c r="D497" s="271" t="s">
        <v>3227</v>
      </c>
      <c r="E497" s="272" t="s">
        <v>2460</v>
      </c>
      <c r="F497" s="272" t="s">
        <v>2375</v>
      </c>
      <c r="G497" s="271" t="s">
        <v>2418</v>
      </c>
    </row>
    <row r="498" spans="1:7" ht="17.25">
      <c r="A498" s="271" t="s">
        <v>2474</v>
      </c>
      <c r="B498" s="271" t="s">
        <v>2458</v>
      </c>
      <c r="C498" s="271" t="s">
        <v>2459</v>
      </c>
      <c r="D498" s="271" t="s">
        <v>3227</v>
      </c>
      <c r="E498" s="272" t="s">
        <v>2460</v>
      </c>
      <c r="F498" s="272" t="s">
        <v>2375</v>
      </c>
      <c r="G498" s="271" t="s">
        <v>2418</v>
      </c>
    </row>
    <row r="499" spans="1:7" ht="17.25">
      <c r="A499" s="75" t="s">
        <v>2865</v>
      </c>
      <c r="B499" s="75"/>
      <c r="C499" s="75"/>
      <c r="D499" s="75"/>
      <c r="E499" s="76"/>
      <c r="F499" s="75"/>
      <c r="G499" s="75"/>
    </row>
    <row r="500" spans="1:7" ht="17.25">
      <c r="A500" s="271" t="s">
        <v>2476</v>
      </c>
      <c r="B500" s="271" t="s">
        <v>2458</v>
      </c>
      <c r="C500" s="271" t="s">
        <v>2459</v>
      </c>
      <c r="D500" s="271" t="s">
        <v>3227</v>
      </c>
      <c r="E500" s="272" t="s">
        <v>2460</v>
      </c>
      <c r="F500" s="272" t="s">
        <v>2375</v>
      </c>
      <c r="G500" s="271" t="s">
        <v>2418</v>
      </c>
    </row>
    <row r="501" spans="1:7" ht="17.25">
      <c r="A501" s="75" t="s">
        <v>2867</v>
      </c>
      <c r="B501" s="75"/>
      <c r="C501" s="75"/>
      <c r="D501" s="75"/>
      <c r="E501" s="76"/>
      <c r="F501" s="75"/>
      <c r="G501" s="75"/>
    </row>
    <row r="502" spans="1:7" ht="17.25">
      <c r="A502" s="271" t="s">
        <v>2478</v>
      </c>
      <c r="B502" s="271" t="s">
        <v>2479</v>
      </c>
      <c r="C502" s="271" t="s">
        <v>2452</v>
      </c>
      <c r="D502" s="271" t="s">
        <v>3227</v>
      </c>
      <c r="E502" s="272" t="s">
        <v>2454</v>
      </c>
      <c r="F502" s="272" t="s">
        <v>2375</v>
      </c>
      <c r="G502" s="271" t="s">
        <v>2480</v>
      </c>
    </row>
    <row r="503" spans="1:7" ht="17.25">
      <c r="A503" s="271" t="s">
        <v>2481</v>
      </c>
      <c r="B503" s="271" t="s">
        <v>2482</v>
      </c>
      <c r="C503" s="271" t="s">
        <v>2452</v>
      </c>
      <c r="D503" s="271" t="s">
        <v>3227</v>
      </c>
      <c r="E503" s="272" t="s">
        <v>2454</v>
      </c>
      <c r="F503" s="272" t="s">
        <v>2375</v>
      </c>
      <c r="G503" s="271" t="s">
        <v>2483</v>
      </c>
    </row>
    <row r="504" spans="1:7" ht="17.25">
      <c r="A504" s="75" t="s">
        <v>2868</v>
      </c>
      <c r="B504" s="75"/>
      <c r="C504" s="75"/>
      <c r="D504" s="75"/>
      <c r="E504" s="76"/>
      <c r="F504" s="75"/>
      <c r="G504" s="75"/>
    </row>
    <row r="505" spans="1:7" ht="17.25">
      <c r="A505" s="271" t="s">
        <v>2493</v>
      </c>
      <c r="B505" s="271" t="s">
        <v>2458</v>
      </c>
      <c r="C505" s="271" t="s">
        <v>2452</v>
      </c>
      <c r="D505" s="271" t="s">
        <v>3227</v>
      </c>
      <c r="E505" s="272" t="s">
        <v>2454</v>
      </c>
      <c r="F505" s="272" t="s">
        <v>2375</v>
      </c>
      <c r="G505" s="271" t="s">
        <v>2418</v>
      </c>
    </row>
    <row r="506" spans="1:7" ht="17.25">
      <c r="A506" s="75" t="s">
        <v>2869</v>
      </c>
      <c r="B506" s="75"/>
      <c r="C506" s="75"/>
      <c r="D506" s="75"/>
      <c r="E506" s="76"/>
      <c r="F506" s="75"/>
      <c r="G506" s="75"/>
    </row>
    <row r="507" spans="1:7" ht="15">
      <c r="A507" s="56" t="s">
        <v>2659</v>
      </c>
      <c r="B507" s="56" t="s">
        <v>2660</v>
      </c>
      <c r="C507" s="56" t="s">
        <v>2661</v>
      </c>
      <c r="D507" s="56" t="s">
        <v>3227</v>
      </c>
      <c r="E507" s="74" t="s">
        <v>3217</v>
      </c>
      <c r="F507" s="74" t="s">
        <v>2376</v>
      </c>
      <c r="G507" s="56" t="s">
        <v>2663</v>
      </c>
    </row>
    <row r="508" spans="1:7" ht="17.25">
      <c r="A508" s="75" t="s">
        <v>2870</v>
      </c>
      <c r="B508" s="75"/>
      <c r="C508" s="75"/>
      <c r="D508" s="75"/>
      <c r="E508" s="76"/>
      <c r="F508" s="75"/>
      <c r="G508" s="75"/>
    </row>
    <row r="509" spans="1:7" ht="17.25">
      <c r="A509" s="271" t="s">
        <v>2503</v>
      </c>
      <c r="B509" s="271" t="s">
        <v>2458</v>
      </c>
      <c r="C509" s="271" t="s">
        <v>2452</v>
      </c>
      <c r="D509" s="271" t="s">
        <v>3227</v>
      </c>
      <c r="E509" s="272" t="s">
        <v>2454</v>
      </c>
      <c r="F509" s="272" t="s">
        <v>2375</v>
      </c>
      <c r="G509" s="271" t="s">
        <v>2504</v>
      </c>
    </row>
    <row r="510" spans="1:7" ht="17.25">
      <c r="A510" s="271" t="s">
        <v>2509</v>
      </c>
      <c r="B510" s="271" t="s">
        <v>2510</v>
      </c>
      <c r="C510" s="271" t="s">
        <v>2452</v>
      </c>
      <c r="D510" s="271" t="s">
        <v>3227</v>
      </c>
      <c r="E510" s="272" t="s">
        <v>2454</v>
      </c>
      <c r="F510" s="272" t="s">
        <v>2375</v>
      </c>
      <c r="G510" s="271" t="s">
        <v>2511</v>
      </c>
    </row>
    <row r="511" spans="1:7" ht="17.25">
      <c r="A511" s="271" t="s">
        <v>2512</v>
      </c>
      <c r="B511" s="271" t="s">
        <v>2458</v>
      </c>
      <c r="C511" s="271" t="s">
        <v>2459</v>
      </c>
      <c r="D511" s="271" t="s">
        <v>3227</v>
      </c>
      <c r="E511" s="272" t="s">
        <v>2460</v>
      </c>
      <c r="F511" s="272" t="s">
        <v>2375</v>
      </c>
      <c r="G511" s="271" t="s">
        <v>2418</v>
      </c>
    </row>
    <row r="512" spans="1:7" ht="17.25">
      <c r="A512" s="75" t="s">
        <v>3104</v>
      </c>
      <c r="B512" s="75"/>
      <c r="C512" s="75"/>
      <c r="D512" s="75"/>
      <c r="E512" s="76"/>
      <c r="F512" s="75"/>
      <c r="G512" s="75"/>
    </row>
    <row r="513" spans="1:7" ht="17.25">
      <c r="A513" s="271" t="s">
        <v>2450</v>
      </c>
      <c r="B513" s="271" t="s">
        <v>2451</v>
      </c>
      <c r="C513" s="271" t="s">
        <v>2452</v>
      </c>
      <c r="D513" s="271" t="s">
        <v>3247</v>
      </c>
      <c r="E513" s="272" t="s">
        <v>2454</v>
      </c>
      <c r="F513" s="271" t="s">
        <v>2381</v>
      </c>
      <c r="G513" s="271" t="s">
        <v>2455</v>
      </c>
    </row>
    <row r="514" spans="1:7" ht="17.25">
      <c r="A514" s="271" t="s">
        <v>2561</v>
      </c>
      <c r="B514" s="271" t="s">
        <v>2458</v>
      </c>
      <c r="C514" s="271" t="s">
        <v>1213</v>
      </c>
      <c r="D514" s="271" t="s">
        <v>3247</v>
      </c>
      <c r="E514" s="272" t="s">
        <v>1213</v>
      </c>
      <c r="F514" s="271" t="s">
        <v>2382</v>
      </c>
      <c r="G514" s="271" t="s">
        <v>2418</v>
      </c>
    </row>
    <row r="515" spans="1:7" ht="17.25">
      <c r="A515" s="271" t="s">
        <v>2562</v>
      </c>
      <c r="B515" s="271"/>
      <c r="C515" s="271" t="s">
        <v>2563</v>
      </c>
      <c r="D515" s="271" t="s">
        <v>3247</v>
      </c>
      <c r="E515" s="272" t="s">
        <v>1213</v>
      </c>
      <c r="F515" s="271" t="s">
        <v>2382</v>
      </c>
      <c r="G515" s="271" t="s">
        <v>2418</v>
      </c>
    </row>
    <row r="516" spans="1:7" ht="17.25">
      <c r="A516" s="75" t="s">
        <v>3105</v>
      </c>
      <c r="B516" s="75"/>
      <c r="C516" s="75"/>
      <c r="D516" s="75"/>
      <c r="E516" s="76"/>
      <c r="F516" s="75"/>
      <c r="G516" s="75"/>
    </row>
    <row r="517" spans="1:7" ht="17.25">
      <c r="A517" s="271" t="s">
        <v>2457</v>
      </c>
      <c r="B517" s="271" t="s">
        <v>2458</v>
      </c>
      <c r="C517" s="271" t="s">
        <v>2459</v>
      </c>
      <c r="D517" s="271" t="s">
        <v>3247</v>
      </c>
      <c r="E517" s="272" t="s">
        <v>2460</v>
      </c>
      <c r="F517" s="271" t="s">
        <v>2381</v>
      </c>
      <c r="G517" s="271" t="s">
        <v>2418</v>
      </c>
    </row>
    <row r="518" spans="1:7" ht="17.25">
      <c r="A518" s="75" t="s">
        <v>3106</v>
      </c>
      <c r="B518" s="75"/>
      <c r="C518" s="75"/>
      <c r="D518" s="75"/>
      <c r="E518" s="76"/>
      <c r="F518" s="75"/>
      <c r="G518" s="75"/>
    </row>
    <row r="519" spans="1:7" ht="17.25">
      <c r="A519" s="271" t="s">
        <v>2526</v>
      </c>
      <c r="B519" s="271" t="s">
        <v>2527</v>
      </c>
      <c r="C519" s="271" t="s">
        <v>2528</v>
      </c>
      <c r="D519" s="271" t="s">
        <v>3247</v>
      </c>
      <c r="E519" s="272" t="s">
        <v>2529</v>
      </c>
      <c r="F519" s="271" t="s">
        <v>2381</v>
      </c>
      <c r="G519" s="271" t="s">
        <v>2418</v>
      </c>
    </row>
    <row r="520" spans="1:7" ht="17.25">
      <c r="A520" s="75" t="s">
        <v>3107</v>
      </c>
      <c r="B520" s="75"/>
      <c r="C520" s="75"/>
      <c r="D520" s="75"/>
      <c r="E520" s="76"/>
      <c r="F520" s="75"/>
      <c r="G520" s="75"/>
    </row>
    <row r="521" spans="1:7" ht="17.25">
      <c r="A521" s="271" t="s">
        <v>2531</v>
      </c>
      <c r="B521" s="271" t="s">
        <v>2532</v>
      </c>
      <c r="C521" s="271" t="s">
        <v>2533</v>
      </c>
      <c r="D521" s="271" t="s">
        <v>3247</v>
      </c>
      <c r="E521" s="272" t="s">
        <v>2529</v>
      </c>
      <c r="F521" s="271" t="s">
        <v>2381</v>
      </c>
      <c r="G521" s="271" t="s">
        <v>2418</v>
      </c>
    </row>
    <row r="522" spans="1:7" ht="17.25">
      <c r="A522" s="75" t="s">
        <v>3108</v>
      </c>
      <c r="B522" s="75"/>
      <c r="C522" s="75"/>
      <c r="D522" s="75"/>
      <c r="E522" s="76"/>
      <c r="F522" s="75"/>
      <c r="G522" s="75"/>
    </row>
    <row r="523" spans="1:7" ht="17.25">
      <c r="A523" s="271" t="s">
        <v>2462</v>
      </c>
      <c r="B523" s="271" t="s">
        <v>2463</v>
      </c>
      <c r="C523" s="271" t="s">
        <v>2459</v>
      </c>
      <c r="D523" s="271" t="s">
        <v>3247</v>
      </c>
      <c r="E523" s="272" t="s">
        <v>2460</v>
      </c>
      <c r="F523" s="271" t="s">
        <v>2381</v>
      </c>
      <c r="G523" s="271" t="s">
        <v>2418</v>
      </c>
    </row>
    <row r="524" spans="1:7" ht="17.25">
      <c r="A524" s="271" t="s">
        <v>2464</v>
      </c>
      <c r="B524" s="271" t="s">
        <v>2463</v>
      </c>
      <c r="C524" s="271" t="s">
        <v>2459</v>
      </c>
      <c r="D524" s="271" t="s">
        <v>3247</v>
      </c>
      <c r="E524" s="272" t="s">
        <v>2460</v>
      </c>
      <c r="F524" s="271" t="s">
        <v>2381</v>
      </c>
      <c r="G524" s="271" t="s">
        <v>2418</v>
      </c>
    </row>
    <row r="525" spans="1:7" ht="17.25">
      <c r="A525" s="271" t="s">
        <v>2465</v>
      </c>
      <c r="B525" s="271" t="s">
        <v>2463</v>
      </c>
      <c r="C525" s="271" t="s">
        <v>2459</v>
      </c>
      <c r="D525" s="271" t="s">
        <v>3247</v>
      </c>
      <c r="E525" s="272" t="s">
        <v>2460</v>
      </c>
      <c r="F525" s="271" t="s">
        <v>2381</v>
      </c>
      <c r="G525" s="271" t="s">
        <v>2418</v>
      </c>
    </row>
    <row r="526" spans="1:7" ht="17.25">
      <c r="A526" s="271" t="s">
        <v>2466</v>
      </c>
      <c r="B526" s="271" t="s">
        <v>2463</v>
      </c>
      <c r="C526" s="271" t="s">
        <v>2459</v>
      </c>
      <c r="D526" s="271" t="s">
        <v>3247</v>
      </c>
      <c r="E526" s="272" t="s">
        <v>2460</v>
      </c>
      <c r="F526" s="271" t="s">
        <v>2381</v>
      </c>
      <c r="G526" s="271" t="s">
        <v>2418</v>
      </c>
    </row>
    <row r="527" spans="1:7" ht="17.25">
      <c r="A527" s="75" t="s">
        <v>3109</v>
      </c>
      <c r="B527" s="75"/>
      <c r="C527" s="75"/>
      <c r="D527" s="75"/>
      <c r="E527" s="76"/>
      <c r="F527" s="75"/>
      <c r="G527" s="75"/>
    </row>
    <row r="528" spans="1:7" ht="17.25">
      <c r="A528" s="271" t="s">
        <v>2472</v>
      </c>
      <c r="B528" s="271" t="s">
        <v>2458</v>
      </c>
      <c r="C528" s="271" t="s">
        <v>2459</v>
      </c>
      <c r="D528" s="271" t="s">
        <v>3247</v>
      </c>
      <c r="E528" s="272" t="s">
        <v>2460</v>
      </c>
      <c r="F528" s="271" t="s">
        <v>2381</v>
      </c>
      <c r="G528" s="271" t="s">
        <v>2418</v>
      </c>
    </row>
    <row r="529" spans="1:7" ht="17.25">
      <c r="A529" s="271" t="s">
        <v>2473</v>
      </c>
      <c r="B529" s="271" t="s">
        <v>2458</v>
      </c>
      <c r="C529" s="271" t="s">
        <v>2459</v>
      </c>
      <c r="D529" s="271" t="s">
        <v>3247</v>
      </c>
      <c r="E529" s="272" t="s">
        <v>2460</v>
      </c>
      <c r="F529" s="272" t="s">
        <v>2381</v>
      </c>
      <c r="G529" s="271" t="s">
        <v>2418</v>
      </c>
    </row>
    <row r="530" spans="1:7" ht="15">
      <c r="A530" s="56" t="s">
        <v>2474</v>
      </c>
      <c r="B530" s="56" t="s">
        <v>2458</v>
      </c>
      <c r="C530" s="56" t="s">
        <v>2459</v>
      </c>
      <c r="D530" s="56" t="s">
        <v>3247</v>
      </c>
      <c r="E530" s="74" t="s">
        <v>2460</v>
      </c>
      <c r="F530" s="74" t="s">
        <v>2381</v>
      </c>
      <c r="G530" s="56" t="s">
        <v>2418</v>
      </c>
    </row>
    <row r="531" spans="1:7" ht="17.25">
      <c r="A531" s="75" t="s">
        <v>3110</v>
      </c>
      <c r="B531" s="75"/>
      <c r="C531" s="75"/>
      <c r="D531" s="75"/>
      <c r="E531" s="76"/>
      <c r="F531" s="75"/>
      <c r="G531" s="75"/>
    </row>
    <row r="532" spans="1:7" ht="17.25">
      <c r="A532" s="271" t="s">
        <v>2476</v>
      </c>
      <c r="B532" s="271" t="s">
        <v>2458</v>
      </c>
      <c r="C532" s="271" t="s">
        <v>2459</v>
      </c>
      <c r="D532" s="271" t="s">
        <v>3247</v>
      </c>
      <c r="E532" s="272" t="s">
        <v>2460</v>
      </c>
      <c r="F532" s="271" t="s">
        <v>2381</v>
      </c>
      <c r="G532" s="271" t="s">
        <v>2418</v>
      </c>
    </row>
    <row r="533" spans="1:7" ht="17.25">
      <c r="A533" s="75" t="s">
        <v>3112</v>
      </c>
      <c r="B533" s="75"/>
      <c r="C533" s="75"/>
      <c r="D533" s="75"/>
      <c r="E533" s="76"/>
      <c r="F533" s="75"/>
      <c r="G533" s="75"/>
    </row>
    <row r="534" spans="1:7" ht="17.25">
      <c r="A534" s="271" t="s">
        <v>2478</v>
      </c>
      <c r="B534" s="271" t="s">
        <v>2479</v>
      </c>
      <c r="C534" s="271" t="s">
        <v>2452</v>
      </c>
      <c r="D534" s="271" t="s">
        <v>3247</v>
      </c>
      <c r="E534" s="272" t="s">
        <v>2454</v>
      </c>
      <c r="F534" s="272" t="s">
        <v>2381</v>
      </c>
      <c r="G534" s="271" t="s">
        <v>2480</v>
      </c>
    </row>
    <row r="535" spans="1:7" ht="17.25">
      <c r="A535" s="271" t="s">
        <v>2481</v>
      </c>
      <c r="B535" s="271" t="s">
        <v>2482</v>
      </c>
      <c r="C535" s="271" t="s">
        <v>2452</v>
      </c>
      <c r="D535" s="271" t="s">
        <v>3247</v>
      </c>
      <c r="E535" s="272" t="s">
        <v>2454</v>
      </c>
      <c r="F535" s="271" t="s">
        <v>2381</v>
      </c>
      <c r="G535" s="271" t="s">
        <v>2483</v>
      </c>
    </row>
    <row r="536" spans="1:7" ht="17.25">
      <c r="A536" s="75" t="s">
        <v>3113</v>
      </c>
      <c r="B536" s="75"/>
      <c r="C536" s="75"/>
      <c r="D536" s="75"/>
      <c r="E536" s="76"/>
      <c r="F536" s="75"/>
      <c r="G536" s="75"/>
    </row>
    <row r="537" spans="1:7" ht="15">
      <c r="A537" s="56" t="s">
        <v>2493</v>
      </c>
      <c r="B537" s="56" t="s">
        <v>2458</v>
      </c>
      <c r="C537" s="56" t="s">
        <v>2452</v>
      </c>
      <c r="D537" s="56" t="s">
        <v>3247</v>
      </c>
      <c r="E537" s="74" t="s">
        <v>2454</v>
      </c>
      <c r="F537" s="74" t="s">
        <v>2381</v>
      </c>
      <c r="G537" s="56" t="s">
        <v>2418</v>
      </c>
    </row>
    <row r="538" spans="1:7" ht="17.25">
      <c r="A538" s="75" t="s">
        <v>3114</v>
      </c>
      <c r="B538" s="75"/>
      <c r="C538" s="75"/>
      <c r="D538" s="75"/>
      <c r="E538" s="76"/>
      <c r="F538" s="75"/>
      <c r="G538" s="75"/>
    </row>
    <row r="539" spans="1:7" ht="15">
      <c r="A539" s="56" t="s">
        <v>2659</v>
      </c>
      <c r="B539" s="56" t="s">
        <v>2660</v>
      </c>
      <c r="C539" s="56" t="s">
        <v>2661</v>
      </c>
      <c r="D539" s="56" t="s">
        <v>3247</v>
      </c>
      <c r="E539" s="74" t="s">
        <v>3230</v>
      </c>
      <c r="F539" s="74" t="s">
        <v>2382</v>
      </c>
      <c r="G539" s="56" t="s">
        <v>2663</v>
      </c>
    </row>
    <row r="540" spans="1:7" ht="17.25">
      <c r="A540" s="75" t="s">
        <v>3115</v>
      </c>
      <c r="B540" s="75"/>
      <c r="C540" s="75"/>
      <c r="D540" s="75"/>
      <c r="E540" s="76"/>
      <c r="F540" s="75"/>
      <c r="G540" s="75"/>
    </row>
    <row r="541" spans="1:7" ht="17.25">
      <c r="A541" s="271" t="s">
        <v>2503</v>
      </c>
      <c r="B541" s="271" t="s">
        <v>2458</v>
      </c>
      <c r="C541" s="271" t="s">
        <v>2452</v>
      </c>
      <c r="D541" s="271" t="s">
        <v>3247</v>
      </c>
      <c r="E541" s="272" t="s">
        <v>2454</v>
      </c>
      <c r="F541" s="271" t="s">
        <v>2381</v>
      </c>
      <c r="G541" s="271" t="s">
        <v>2504</v>
      </c>
    </row>
    <row r="542" spans="1:7" ht="17.25">
      <c r="A542" s="271" t="s">
        <v>2509</v>
      </c>
      <c r="B542" s="271" t="s">
        <v>2510</v>
      </c>
      <c r="C542" s="271" t="s">
        <v>2452</v>
      </c>
      <c r="D542" s="271" t="s">
        <v>3247</v>
      </c>
      <c r="E542" s="272" t="s">
        <v>2454</v>
      </c>
      <c r="F542" s="271" t="s">
        <v>2381</v>
      </c>
      <c r="G542" s="271" t="s">
        <v>2511</v>
      </c>
    </row>
    <row r="543" spans="1:7" ht="17.25">
      <c r="A543" s="271" t="s">
        <v>2512</v>
      </c>
      <c r="B543" s="271" t="s">
        <v>2458</v>
      </c>
      <c r="C543" s="271" t="s">
        <v>2459</v>
      </c>
      <c r="D543" s="271" t="s">
        <v>3247</v>
      </c>
      <c r="E543" s="272" t="s">
        <v>2460</v>
      </c>
      <c r="F543" s="271" t="s">
        <v>2381</v>
      </c>
      <c r="G543" s="271" t="s">
        <v>2418</v>
      </c>
    </row>
    <row r="544" spans="1:7" ht="17.25">
      <c r="A544" s="75" t="s">
        <v>3180</v>
      </c>
      <c r="B544" s="75"/>
      <c r="C544" s="75"/>
      <c r="D544" s="75"/>
      <c r="E544" s="76"/>
      <c r="F544" s="75"/>
      <c r="G544" s="75"/>
    </row>
    <row r="545" spans="1:7" ht="17.25">
      <c r="A545" s="271" t="s">
        <v>2450</v>
      </c>
      <c r="B545" s="271" t="s">
        <v>2451</v>
      </c>
      <c r="C545" s="271" t="s">
        <v>2452</v>
      </c>
      <c r="D545" s="271" t="s">
        <v>3248</v>
      </c>
      <c r="E545" s="272" t="s">
        <v>2454</v>
      </c>
      <c r="F545" s="271" t="s">
        <v>2392</v>
      </c>
      <c r="G545" s="271" t="s">
        <v>2455</v>
      </c>
    </row>
    <row r="546" spans="1:7" ht="17.25">
      <c r="A546" s="271" t="s">
        <v>2561</v>
      </c>
      <c r="B546" s="271" t="s">
        <v>2458</v>
      </c>
      <c r="C546" s="271" t="s">
        <v>1213</v>
      </c>
      <c r="D546" s="271" t="s">
        <v>3248</v>
      </c>
      <c r="E546" s="272" t="s">
        <v>1213</v>
      </c>
      <c r="F546" s="271" t="s">
        <v>2393</v>
      </c>
      <c r="G546" s="271" t="s">
        <v>2418</v>
      </c>
    </row>
    <row r="547" spans="1:7" ht="15">
      <c r="A547" s="56" t="s">
        <v>2562</v>
      </c>
      <c r="B547" s="56"/>
      <c r="C547" s="56" t="s">
        <v>2563</v>
      </c>
      <c r="D547" s="56" t="s">
        <v>3248</v>
      </c>
      <c r="E547" s="74" t="s">
        <v>1213</v>
      </c>
      <c r="F547" s="74" t="s">
        <v>2393</v>
      </c>
      <c r="G547" s="56" t="s">
        <v>2418</v>
      </c>
    </row>
    <row r="548" spans="1:7" ht="17.25">
      <c r="A548" s="75" t="s">
        <v>3181</v>
      </c>
      <c r="B548" s="75"/>
      <c r="C548" s="75"/>
      <c r="D548" s="75"/>
      <c r="E548" s="76"/>
      <c r="F548" s="75"/>
      <c r="G548" s="75"/>
    </row>
    <row r="549" spans="1:7" ht="17.25">
      <c r="A549" s="271" t="s">
        <v>2457</v>
      </c>
      <c r="B549" s="271" t="s">
        <v>2458</v>
      </c>
      <c r="C549" s="271" t="s">
        <v>2459</v>
      </c>
      <c r="D549" s="271" t="s">
        <v>3248</v>
      </c>
      <c r="E549" s="272" t="s">
        <v>2460</v>
      </c>
      <c r="F549" s="271" t="s">
        <v>2392</v>
      </c>
      <c r="G549" s="271" t="s">
        <v>2418</v>
      </c>
    </row>
    <row r="550" spans="1:7" ht="17.25">
      <c r="A550" s="75" t="s">
        <v>3249</v>
      </c>
      <c r="B550" s="75"/>
      <c r="C550" s="75"/>
      <c r="D550" s="75"/>
      <c r="E550" s="76"/>
      <c r="F550" s="75"/>
      <c r="G550" s="75"/>
    </row>
    <row r="551" spans="1:7" ht="15">
      <c r="A551" s="56" t="s">
        <v>2526</v>
      </c>
      <c r="B551" s="56" t="s">
        <v>2527</v>
      </c>
      <c r="C551" s="56" t="s">
        <v>2528</v>
      </c>
      <c r="D551" s="56" t="s">
        <v>3248</v>
      </c>
      <c r="E551" s="74" t="s">
        <v>3050</v>
      </c>
      <c r="F551" s="74" t="s">
        <v>2393</v>
      </c>
      <c r="G551" s="56" t="s">
        <v>2418</v>
      </c>
    </row>
    <row r="552" spans="1:7" ht="17.25">
      <c r="A552" s="75" t="s">
        <v>3183</v>
      </c>
      <c r="B552" s="75"/>
      <c r="C552" s="75"/>
      <c r="D552" s="75"/>
      <c r="E552" s="76"/>
      <c r="F552" s="75"/>
      <c r="G552" s="75"/>
    </row>
    <row r="553" spans="1:7" ht="15">
      <c r="A553" s="56" t="s">
        <v>2462</v>
      </c>
      <c r="B553" s="56" t="s">
        <v>2463</v>
      </c>
      <c r="C553" s="56" t="s">
        <v>2459</v>
      </c>
      <c r="D553" s="56" t="s">
        <v>3248</v>
      </c>
      <c r="E553" s="74" t="s">
        <v>2460</v>
      </c>
      <c r="F553" s="74" t="s">
        <v>2392</v>
      </c>
      <c r="G553" s="56" t="s">
        <v>2418</v>
      </c>
    </row>
    <row r="554" spans="1:7" ht="15">
      <c r="A554" s="56" t="s">
        <v>2464</v>
      </c>
      <c r="B554" s="56" t="s">
        <v>2463</v>
      </c>
      <c r="C554" s="56" t="s">
        <v>2459</v>
      </c>
      <c r="D554" s="56" t="s">
        <v>3248</v>
      </c>
      <c r="E554" s="74" t="s">
        <v>2460</v>
      </c>
      <c r="F554" s="74" t="s">
        <v>2392</v>
      </c>
      <c r="G554" s="56" t="s">
        <v>2418</v>
      </c>
    </row>
    <row r="555" spans="1:7" ht="15">
      <c r="A555" s="56" t="s">
        <v>2465</v>
      </c>
      <c r="B555" s="56" t="s">
        <v>2463</v>
      </c>
      <c r="C555" s="56" t="s">
        <v>2459</v>
      </c>
      <c r="D555" s="56" t="s">
        <v>3248</v>
      </c>
      <c r="E555" s="74" t="s">
        <v>2460</v>
      </c>
      <c r="F555" s="74" t="s">
        <v>2392</v>
      </c>
      <c r="G555" s="56" t="s">
        <v>2418</v>
      </c>
    </row>
    <row r="556" spans="1:7" ht="15">
      <c r="A556" s="56" t="s">
        <v>2466</v>
      </c>
      <c r="B556" s="56" t="s">
        <v>2463</v>
      </c>
      <c r="C556" s="56" t="s">
        <v>2459</v>
      </c>
      <c r="D556" s="56" t="s">
        <v>3248</v>
      </c>
      <c r="E556" s="74" t="s">
        <v>2460</v>
      </c>
      <c r="F556" s="74" t="s">
        <v>2392</v>
      </c>
      <c r="G556" s="56" t="s">
        <v>2418</v>
      </c>
    </row>
    <row r="557" spans="1:7" ht="17.25">
      <c r="A557" s="75" t="s">
        <v>3184</v>
      </c>
      <c r="B557" s="75"/>
      <c r="C557" s="75"/>
      <c r="D557" s="75"/>
      <c r="E557" s="76"/>
      <c r="F557" s="75"/>
      <c r="G557" s="75"/>
    </row>
    <row r="558" spans="1:7" ht="17.25">
      <c r="A558" s="271" t="s">
        <v>2472</v>
      </c>
      <c r="B558" s="271" t="s">
        <v>2458</v>
      </c>
      <c r="C558" s="271" t="s">
        <v>2459</v>
      </c>
      <c r="D558" s="271" t="s">
        <v>3248</v>
      </c>
      <c r="E558" s="272" t="s">
        <v>2460</v>
      </c>
      <c r="F558" s="271" t="s">
        <v>2392</v>
      </c>
      <c r="G558" s="271" t="s">
        <v>2418</v>
      </c>
    </row>
    <row r="559" spans="1:7" ht="15">
      <c r="A559" s="56" t="s">
        <v>2473</v>
      </c>
      <c r="B559" s="56" t="s">
        <v>2458</v>
      </c>
      <c r="C559" s="56" t="s">
        <v>2459</v>
      </c>
      <c r="D559" s="56" t="s">
        <v>3248</v>
      </c>
      <c r="E559" s="74" t="s">
        <v>2460</v>
      </c>
      <c r="F559" s="74" t="s">
        <v>2392</v>
      </c>
      <c r="G559" s="56" t="s">
        <v>2418</v>
      </c>
    </row>
    <row r="560" spans="1:7" ht="17.25">
      <c r="A560" s="271" t="s">
        <v>2474</v>
      </c>
      <c r="B560" s="271" t="s">
        <v>2458</v>
      </c>
      <c r="C560" s="271" t="s">
        <v>2459</v>
      </c>
      <c r="D560" s="271" t="s">
        <v>3248</v>
      </c>
      <c r="E560" s="272" t="s">
        <v>2460</v>
      </c>
      <c r="F560" s="271" t="s">
        <v>2392</v>
      </c>
      <c r="G560" s="271" t="s">
        <v>2418</v>
      </c>
    </row>
    <row r="561" spans="1:7" ht="17.25">
      <c r="A561" s="75" t="s">
        <v>3185</v>
      </c>
      <c r="B561" s="75"/>
      <c r="C561" s="75"/>
      <c r="D561" s="75"/>
      <c r="E561" s="76"/>
      <c r="F561" s="75"/>
      <c r="G561" s="75"/>
    </row>
    <row r="562" spans="1:7" ht="15">
      <c r="A562" s="56" t="s">
        <v>2476</v>
      </c>
      <c r="B562" s="56" t="s">
        <v>2458</v>
      </c>
      <c r="C562" s="56" t="s">
        <v>2459</v>
      </c>
      <c r="D562" s="56" t="s">
        <v>3248</v>
      </c>
      <c r="E562" s="74" t="s">
        <v>2460</v>
      </c>
      <c r="F562" s="74" t="s">
        <v>2392</v>
      </c>
      <c r="G562" s="56" t="s">
        <v>2418</v>
      </c>
    </row>
    <row r="563" spans="1:7" ht="17.25">
      <c r="A563" s="75" t="s">
        <v>3186</v>
      </c>
      <c r="B563" s="75"/>
      <c r="C563" s="75"/>
      <c r="D563" s="75"/>
      <c r="E563" s="76"/>
      <c r="F563" s="75"/>
      <c r="G563" s="75"/>
    </row>
    <row r="564" spans="1:7" ht="15">
      <c r="A564" s="56" t="s">
        <v>2478</v>
      </c>
      <c r="B564" s="56" t="s">
        <v>2479</v>
      </c>
      <c r="C564" s="56" t="s">
        <v>2452</v>
      </c>
      <c r="D564" s="56" t="s">
        <v>3248</v>
      </c>
      <c r="E564" s="74" t="s">
        <v>2454</v>
      </c>
      <c r="F564" s="74" t="s">
        <v>2392</v>
      </c>
      <c r="G564" s="56" t="s">
        <v>2480</v>
      </c>
    </row>
    <row r="565" spans="1:7" ht="15">
      <c r="A565" s="56" t="s">
        <v>2481</v>
      </c>
      <c r="B565" s="56" t="s">
        <v>2482</v>
      </c>
      <c r="C565" s="56" t="s">
        <v>2452</v>
      </c>
      <c r="D565" s="56" t="s">
        <v>3248</v>
      </c>
      <c r="E565" s="74" t="s">
        <v>2454</v>
      </c>
      <c r="F565" s="74" t="s">
        <v>2392</v>
      </c>
      <c r="G565" s="56" t="s">
        <v>2483</v>
      </c>
    </row>
    <row r="566" spans="1:7" ht="17.25">
      <c r="A566" s="75" t="s">
        <v>3187</v>
      </c>
      <c r="B566" s="75"/>
      <c r="C566" s="75"/>
      <c r="D566" s="75"/>
      <c r="E566" s="76"/>
      <c r="F566" s="75"/>
      <c r="G566" s="75"/>
    </row>
    <row r="567" spans="1:7" ht="17.25">
      <c r="A567" s="271" t="s">
        <v>2493</v>
      </c>
      <c r="B567" s="271" t="s">
        <v>2458</v>
      </c>
      <c r="C567" s="271" t="s">
        <v>2452</v>
      </c>
      <c r="D567" s="271" t="s">
        <v>3248</v>
      </c>
      <c r="E567" s="272" t="s">
        <v>2454</v>
      </c>
      <c r="F567" s="271" t="s">
        <v>2392</v>
      </c>
      <c r="G567" s="271" t="s">
        <v>2418</v>
      </c>
    </row>
    <row r="568" spans="1:7" ht="17.25">
      <c r="A568" s="75" t="s">
        <v>3188</v>
      </c>
      <c r="B568" s="75"/>
      <c r="C568" s="75"/>
      <c r="D568" s="75"/>
      <c r="E568" s="76"/>
      <c r="F568" s="75"/>
      <c r="G568" s="75"/>
    </row>
    <row r="569" spans="1:7" ht="15">
      <c r="A569" s="56" t="s">
        <v>2659</v>
      </c>
      <c r="B569" s="56" t="s">
        <v>2660</v>
      </c>
      <c r="C569" s="56" t="s">
        <v>2661</v>
      </c>
      <c r="D569" s="56" t="s">
        <v>3248</v>
      </c>
      <c r="E569" s="74" t="s">
        <v>3217</v>
      </c>
      <c r="F569" s="74" t="s">
        <v>2393</v>
      </c>
      <c r="G569" s="56" t="s">
        <v>2663</v>
      </c>
    </row>
    <row r="570" spans="1:7" ht="17.25">
      <c r="A570" s="75" t="s">
        <v>3189</v>
      </c>
      <c r="B570" s="75"/>
      <c r="C570" s="75"/>
      <c r="D570" s="75"/>
      <c r="E570" s="76"/>
      <c r="F570" s="75"/>
      <c r="G570" s="75"/>
    </row>
    <row r="571" spans="1:7" ht="15">
      <c r="A571" s="56" t="s">
        <v>2503</v>
      </c>
      <c r="B571" s="56" t="s">
        <v>2458</v>
      </c>
      <c r="C571" s="56" t="s">
        <v>2452</v>
      </c>
      <c r="D571" s="56" t="s">
        <v>3248</v>
      </c>
      <c r="E571" s="74" t="s">
        <v>2454</v>
      </c>
      <c r="F571" s="74" t="s">
        <v>2392</v>
      </c>
      <c r="G571" s="56" t="s">
        <v>2504</v>
      </c>
    </row>
    <row r="572" spans="1:7" ht="17.25">
      <c r="A572" s="271" t="s">
        <v>2509</v>
      </c>
      <c r="B572" s="271" t="s">
        <v>2510</v>
      </c>
      <c r="C572" s="271" t="s">
        <v>2452</v>
      </c>
      <c r="D572" s="271" t="s">
        <v>3248</v>
      </c>
      <c r="E572" s="272" t="s">
        <v>2454</v>
      </c>
      <c r="F572" s="271" t="s">
        <v>2392</v>
      </c>
      <c r="G572" s="271" t="s">
        <v>2511</v>
      </c>
    </row>
    <row r="573" spans="1:7" ht="15">
      <c r="A573" s="56" t="s">
        <v>2512</v>
      </c>
      <c r="B573" s="56" t="s">
        <v>2458</v>
      </c>
      <c r="C573" s="56" t="s">
        <v>2459</v>
      </c>
      <c r="D573" s="56" t="s">
        <v>3248</v>
      </c>
      <c r="E573" s="74" t="s">
        <v>2460</v>
      </c>
      <c r="F573" s="74" t="s">
        <v>2392</v>
      </c>
      <c r="G573" s="56" t="s">
        <v>2418</v>
      </c>
    </row>
    <row r="574" spans="1:7" ht="17.25">
      <c r="A574" s="75" t="s">
        <v>3199</v>
      </c>
      <c r="B574" s="75"/>
      <c r="C574" s="75"/>
      <c r="D574" s="75"/>
      <c r="E574" s="76"/>
      <c r="F574" s="75"/>
      <c r="G574" s="75"/>
    </row>
    <row r="575" spans="1:7" ht="15">
      <c r="A575" s="56" t="s">
        <v>2450</v>
      </c>
      <c r="B575" s="56" t="s">
        <v>2451</v>
      </c>
      <c r="C575" s="56" t="s">
        <v>2452</v>
      </c>
      <c r="D575" s="56" t="s">
        <v>3232</v>
      </c>
      <c r="E575" s="74" t="s">
        <v>2454</v>
      </c>
      <c r="F575" s="74" t="s">
        <v>2404</v>
      </c>
      <c r="G575" s="56" t="s">
        <v>2455</v>
      </c>
    </row>
    <row r="576" spans="1:7" ht="15">
      <c r="A576" s="56" t="s">
        <v>2561</v>
      </c>
      <c r="B576" s="56" t="s">
        <v>2458</v>
      </c>
      <c r="C576" s="56" t="s">
        <v>1213</v>
      </c>
      <c r="D576" s="56" t="s">
        <v>3232</v>
      </c>
      <c r="E576" s="74" t="s">
        <v>1213</v>
      </c>
      <c r="F576" s="74" t="s">
        <v>2405</v>
      </c>
      <c r="G576" s="56" t="s">
        <v>2418</v>
      </c>
    </row>
    <row r="577" spans="1:7" ht="15">
      <c r="A577" s="56" t="s">
        <v>2562</v>
      </c>
      <c r="B577" s="56"/>
      <c r="C577" s="56" t="s">
        <v>2563</v>
      </c>
      <c r="D577" s="56" t="s">
        <v>3232</v>
      </c>
      <c r="E577" s="74" t="s">
        <v>1213</v>
      </c>
      <c r="F577" s="74" t="s">
        <v>2405</v>
      </c>
      <c r="G577" s="56" t="s">
        <v>2418</v>
      </c>
    </row>
    <row r="578" spans="1:7" ht="17.25">
      <c r="A578" s="75" t="s">
        <v>3200</v>
      </c>
      <c r="B578" s="75"/>
      <c r="C578" s="75"/>
      <c r="D578" s="75"/>
      <c r="E578" s="76"/>
      <c r="F578" s="75"/>
      <c r="G578" s="75"/>
    </row>
    <row r="579" spans="1:7" ht="17.25">
      <c r="A579" s="271" t="s">
        <v>2457</v>
      </c>
      <c r="B579" s="271" t="s">
        <v>2458</v>
      </c>
      <c r="C579" s="271" t="s">
        <v>2459</v>
      </c>
      <c r="D579" s="271" t="s">
        <v>3232</v>
      </c>
      <c r="E579" s="272" t="s">
        <v>2460</v>
      </c>
      <c r="F579" s="271" t="s">
        <v>2404</v>
      </c>
      <c r="G579" s="271" t="s">
        <v>2418</v>
      </c>
    </row>
    <row r="580" spans="1:7" ht="17.25">
      <c r="A580" s="75" t="s">
        <v>3201</v>
      </c>
      <c r="B580" s="75"/>
      <c r="C580" s="75"/>
      <c r="D580" s="75"/>
      <c r="E580" s="76"/>
      <c r="F580" s="75"/>
      <c r="G580" s="75"/>
    </row>
    <row r="581" spans="1:7" ht="15">
      <c r="A581" s="56" t="s">
        <v>2462</v>
      </c>
      <c r="B581" s="56" t="s">
        <v>2463</v>
      </c>
      <c r="C581" s="56" t="s">
        <v>2459</v>
      </c>
      <c r="D581" s="56" t="s">
        <v>3232</v>
      </c>
      <c r="E581" s="74" t="s">
        <v>2460</v>
      </c>
      <c r="F581" s="74" t="s">
        <v>2404</v>
      </c>
      <c r="G581" s="56" t="s">
        <v>2418</v>
      </c>
    </row>
    <row r="582" spans="1:7" ht="17.25">
      <c r="A582" s="271" t="s">
        <v>2464</v>
      </c>
      <c r="B582" s="271" t="s">
        <v>2463</v>
      </c>
      <c r="C582" s="271" t="s">
        <v>2459</v>
      </c>
      <c r="D582" s="271" t="s">
        <v>3232</v>
      </c>
      <c r="E582" s="272" t="s">
        <v>2460</v>
      </c>
      <c r="F582" s="271" t="s">
        <v>2404</v>
      </c>
      <c r="G582" s="271" t="s">
        <v>2418</v>
      </c>
    </row>
    <row r="583" spans="1:7" ht="17.25">
      <c r="A583" s="271" t="s">
        <v>2465</v>
      </c>
      <c r="B583" s="271" t="s">
        <v>2463</v>
      </c>
      <c r="C583" s="271" t="s">
        <v>2459</v>
      </c>
      <c r="D583" s="271" t="s">
        <v>3232</v>
      </c>
      <c r="E583" s="272" t="s">
        <v>2460</v>
      </c>
      <c r="F583" s="271" t="s">
        <v>2404</v>
      </c>
      <c r="G583" s="271" t="s">
        <v>2418</v>
      </c>
    </row>
    <row r="584" spans="1:7" ht="17.25">
      <c r="A584" s="271" t="s">
        <v>2466</v>
      </c>
      <c r="B584" s="271" t="s">
        <v>2463</v>
      </c>
      <c r="C584" s="271" t="s">
        <v>2459</v>
      </c>
      <c r="D584" s="271" t="s">
        <v>3232</v>
      </c>
      <c r="E584" s="272" t="s">
        <v>2460</v>
      </c>
      <c r="F584" s="271" t="s">
        <v>2404</v>
      </c>
      <c r="G584" s="271" t="s">
        <v>2418</v>
      </c>
    </row>
    <row r="585" spans="1:7" ht="17.25">
      <c r="A585" s="75" t="s">
        <v>3202</v>
      </c>
      <c r="B585" s="75"/>
      <c r="C585" s="75"/>
      <c r="D585" s="75"/>
      <c r="E585" s="76"/>
      <c r="F585" s="75"/>
      <c r="G585" s="75"/>
    </row>
    <row r="586" spans="1:7" ht="17.25">
      <c r="A586" s="271" t="s">
        <v>2472</v>
      </c>
      <c r="B586" s="271" t="s">
        <v>2458</v>
      </c>
      <c r="C586" s="271" t="s">
        <v>2459</v>
      </c>
      <c r="D586" s="271" t="s">
        <v>3232</v>
      </c>
      <c r="E586" s="272" t="s">
        <v>2460</v>
      </c>
      <c r="F586" s="271" t="s">
        <v>2404</v>
      </c>
      <c r="G586" s="271" t="s">
        <v>2418</v>
      </c>
    </row>
    <row r="587" spans="1:7" ht="15">
      <c r="A587" s="56" t="s">
        <v>2473</v>
      </c>
      <c r="B587" s="56" t="s">
        <v>2458</v>
      </c>
      <c r="C587" s="56" t="s">
        <v>2459</v>
      </c>
      <c r="D587" s="56" t="s">
        <v>3232</v>
      </c>
      <c r="E587" s="74" t="s">
        <v>2460</v>
      </c>
      <c r="F587" s="74" t="s">
        <v>2404</v>
      </c>
      <c r="G587" s="56" t="s">
        <v>2418</v>
      </c>
    </row>
    <row r="588" spans="1:7" ht="15">
      <c r="A588" s="56" t="s">
        <v>2474</v>
      </c>
      <c r="B588" s="56" t="s">
        <v>2458</v>
      </c>
      <c r="C588" s="56" t="s">
        <v>2459</v>
      </c>
      <c r="D588" s="56" t="s">
        <v>3232</v>
      </c>
      <c r="E588" s="74" t="s">
        <v>2460</v>
      </c>
      <c r="F588" s="74" t="s">
        <v>2404</v>
      </c>
      <c r="G588" s="56" t="s">
        <v>2418</v>
      </c>
    </row>
    <row r="589" spans="1:7" ht="17.25">
      <c r="A589" s="75" t="s">
        <v>3203</v>
      </c>
      <c r="B589" s="75"/>
      <c r="C589" s="75"/>
      <c r="D589" s="75"/>
      <c r="E589" s="76"/>
      <c r="F589" s="75"/>
      <c r="G589" s="75"/>
    </row>
    <row r="590" spans="1:7" ht="15">
      <c r="A590" s="56" t="s">
        <v>2476</v>
      </c>
      <c r="B590" s="56" t="s">
        <v>2458</v>
      </c>
      <c r="C590" s="56" t="s">
        <v>2459</v>
      </c>
      <c r="D590" s="56" t="s">
        <v>3232</v>
      </c>
      <c r="E590" s="74" t="s">
        <v>2460</v>
      </c>
      <c r="F590" s="74" t="s">
        <v>2404</v>
      </c>
      <c r="G590" s="56" t="s">
        <v>2418</v>
      </c>
    </row>
    <row r="591" spans="1:7" ht="17.25">
      <c r="A591" s="75" t="s">
        <v>3204</v>
      </c>
      <c r="B591" s="75"/>
      <c r="C591" s="75"/>
      <c r="D591" s="75"/>
      <c r="E591" s="76"/>
      <c r="F591" s="75"/>
      <c r="G591" s="75"/>
    </row>
    <row r="592" spans="1:7" ht="17.25">
      <c r="A592" s="271" t="s">
        <v>2478</v>
      </c>
      <c r="B592" s="271" t="s">
        <v>2479</v>
      </c>
      <c r="C592" s="271" t="s">
        <v>2452</v>
      </c>
      <c r="D592" s="271" t="s">
        <v>3232</v>
      </c>
      <c r="E592" s="272" t="s">
        <v>2454</v>
      </c>
      <c r="F592" s="271" t="s">
        <v>2404</v>
      </c>
      <c r="G592" s="271" t="s">
        <v>2480</v>
      </c>
    </row>
    <row r="593" spans="1:7" ht="15">
      <c r="A593" s="56" t="s">
        <v>2481</v>
      </c>
      <c r="B593" s="56" t="s">
        <v>2482</v>
      </c>
      <c r="C593" s="56" t="s">
        <v>2452</v>
      </c>
      <c r="D593" s="56" t="s">
        <v>3232</v>
      </c>
      <c r="E593" s="74" t="s">
        <v>2454</v>
      </c>
      <c r="F593" s="74" t="s">
        <v>2404</v>
      </c>
      <c r="G593" s="56" t="s">
        <v>2483</v>
      </c>
    </row>
    <row r="594" spans="1:7" ht="17.25">
      <c r="A594" s="75" t="s">
        <v>3205</v>
      </c>
      <c r="B594" s="75"/>
      <c r="C594" s="75"/>
      <c r="D594" s="75"/>
      <c r="E594" s="76"/>
      <c r="F594" s="75"/>
      <c r="G594" s="75"/>
    </row>
    <row r="595" spans="1:7" ht="15">
      <c r="A595" s="56" t="s">
        <v>2493</v>
      </c>
      <c r="B595" s="56" t="s">
        <v>2458</v>
      </c>
      <c r="C595" s="56" t="s">
        <v>2452</v>
      </c>
      <c r="D595" s="56" t="s">
        <v>3232</v>
      </c>
      <c r="E595" s="74" t="s">
        <v>2454</v>
      </c>
      <c r="F595" s="74" t="s">
        <v>2404</v>
      </c>
      <c r="G595" s="56" t="s">
        <v>2418</v>
      </c>
    </row>
    <row r="596" spans="1:7" ht="17.25">
      <c r="A596" s="75" t="s">
        <v>3206</v>
      </c>
      <c r="B596" s="75"/>
      <c r="C596" s="75"/>
      <c r="D596" s="75"/>
      <c r="E596" s="76"/>
      <c r="F596" s="75"/>
      <c r="G596" s="75"/>
    </row>
    <row r="597" spans="1:7" ht="17.25">
      <c r="A597" s="271" t="s">
        <v>2659</v>
      </c>
      <c r="B597" s="271" t="s">
        <v>2660</v>
      </c>
      <c r="C597" s="271" t="s">
        <v>2661</v>
      </c>
      <c r="D597" s="271" t="s">
        <v>3232</v>
      </c>
      <c r="E597" s="272" t="s">
        <v>2697</v>
      </c>
      <c r="F597" s="271" t="s">
        <v>2405</v>
      </c>
      <c r="G597" s="271" t="s">
        <v>2663</v>
      </c>
    </row>
    <row r="598" spans="1:7" ht="15">
      <c r="A598" s="56" t="s">
        <v>2499</v>
      </c>
      <c r="B598" s="56"/>
      <c r="C598" s="56" t="s">
        <v>2500</v>
      </c>
      <c r="D598" s="56" t="s">
        <v>3232</v>
      </c>
      <c r="E598" s="74" t="s">
        <v>3233</v>
      </c>
      <c r="F598" s="74" t="s">
        <v>2404</v>
      </c>
      <c r="G598" s="56" t="s">
        <v>2418</v>
      </c>
    </row>
    <row r="599" spans="1:7" ht="17.25">
      <c r="A599" s="75" t="s">
        <v>3207</v>
      </c>
      <c r="B599" s="75"/>
      <c r="C599" s="75"/>
      <c r="D599" s="75"/>
      <c r="E599" s="76"/>
      <c r="F599" s="75"/>
      <c r="G599" s="75"/>
    </row>
    <row r="600" spans="1:7" ht="15">
      <c r="A600" s="56" t="s">
        <v>2503</v>
      </c>
      <c r="B600" s="56" t="s">
        <v>2458</v>
      </c>
      <c r="C600" s="56" t="s">
        <v>2452</v>
      </c>
      <c r="D600" s="56" t="s">
        <v>3232</v>
      </c>
      <c r="E600" s="74" t="s">
        <v>2454</v>
      </c>
      <c r="F600" s="74" t="s">
        <v>2404</v>
      </c>
      <c r="G600" s="56" t="s">
        <v>2504</v>
      </c>
    </row>
    <row r="601" spans="1:7" ht="17.25">
      <c r="A601" s="271" t="s">
        <v>2509</v>
      </c>
      <c r="B601" s="271" t="s">
        <v>2510</v>
      </c>
      <c r="C601" s="271" t="s">
        <v>2452</v>
      </c>
      <c r="D601" s="271" t="s">
        <v>3232</v>
      </c>
      <c r="E601" s="272" t="s">
        <v>2454</v>
      </c>
      <c r="F601" s="271" t="s">
        <v>2404</v>
      </c>
      <c r="G601" s="271" t="s">
        <v>2511</v>
      </c>
    </row>
    <row r="602" spans="1:7" ht="15">
      <c r="A602" s="56" t="s">
        <v>2512</v>
      </c>
      <c r="B602" s="56" t="s">
        <v>2458</v>
      </c>
      <c r="C602" s="56" t="s">
        <v>2459</v>
      </c>
      <c r="D602" s="56" t="s">
        <v>3232</v>
      </c>
      <c r="E602" s="74" t="s">
        <v>2460</v>
      </c>
      <c r="F602" s="74" t="s">
        <v>2404</v>
      </c>
      <c r="G602" s="56" t="s">
        <v>2418</v>
      </c>
    </row>
    <row r="603" spans="1:7" ht="17.25">
      <c r="A603" s="271"/>
      <c r="B603" s="271"/>
      <c r="C603" s="271"/>
      <c r="D603" s="271"/>
      <c r="E603" s="272"/>
      <c r="F603" s="271"/>
      <c r="G603" s="271"/>
    </row>
    <row r="604" spans="1:7" ht="15">
      <c r="A604" s="56"/>
      <c r="B604" s="56"/>
      <c r="C604" s="56"/>
      <c r="D604" s="56"/>
      <c r="E604" s="74"/>
      <c r="F604" s="74"/>
      <c r="G604" s="56"/>
    </row>
    <row r="605" spans="1:7" ht="17.25">
      <c r="A605" s="271"/>
      <c r="B605" s="271"/>
      <c r="C605" s="271"/>
      <c r="D605" s="271"/>
      <c r="E605" s="272"/>
      <c r="F605" s="271"/>
      <c r="G605" s="271"/>
    </row>
    <row r="606" spans="1:7" ht="17.25">
      <c r="A606" s="75"/>
      <c r="B606" s="75"/>
      <c r="C606" s="75"/>
      <c r="D606" s="75"/>
      <c r="E606" s="76"/>
      <c r="F606" s="75"/>
      <c r="G606" s="75"/>
    </row>
    <row r="607" spans="1:7" ht="15">
      <c r="A607" s="56"/>
      <c r="B607" s="56"/>
      <c r="C607" s="56"/>
      <c r="D607" s="56"/>
      <c r="E607" s="74"/>
      <c r="F607" s="74"/>
      <c r="G607" s="56"/>
    </row>
    <row r="608" spans="1:7" ht="17.25">
      <c r="A608" s="271"/>
      <c r="B608" s="271"/>
      <c r="C608" s="271"/>
      <c r="D608" s="271"/>
      <c r="E608" s="272"/>
      <c r="F608" s="271"/>
      <c r="G608" s="271"/>
    </row>
    <row r="609" spans="1:7" ht="15">
      <c r="A609" s="56"/>
      <c r="B609" s="56"/>
      <c r="C609" s="56"/>
      <c r="D609" s="56"/>
      <c r="E609" s="74"/>
      <c r="F609" s="74"/>
      <c r="G609" s="56"/>
    </row>
    <row r="610" spans="1:7" ht="15">
      <c r="A610" s="56"/>
      <c r="B610" s="56"/>
      <c r="C610" s="56"/>
      <c r="D610" s="56"/>
      <c r="E610" s="74"/>
      <c r="F610" s="74"/>
      <c r="G610" s="56"/>
    </row>
    <row r="611" spans="1:7" ht="17.25">
      <c r="A611" s="271"/>
      <c r="B611" s="271"/>
      <c r="C611" s="271"/>
      <c r="D611" s="271"/>
      <c r="E611" s="272"/>
      <c r="F611" s="271"/>
      <c r="G611" s="271"/>
    </row>
    <row r="612" spans="1:7" ht="15">
      <c r="A612" s="56"/>
      <c r="B612" s="56"/>
      <c r="C612" s="56"/>
      <c r="D612" s="56"/>
      <c r="E612" s="74"/>
      <c r="F612" s="74"/>
      <c r="G612" s="56"/>
    </row>
    <row r="613" spans="1:7" ht="15">
      <c r="A613" s="56"/>
      <c r="B613" s="56"/>
      <c r="C613" s="56"/>
      <c r="D613" s="56"/>
      <c r="E613" s="74"/>
      <c r="F613" s="74"/>
      <c r="G613" s="56"/>
    </row>
    <row r="614" spans="1:7" ht="17.25">
      <c r="A614" s="75"/>
      <c r="B614" s="75"/>
      <c r="C614" s="75"/>
      <c r="D614" s="75"/>
      <c r="E614" s="76"/>
      <c r="F614" s="75"/>
      <c r="G614" s="75"/>
    </row>
    <row r="615" spans="1:7" ht="17.25">
      <c r="A615" s="269"/>
      <c r="B615" s="269"/>
      <c r="C615" s="269"/>
      <c r="D615" s="269"/>
      <c r="E615" s="270"/>
      <c r="F615" s="270"/>
      <c r="G615" s="269"/>
    </row>
    <row r="616" spans="1:7" ht="17.25">
      <c r="A616" s="271"/>
      <c r="B616" s="271"/>
      <c r="C616" s="271"/>
      <c r="D616" s="271"/>
      <c r="E616" s="272"/>
      <c r="F616" s="272"/>
      <c r="G616" s="271"/>
    </row>
    <row r="617" spans="1:7" ht="17.25">
      <c r="A617" s="271"/>
      <c r="B617" s="271"/>
      <c r="C617" s="271"/>
      <c r="D617" s="271"/>
      <c r="E617" s="272"/>
      <c r="F617" s="272"/>
      <c r="G617" s="271"/>
    </row>
    <row r="618" spans="1:7" ht="17.25">
      <c r="A618" s="75"/>
      <c r="B618" s="75"/>
      <c r="C618" s="75"/>
      <c r="D618" s="75"/>
      <c r="E618" s="76"/>
      <c r="F618" s="75"/>
      <c r="G618" s="75"/>
    </row>
    <row r="619" spans="1:7" ht="17.25">
      <c r="A619" s="269"/>
      <c r="B619" s="269"/>
      <c r="C619" s="269"/>
      <c r="D619" s="269"/>
      <c r="E619" s="270"/>
      <c r="F619" s="270"/>
      <c r="G619" s="269"/>
    </row>
    <row r="620" spans="1:7" ht="17.25">
      <c r="A620" s="75"/>
      <c r="B620" s="75"/>
      <c r="C620" s="75"/>
      <c r="D620" s="75"/>
      <c r="E620" s="76"/>
      <c r="F620" s="75"/>
      <c r="G620" s="75"/>
    </row>
    <row r="621" spans="1:7" ht="17.25">
      <c r="A621" s="271"/>
      <c r="B621" s="271"/>
      <c r="C621" s="271"/>
      <c r="D621" s="271"/>
      <c r="E621" s="272"/>
      <c r="F621" s="272"/>
      <c r="G621" s="271"/>
    </row>
    <row r="622" spans="1:7" ht="17.25">
      <c r="A622" s="75"/>
      <c r="B622" s="75"/>
      <c r="C622" s="75"/>
      <c r="D622" s="75"/>
      <c r="E622" s="76"/>
      <c r="F622" s="75"/>
      <c r="G622" s="75"/>
    </row>
    <row r="623" spans="1:7" ht="15">
      <c r="A623" s="57"/>
      <c r="B623" s="57"/>
      <c r="C623" s="57"/>
      <c r="D623" s="57"/>
      <c r="E623" s="58"/>
      <c r="F623" s="58"/>
      <c r="G623" s="57"/>
    </row>
    <row r="624" spans="1:7" ht="17.25">
      <c r="A624" s="269"/>
      <c r="B624" s="269"/>
      <c r="C624" s="269"/>
      <c r="D624" s="269"/>
      <c r="E624" s="270"/>
      <c r="F624" s="270"/>
      <c r="G624" s="269"/>
    </row>
    <row r="625" spans="1:7" ht="17.25">
      <c r="A625" s="269"/>
      <c r="B625" s="269"/>
      <c r="C625" s="269"/>
      <c r="D625" s="269"/>
      <c r="E625" s="270"/>
      <c r="F625" s="270"/>
      <c r="G625" s="269"/>
    </row>
    <row r="626" spans="1:7" ht="15">
      <c r="A626" s="57"/>
      <c r="B626" s="57"/>
      <c r="C626" s="57"/>
      <c r="D626" s="57"/>
      <c r="E626" s="58"/>
      <c r="F626" s="58"/>
      <c r="G626" s="57"/>
    </row>
    <row r="627" spans="1:7" ht="17.25">
      <c r="A627" s="75"/>
      <c r="B627" s="75"/>
      <c r="C627" s="75"/>
      <c r="D627" s="75"/>
      <c r="E627" s="76"/>
      <c r="F627" s="75"/>
      <c r="G627" s="75"/>
    </row>
    <row r="628" spans="1:7" ht="17.25">
      <c r="A628" s="269"/>
      <c r="B628" s="269"/>
      <c r="C628" s="269"/>
      <c r="D628" s="269"/>
      <c r="E628" s="270"/>
      <c r="F628" s="270"/>
      <c r="G628" s="269"/>
    </row>
    <row r="629" spans="1:7" ht="15">
      <c r="A629" s="57"/>
      <c r="B629" s="57"/>
      <c r="C629" s="57"/>
      <c r="D629" s="57"/>
      <c r="E629" s="58"/>
      <c r="F629" s="58"/>
      <c r="G629" s="57"/>
    </row>
    <row r="630" spans="1:7" ht="17.25">
      <c r="A630" s="269"/>
      <c r="B630" s="269"/>
      <c r="C630" s="269"/>
      <c r="D630" s="269"/>
      <c r="E630" s="270"/>
      <c r="F630" s="270"/>
      <c r="G630" s="269"/>
    </row>
    <row r="631" spans="1:7" ht="17.25">
      <c r="A631" s="75"/>
      <c r="B631" s="75"/>
      <c r="C631" s="75"/>
      <c r="D631" s="75"/>
      <c r="E631" s="76"/>
      <c r="F631" s="75"/>
      <c r="G631" s="75"/>
    </row>
    <row r="632" spans="1:7" ht="15">
      <c r="A632" s="57"/>
      <c r="B632" s="57"/>
      <c r="C632" s="57"/>
      <c r="D632" s="57"/>
      <c r="E632" s="58"/>
      <c r="F632" s="58"/>
      <c r="G632" s="57"/>
    </row>
    <row r="633" spans="1:7" ht="17.25">
      <c r="A633" s="75"/>
      <c r="B633" s="75"/>
      <c r="C633" s="75"/>
      <c r="D633" s="75"/>
      <c r="E633" s="76"/>
      <c r="F633" s="75"/>
      <c r="G633" s="75"/>
    </row>
    <row r="634" spans="1:7" ht="15">
      <c r="A634" s="57"/>
      <c r="B634" s="57"/>
      <c r="C634" s="57"/>
      <c r="D634" s="57"/>
      <c r="E634" s="58"/>
      <c r="F634" s="58"/>
      <c r="G634" s="57"/>
    </row>
    <row r="635" spans="1:7" ht="17.25">
      <c r="A635" s="269"/>
      <c r="B635" s="269"/>
      <c r="C635" s="269"/>
      <c r="D635" s="269"/>
      <c r="E635" s="270"/>
      <c r="F635" s="270"/>
      <c r="G635" s="269"/>
    </row>
    <row r="636" spans="1:7" ht="17.25">
      <c r="A636" s="75"/>
      <c r="B636" s="75"/>
      <c r="C636" s="75"/>
      <c r="D636" s="75"/>
      <c r="E636" s="76"/>
      <c r="F636" s="75"/>
      <c r="G636" s="75"/>
    </row>
    <row r="637" spans="1:7" ht="17.25">
      <c r="A637" s="269"/>
      <c r="B637" s="269"/>
      <c r="C637" s="269"/>
      <c r="D637" s="269"/>
      <c r="E637" s="270"/>
      <c r="F637" s="270"/>
      <c r="G637" s="269"/>
    </row>
    <row r="638" spans="1:7" ht="17.25">
      <c r="A638" s="75"/>
      <c r="B638" s="75"/>
      <c r="C638" s="75"/>
      <c r="D638" s="75"/>
      <c r="E638" s="76"/>
      <c r="F638" s="75"/>
      <c r="G638" s="75"/>
    </row>
    <row r="639" spans="1:7" ht="15">
      <c r="A639" s="56"/>
      <c r="B639" s="56"/>
      <c r="C639" s="56"/>
      <c r="D639" s="56"/>
      <c r="E639" s="74"/>
      <c r="F639" s="74"/>
      <c r="G639" s="56"/>
    </row>
    <row r="640" spans="1:7" ht="17.25">
      <c r="A640" s="75"/>
      <c r="B640" s="75"/>
      <c r="C640" s="75"/>
      <c r="D640" s="75"/>
      <c r="E640" s="76"/>
      <c r="F640" s="75"/>
      <c r="G640" s="75"/>
    </row>
    <row r="641" spans="1:7" ht="15">
      <c r="A641" s="57"/>
      <c r="B641" s="57"/>
      <c r="C641" s="57"/>
      <c r="D641" s="57"/>
      <c r="E641" s="58"/>
      <c r="F641" s="58"/>
      <c r="G641" s="57"/>
    </row>
    <row r="642" spans="1:7" ht="15">
      <c r="A642" s="57"/>
      <c r="B642" s="57"/>
      <c r="C642" s="57"/>
      <c r="D642" s="57"/>
      <c r="E642" s="58"/>
      <c r="F642" s="58"/>
      <c r="G642" s="57"/>
    </row>
    <row r="643" spans="1:7" ht="15">
      <c r="A643" s="57"/>
      <c r="B643" s="57"/>
      <c r="C643" s="57"/>
      <c r="D643" s="57"/>
      <c r="E643" s="58"/>
      <c r="F643" s="58"/>
      <c r="G643" s="57"/>
    </row>
    <row r="644" spans="1:7" ht="17.25">
      <c r="A644" s="75"/>
      <c r="B644" s="75"/>
      <c r="C644" s="75"/>
      <c r="D644" s="75"/>
      <c r="E644" s="76"/>
      <c r="F644" s="75"/>
      <c r="G644" s="75"/>
    </row>
    <row r="645" spans="1:7" ht="15">
      <c r="A645" s="57"/>
      <c r="B645" s="57"/>
      <c r="C645" s="57"/>
      <c r="D645" s="57"/>
      <c r="E645" s="58"/>
      <c r="F645" s="58"/>
      <c r="G645" s="57"/>
    </row>
    <row r="646" spans="1:7" ht="15">
      <c r="A646" s="56"/>
      <c r="B646" s="56"/>
      <c r="C646" s="56"/>
      <c r="D646" s="56"/>
      <c r="E646" s="74"/>
      <c r="F646" s="74"/>
      <c r="G646" s="56"/>
    </row>
    <row r="647" spans="1:7" ht="15">
      <c r="A647" s="56"/>
      <c r="B647" s="56"/>
      <c r="C647" s="56"/>
      <c r="D647" s="56"/>
      <c r="E647" s="74"/>
      <c r="F647" s="74"/>
      <c r="G647" s="56"/>
    </row>
    <row r="648" spans="1:7" ht="17.25">
      <c r="A648" s="75"/>
      <c r="B648" s="75"/>
      <c r="C648" s="75"/>
      <c r="D648" s="75"/>
      <c r="E648" s="76"/>
      <c r="F648" s="75"/>
      <c r="G648" s="75"/>
    </row>
    <row r="649" spans="1:7" ht="15">
      <c r="A649" s="57"/>
      <c r="B649" s="57"/>
      <c r="C649" s="57"/>
      <c r="D649" s="57"/>
      <c r="E649" s="58"/>
      <c r="F649" s="58"/>
      <c r="G649" s="57"/>
    </row>
    <row r="650" spans="1:7" ht="17.25">
      <c r="A650" s="75"/>
      <c r="B650" s="75"/>
      <c r="C650" s="75"/>
      <c r="D650" s="75"/>
      <c r="E650" s="76"/>
      <c r="F650" s="75"/>
      <c r="G650" s="75"/>
    </row>
    <row r="651" spans="1:7" ht="15">
      <c r="A651" s="57"/>
      <c r="B651" s="57"/>
      <c r="C651" s="57"/>
      <c r="D651" s="57"/>
      <c r="E651" s="58"/>
      <c r="F651" s="58"/>
      <c r="G651" s="57"/>
    </row>
    <row r="652" spans="1:7" ht="15">
      <c r="A652" s="57"/>
      <c r="B652" s="57"/>
      <c r="C652" s="57"/>
      <c r="D652" s="57"/>
      <c r="E652" s="58"/>
      <c r="F652" s="58"/>
      <c r="G652" s="57"/>
    </row>
    <row r="653" spans="1:7" ht="15">
      <c r="A653" s="57"/>
      <c r="B653" s="57"/>
      <c r="C653" s="57"/>
      <c r="D653" s="57"/>
      <c r="E653" s="58"/>
      <c r="F653" s="58"/>
      <c r="G653" s="57"/>
    </row>
    <row r="654" spans="1:7" ht="15">
      <c r="A654" s="57"/>
      <c r="B654" s="57"/>
      <c r="C654" s="57"/>
      <c r="D654" s="57"/>
      <c r="E654" s="58"/>
      <c r="F654" s="58"/>
      <c r="G654" s="57"/>
    </row>
    <row r="655" spans="1:7" ht="17.25">
      <c r="A655" s="75"/>
      <c r="B655" s="75"/>
      <c r="C655" s="75"/>
      <c r="D655" s="75"/>
      <c r="E655" s="76"/>
      <c r="F655" s="75"/>
      <c r="G655" s="75"/>
    </row>
    <row r="656" spans="1:7" ht="15">
      <c r="A656" s="57"/>
      <c r="B656" s="57"/>
      <c r="C656" s="57"/>
      <c r="D656" s="57"/>
      <c r="E656" s="58"/>
      <c r="F656" s="58"/>
      <c r="G656" s="57"/>
    </row>
    <row r="657" spans="1:7" ht="15">
      <c r="A657" s="57"/>
      <c r="B657" s="57"/>
      <c r="C657" s="57"/>
      <c r="D657" s="57"/>
      <c r="E657" s="58"/>
      <c r="F657" s="58"/>
      <c r="G657" s="57"/>
    </row>
    <row r="658" spans="1:7" ht="15">
      <c r="A658" s="57"/>
      <c r="B658" s="57"/>
      <c r="C658" s="57"/>
      <c r="D658" s="57"/>
      <c r="E658" s="58"/>
      <c r="F658" s="58"/>
      <c r="G658" s="57"/>
    </row>
    <row r="659" spans="1:7" ht="17.25">
      <c r="A659" s="75"/>
      <c r="B659" s="75"/>
      <c r="C659" s="75"/>
      <c r="D659" s="75"/>
      <c r="E659" s="76"/>
      <c r="F659" s="75"/>
      <c r="G659" s="75"/>
    </row>
    <row r="660" spans="1:7" ht="15">
      <c r="A660" s="57"/>
      <c r="B660" s="57"/>
      <c r="C660" s="57"/>
      <c r="D660" s="57"/>
      <c r="E660" s="58"/>
      <c r="F660" s="58"/>
      <c r="G660" s="57"/>
    </row>
    <row r="661" spans="1:7" ht="17.25">
      <c r="A661" s="75"/>
      <c r="B661" s="75"/>
      <c r="C661" s="75"/>
      <c r="D661" s="75"/>
      <c r="E661" s="76"/>
      <c r="F661" s="75"/>
      <c r="G661" s="75"/>
    </row>
    <row r="662" spans="1:7" ht="15">
      <c r="A662" s="57"/>
      <c r="B662" s="57"/>
      <c r="C662" s="57"/>
      <c r="D662" s="57"/>
      <c r="E662" s="58"/>
      <c r="F662" s="58"/>
      <c r="G662" s="57"/>
    </row>
    <row r="663" spans="1:7" ht="15">
      <c r="A663" s="57"/>
      <c r="B663" s="57"/>
      <c r="C663" s="57"/>
      <c r="D663" s="57"/>
      <c r="E663" s="58"/>
      <c r="F663" s="58"/>
      <c r="G663" s="57"/>
    </row>
    <row r="664" spans="1:7" ht="17.25">
      <c r="A664" s="75"/>
      <c r="B664" s="75"/>
      <c r="C664" s="75"/>
      <c r="D664" s="75"/>
      <c r="E664" s="76"/>
      <c r="F664" s="75"/>
      <c r="G664" s="75"/>
    </row>
    <row r="665" spans="1:7" ht="15">
      <c r="A665" s="57"/>
      <c r="B665" s="57"/>
      <c r="C665" s="57"/>
      <c r="D665" s="57"/>
      <c r="E665" s="58"/>
      <c r="F665" s="58"/>
      <c r="G665" s="57"/>
    </row>
    <row r="666" spans="1:7" ht="17.25">
      <c r="A666" s="75"/>
      <c r="B666" s="75"/>
      <c r="C666" s="75"/>
      <c r="D666" s="75"/>
      <c r="E666" s="76"/>
      <c r="F666" s="75"/>
      <c r="G666" s="75"/>
    </row>
    <row r="667" spans="1:7" ht="15">
      <c r="A667" s="56"/>
      <c r="B667" s="56"/>
      <c r="C667" s="56"/>
      <c r="D667" s="56"/>
      <c r="E667" s="74"/>
      <c r="F667" s="74"/>
      <c r="G667" s="56"/>
    </row>
    <row r="668" spans="1:7" ht="15">
      <c r="A668" s="57"/>
      <c r="B668" s="57"/>
      <c r="C668" s="57"/>
      <c r="D668" s="57"/>
      <c r="E668" s="58"/>
      <c r="F668" s="58"/>
      <c r="G668" s="57"/>
    </row>
    <row r="669" spans="1:7" ht="17.25">
      <c r="A669" s="75"/>
      <c r="B669" s="75"/>
      <c r="C669" s="75"/>
      <c r="D669" s="75"/>
      <c r="E669" s="76"/>
      <c r="F669" s="75"/>
      <c r="G669" s="75"/>
    </row>
    <row r="670" spans="1:7" ht="15">
      <c r="A670" s="57"/>
      <c r="B670" s="57"/>
      <c r="C670" s="57"/>
      <c r="D670" s="57"/>
      <c r="E670" s="58"/>
      <c r="F670" s="58"/>
      <c r="G670" s="57"/>
    </row>
    <row r="671" spans="1:7" ht="15">
      <c r="A671" s="57"/>
      <c r="B671" s="57"/>
      <c r="C671" s="57"/>
      <c r="D671" s="57"/>
      <c r="E671" s="58"/>
      <c r="F671" s="58"/>
      <c r="G671" s="57"/>
    </row>
    <row r="672" spans="1:7" ht="15">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4220</v>
      </c>
      <c r="J8" s="358" t="s">
        <v>4221</v>
      </c>
    </row>
    <row r="9" spans="1:10">
      <c r="A9" s="359" t="s">
        <v>4222</v>
      </c>
      <c r="B9" s="361">
        <v>46251</v>
      </c>
      <c r="C9" s="360" t="s">
        <v>2012</v>
      </c>
      <c r="D9" s="360" t="s">
        <v>4201</v>
      </c>
      <c r="E9" s="360"/>
      <c r="F9" s="360" t="s">
        <v>4201</v>
      </c>
      <c r="G9" s="360" t="s">
        <v>4203</v>
      </c>
      <c r="H9" s="360"/>
      <c r="I9" s="360" t="s">
        <v>4204</v>
      </c>
      <c r="J9" s="362" t="s">
        <v>4205</v>
      </c>
    </row>
    <row r="10" spans="1:10">
      <c r="A10" s="355" t="s">
        <v>4223</v>
      </c>
      <c r="B10" s="357">
        <v>46252</v>
      </c>
      <c r="C10" s="356" t="s">
        <v>2019</v>
      </c>
      <c r="D10" s="356" t="s">
        <v>4201</v>
      </c>
      <c r="E10" s="356"/>
      <c r="F10" s="356" t="s">
        <v>4202</v>
      </c>
      <c r="G10" s="356" t="s">
        <v>4203</v>
      </c>
      <c r="H10" s="356"/>
      <c r="I10" s="356" t="s">
        <v>4204</v>
      </c>
      <c r="J10" s="358" t="s">
        <v>4205</v>
      </c>
    </row>
    <row r="11" spans="1:10">
      <c r="A11" s="359" t="s">
        <v>4224</v>
      </c>
      <c r="B11" s="361">
        <v>46252</v>
      </c>
      <c r="C11" s="360" t="s">
        <v>2001</v>
      </c>
      <c r="D11" s="360" t="s">
        <v>4201</v>
      </c>
      <c r="E11" s="360"/>
      <c r="F11" s="360" t="s">
        <v>4202</v>
      </c>
      <c r="G11" s="360" t="s">
        <v>4203</v>
      </c>
      <c r="H11" s="360"/>
      <c r="I11" s="360" t="s">
        <v>4204</v>
      </c>
      <c r="J11" s="362" t="s">
        <v>4207</v>
      </c>
    </row>
    <row r="12" spans="1:10">
      <c r="A12" s="355" t="s">
        <v>4225</v>
      </c>
      <c r="B12" s="357">
        <v>46252</v>
      </c>
      <c r="C12" s="356" t="s">
        <v>2004</v>
      </c>
      <c r="D12" s="356" t="s">
        <v>4201</v>
      </c>
      <c r="E12" s="356"/>
      <c r="F12" s="356" t="s">
        <v>4202</v>
      </c>
      <c r="G12" s="356" t="s">
        <v>4203</v>
      </c>
      <c r="H12" s="356"/>
      <c r="I12" s="356" t="s">
        <v>4204</v>
      </c>
      <c r="J12" s="358" t="s">
        <v>4207</v>
      </c>
    </row>
    <row r="13" spans="1:10">
      <c r="A13" s="359" t="s">
        <v>4226</v>
      </c>
      <c r="B13" s="361">
        <v>46252</v>
      </c>
      <c r="C13" s="360" t="s">
        <v>2007</v>
      </c>
      <c r="D13" s="360" t="s">
        <v>4201</v>
      </c>
      <c r="E13" s="360"/>
      <c r="F13" s="360" t="s">
        <v>4214</v>
      </c>
      <c r="G13" s="360" t="s">
        <v>4203</v>
      </c>
      <c r="H13" s="360"/>
      <c r="I13" s="360" t="s">
        <v>4204</v>
      </c>
      <c r="J13" s="362" t="s">
        <v>4207</v>
      </c>
    </row>
    <row r="14" spans="1:10">
      <c r="A14" s="355" t="s">
        <v>4227</v>
      </c>
      <c r="B14" s="357">
        <v>46252</v>
      </c>
      <c r="C14" s="356" t="s">
        <v>2010</v>
      </c>
      <c r="D14" s="356" t="s">
        <v>4201</v>
      </c>
      <c r="E14" s="356"/>
      <c r="F14" s="356" t="s">
        <v>4202</v>
      </c>
      <c r="G14" s="356" t="s">
        <v>4203</v>
      </c>
      <c r="H14" s="356"/>
      <c r="I14" s="356" t="s">
        <v>4204</v>
      </c>
      <c r="J14" s="358" t="s">
        <v>4207</v>
      </c>
    </row>
    <row r="15" spans="1:10">
      <c r="A15" s="359" t="s">
        <v>4228</v>
      </c>
      <c r="B15" s="361">
        <v>46252</v>
      </c>
      <c r="C15" s="360" t="s">
        <v>2016</v>
      </c>
      <c r="D15" s="360" t="s">
        <v>4201</v>
      </c>
      <c r="E15" s="360"/>
      <c r="F15" s="360" t="s">
        <v>4202</v>
      </c>
      <c r="G15" s="360" t="s">
        <v>4203</v>
      </c>
      <c r="H15" s="360"/>
      <c r="I15" s="360" t="s">
        <v>4204</v>
      </c>
      <c r="J15" s="362" t="s">
        <v>4207</v>
      </c>
    </row>
    <row r="16" spans="1:10">
      <c r="A16" s="355" t="s">
        <v>4229</v>
      </c>
      <c r="B16" s="357">
        <v>46252</v>
      </c>
      <c r="C16" s="356" t="s">
        <v>2018</v>
      </c>
      <c r="D16" s="356" t="s">
        <v>4201</v>
      </c>
      <c r="E16" s="356"/>
      <c r="F16" s="356" t="s">
        <v>4202</v>
      </c>
      <c r="G16" s="356" t="s">
        <v>4203</v>
      </c>
      <c r="H16" s="356"/>
      <c r="I16" s="356" t="s">
        <v>4204</v>
      </c>
      <c r="J16" s="358" t="s">
        <v>4230</v>
      </c>
    </row>
    <row r="17" spans="1:10">
      <c r="A17" s="359" t="s">
        <v>4231</v>
      </c>
      <c r="B17" s="361">
        <v>46252</v>
      </c>
      <c r="C17" s="360" t="s">
        <v>2012</v>
      </c>
      <c r="D17" s="360" t="s">
        <v>4201</v>
      </c>
      <c r="E17" s="360"/>
      <c r="F17" s="360" t="s">
        <v>4201</v>
      </c>
      <c r="G17" s="360" t="s">
        <v>4203</v>
      </c>
      <c r="H17" s="360"/>
      <c r="I17" s="360" t="s">
        <v>4204</v>
      </c>
      <c r="J17" s="362" t="s">
        <v>4207</v>
      </c>
    </row>
    <row r="18" spans="1:10">
      <c r="A18" s="355" t="s">
        <v>4232</v>
      </c>
      <c r="B18" s="357">
        <v>46253</v>
      </c>
      <c r="C18" s="356" t="s">
        <v>2019</v>
      </c>
      <c r="D18" s="356" t="s">
        <v>4201</v>
      </c>
      <c r="E18" s="356"/>
      <c r="F18" s="356" t="s">
        <v>4202</v>
      </c>
      <c r="G18" s="356" t="s">
        <v>4203</v>
      </c>
      <c r="H18" s="356"/>
      <c r="I18" s="356" t="s">
        <v>4204</v>
      </c>
      <c r="J18" s="358" t="s">
        <v>4205</v>
      </c>
    </row>
    <row r="19" spans="1:10">
      <c r="A19" s="359" t="s">
        <v>4233</v>
      </c>
      <c r="B19" s="361">
        <v>46253</v>
      </c>
      <c r="C19" s="360" t="s">
        <v>2001</v>
      </c>
      <c r="D19" s="360" t="s">
        <v>4201</v>
      </c>
      <c r="E19" s="360"/>
      <c r="F19" s="360" t="s">
        <v>4202</v>
      </c>
      <c r="G19" s="360" t="s">
        <v>4203</v>
      </c>
      <c r="H19" s="360"/>
      <c r="I19" s="360" t="s">
        <v>4204</v>
      </c>
      <c r="J19" s="362" t="s">
        <v>4207</v>
      </c>
    </row>
    <row r="20" spans="1:10">
      <c r="A20" s="355" t="s">
        <v>4234</v>
      </c>
      <c r="B20" s="357">
        <v>46253</v>
      </c>
      <c r="C20" s="356" t="s">
        <v>2004</v>
      </c>
      <c r="D20" s="356" t="s">
        <v>4201</v>
      </c>
      <c r="E20" s="356"/>
      <c r="F20" s="356" t="s">
        <v>4202</v>
      </c>
      <c r="G20" s="356" t="s">
        <v>4203</v>
      </c>
      <c r="H20" s="356"/>
      <c r="I20" s="356" t="s">
        <v>4204</v>
      </c>
      <c r="J20" s="358" t="s">
        <v>4207</v>
      </c>
    </row>
    <row r="21" spans="1:10">
      <c r="A21" s="359" t="s">
        <v>4235</v>
      </c>
      <c r="B21" s="361">
        <v>46253</v>
      </c>
      <c r="C21" s="360" t="s">
        <v>2007</v>
      </c>
      <c r="D21" s="360" t="s">
        <v>4201</v>
      </c>
      <c r="E21" s="360"/>
      <c r="F21" s="360" t="s">
        <v>4214</v>
      </c>
      <c r="G21" s="360" t="s">
        <v>4203</v>
      </c>
      <c r="H21" s="360"/>
      <c r="I21" s="360" t="s">
        <v>4204</v>
      </c>
      <c r="J21" s="362" t="s">
        <v>4207</v>
      </c>
    </row>
    <row r="22" spans="1:10">
      <c r="A22" s="355" t="s">
        <v>4236</v>
      </c>
      <c r="B22" s="357">
        <v>46253</v>
      </c>
      <c r="C22" s="356" t="s">
        <v>2010</v>
      </c>
      <c r="D22" s="356" t="s">
        <v>4201</v>
      </c>
      <c r="E22" s="356"/>
      <c r="F22" s="356" t="s">
        <v>4202</v>
      </c>
      <c r="G22" s="356" t="s">
        <v>4203</v>
      </c>
      <c r="H22" s="356"/>
      <c r="I22" s="356" t="s">
        <v>4204</v>
      </c>
      <c r="J22" s="358" t="s">
        <v>4207</v>
      </c>
    </row>
    <row r="23" spans="1:10">
      <c r="A23" s="359" t="s">
        <v>4237</v>
      </c>
      <c r="B23" s="361">
        <v>46253</v>
      </c>
      <c r="C23" s="360" t="s">
        <v>2016</v>
      </c>
      <c r="D23" s="360" t="s">
        <v>4201</v>
      </c>
      <c r="E23" s="360"/>
      <c r="F23" s="360" t="s">
        <v>4202</v>
      </c>
      <c r="G23" s="360" t="s">
        <v>4203</v>
      </c>
      <c r="H23" s="360"/>
      <c r="I23" s="360" t="s">
        <v>4204</v>
      </c>
      <c r="J23" s="362" t="s">
        <v>4207</v>
      </c>
    </row>
    <row r="24" spans="1:10">
      <c r="A24" s="355" t="s">
        <v>4238</v>
      </c>
      <c r="B24" s="357">
        <v>46253</v>
      </c>
      <c r="C24" s="356" t="s">
        <v>2018</v>
      </c>
      <c r="D24" s="356" t="s">
        <v>4201</v>
      </c>
      <c r="E24" s="356"/>
      <c r="F24" s="356" t="s">
        <v>4202</v>
      </c>
      <c r="G24" s="356" t="s">
        <v>4203</v>
      </c>
      <c r="H24" s="356"/>
      <c r="I24" s="356" t="s">
        <v>4204</v>
      </c>
      <c r="J24" s="358" t="s">
        <v>4230</v>
      </c>
    </row>
    <row r="25" spans="1:10">
      <c r="A25" s="359" t="s">
        <v>4239</v>
      </c>
      <c r="B25" s="361">
        <v>46253</v>
      </c>
      <c r="C25" s="360" t="s">
        <v>2012</v>
      </c>
      <c r="D25" s="360" t="s">
        <v>4201</v>
      </c>
      <c r="E25" s="360"/>
      <c r="F25" s="360" t="s">
        <v>4201</v>
      </c>
      <c r="G25" s="360" t="s">
        <v>4203</v>
      </c>
      <c r="H25" s="360"/>
      <c r="I25" s="360" t="s">
        <v>4204</v>
      </c>
      <c r="J25" s="362" t="s">
        <v>4207</v>
      </c>
    </row>
    <row r="26" spans="1:10">
      <c r="A26" s="355" t="s">
        <v>4240</v>
      </c>
      <c r="B26" s="357">
        <v>46254</v>
      </c>
      <c r="C26" s="356" t="s">
        <v>2019</v>
      </c>
      <c r="D26" s="356" t="s">
        <v>4201</v>
      </c>
      <c r="E26" s="356"/>
      <c r="F26" s="356" t="s">
        <v>4202</v>
      </c>
      <c r="G26" s="356" t="s">
        <v>4203</v>
      </c>
      <c r="H26" s="356"/>
      <c r="I26" s="356" t="s">
        <v>4204</v>
      </c>
      <c r="J26" s="358" t="s">
        <v>4205</v>
      </c>
    </row>
    <row r="27" spans="1:10">
      <c r="A27" s="359" t="s">
        <v>4241</v>
      </c>
      <c r="B27" s="361">
        <v>46254</v>
      </c>
      <c r="C27" s="360" t="s">
        <v>2001</v>
      </c>
      <c r="D27" s="360" t="s">
        <v>4201</v>
      </c>
      <c r="E27" s="360"/>
      <c r="F27" s="360" t="s">
        <v>4202</v>
      </c>
      <c r="G27" s="360" t="s">
        <v>4203</v>
      </c>
      <c r="H27" s="360"/>
      <c r="I27" s="360" t="s">
        <v>4204</v>
      </c>
      <c r="J27" s="362" t="s">
        <v>4207</v>
      </c>
    </row>
    <row r="28" spans="1:10">
      <c r="A28" s="355" t="s">
        <v>4242</v>
      </c>
      <c r="B28" s="357">
        <v>46254</v>
      </c>
      <c r="C28" s="356" t="s">
        <v>2004</v>
      </c>
      <c r="D28" s="356" t="s">
        <v>4201</v>
      </c>
      <c r="E28" s="356"/>
      <c r="F28" s="356" t="s">
        <v>4202</v>
      </c>
      <c r="G28" s="356" t="s">
        <v>4203</v>
      </c>
      <c r="H28" s="356"/>
      <c r="I28" s="356" t="s">
        <v>4204</v>
      </c>
      <c r="J28" s="358" t="s">
        <v>4207</v>
      </c>
    </row>
    <row r="29" spans="1:10">
      <c r="A29" s="359" t="s">
        <v>4243</v>
      </c>
      <c r="B29" s="361">
        <v>46254</v>
      </c>
      <c r="C29" s="360" t="s">
        <v>2007</v>
      </c>
      <c r="D29" s="360" t="s">
        <v>4201</v>
      </c>
      <c r="E29" s="360"/>
      <c r="F29" s="360" t="s">
        <v>4214</v>
      </c>
      <c r="G29" s="360" t="s">
        <v>4203</v>
      </c>
      <c r="H29" s="360"/>
      <c r="I29" s="360" t="s">
        <v>4204</v>
      </c>
      <c r="J29" s="362" t="s">
        <v>4207</v>
      </c>
    </row>
    <row r="30" spans="1:10">
      <c r="A30" s="355" t="s">
        <v>4244</v>
      </c>
      <c r="B30" s="357">
        <v>46254</v>
      </c>
      <c r="C30" s="356" t="s">
        <v>2010</v>
      </c>
      <c r="D30" s="356" t="s">
        <v>4201</v>
      </c>
      <c r="E30" s="356"/>
      <c r="F30" s="356" t="s">
        <v>4202</v>
      </c>
      <c r="G30" s="356" t="s">
        <v>4203</v>
      </c>
      <c r="H30" s="356"/>
      <c r="I30" s="356" t="s">
        <v>4204</v>
      </c>
      <c r="J30" s="358" t="s">
        <v>4207</v>
      </c>
    </row>
    <row r="31" spans="1:10">
      <c r="A31" s="359" t="s">
        <v>4245</v>
      </c>
      <c r="B31" s="361">
        <v>46254</v>
      </c>
      <c r="C31" s="360" t="s">
        <v>2016</v>
      </c>
      <c r="D31" s="360" t="s">
        <v>4201</v>
      </c>
      <c r="E31" s="360"/>
      <c r="F31" s="360" t="s">
        <v>4202</v>
      </c>
      <c r="G31" s="360" t="s">
        <v>4203</v>
      </c>
      <c r="H31" s="360"/>
      <c r="I31" s="360" t="s">
        <v>4204</v>
      </c>
      <c r="J31" s="362" t="s">
        <v>4207</v>
      </c>
    </row>
    <row r="32" spans="1:10">
      <c r="A32" s="355" t="s">
        <v>4246</v>
      </c>
      <c r="B32" s="357">
        <v>46254</v>
      </c>
      <c r="C32" s="356" t="s">
        <v>2018</v>
      </c>
      <c r="D32" s="356" t="s">
        <v>4201</v>
      </c>
      <c r="E32" s="356"/>
      <c r="F32" s="356" t="s">
        <v>4202</v>
      </c>
      <c r="G32" s="356" t="s">
        <v>4203</v>
      </c>
      <c r="H32" s="356"/>
      <c r="I32" s="356" t="s">
        <v>4204</v>
      </c>
      <c r="J32" s="358" t="s">
        <v>4230</v>
      </c>
    </row>
    <row r="33" spans="1:10">
      <c r="A33" s="359" t="s">
        <v>4247</v>
      </c>
      <c r="B33" s="361">
        <v>46254</v>
      </c>
      <c r="C33" s="360" t="s">
        <v>2012</v>
      </c>
      <c r="D33" s="360" t="s">
        <v>4201</v>
      </c>
      <c r="E33" s="360"/>
      <c r="F33" s="360" t="s">
        <v>4201</v>
      </c>
      <c r="G33" s="360" t="s">
        <v>4203</v>
      </c>
      <c r="H33" s="360"/>
      <c r="I33" s="360" t="s">
        <v>4204</v>
      </c>
      <c r="J33" s="362" t="s">
        <v>4207</v>
      </c>
    </row>
    <row r="34" spans="1:10">
      <c r="A34" s="355" t="s">
        <v>4248</v>
      </c>
      <c r="B34" s="357">
        <v>46255</v>
      </c>
      <c r="C34" s="356" t="s">
        <v>2019</v>
      </c>
      <c r="D34" s="356" t="s">
        <v>4201</v>
      </c>
      <c r="E34" s="356"/>
      <c r="F34" s="356" t="s">
        <v>4202</v>
      </c>
      <c r="G34" s="356" t="s">
        <v>4203</v>
      </c>
      <c r="H34" s="356"/>
      <c r="I34" s="356" t="s">
        <v>4204</v>
      </c>
      <c r="J34" s="358" t="s">
        <v>4205</v>
      </c>
    </row>
    <row r="35" spans="1:10">
      <c r="A35" s="359" t="s">
        <v>4249</v>
      </c>
      <c r="B35" s="361">
        <v>46255</v>
      </c>
      <c r="C35" s="360" t="s">
        <v>2001</v>
      </c>
      <c r="D35" s="360" t="s">
        <v>4201</v>
      </c>
      <c r="E35" s="360"/>
      <c r="F35" s="360" t="s">
        <v>4202</v>
      </c>
      <c r="G35" s="360" t="s">
        <v>4203</v>
      </c>
      <c r="H35" s="360"/>
      <c r="I35" s="360" t="s">
        <v>4204</v>
      </c>
      <c r="J35" s="362" t="s">
        <v>4207</v>
      </c>
    </row>
    <row r="36" spans="1:10">
      <c r="A36" s="355" t="s">
        <v>4250</v>
      </c>
      <c r="B36" s="357">
        <v>46255</v>
      </c>
      <c r="C36" s="356" t="s">
        <v>2004</v>
      </c>
      <c r="D36" s="356" t="s">
        <v>4201</v>
      </c>
      <c r="E36" s="356"/>
      <c r="F36" s="356" t="s">
        <v>4202</v>
      </c>
      <c r="G36" s="356" t="s">
        <v>4203</v>
      </c>
      <c r="H36" s="356"/>
      <c r="I36" s="356" t="s">
        <v>4204</v>
      </c>
      <c r="J36" s="358" t="s">
        <v>4207</v>
      </c>
    </row>
    <row r="37" spans="1:10">
      <c r="A37" s="359" t="s">
        <v>4251</v>
      </c>
      <c r="B37" s="361">
        <v>46255</v>
      </c>
      <c r="C37" s="360" t="s">
        <v>2007</v>
      </c>
      <c r="D37" s="360" t="s">
        <v>4201</v>
      </c>
      <c r="E37" s="360"/>
      <c r="F37" s="360" t="s">
        <v>4214</v>
      </c>
      <c r="G37" s="360" t="s">
        <v>4203</v>
      </c>
      <c r="H37" s="360"/>
      <c r="I37" s="360" t="s">
        <v>4204</v>
      </c>
      <c r="J37" s="362" t="s">
        <v>4207</v>
      </c>
    </row>
    <row r="38" spans="1:10">
      <c r="A38" s="355" t="s">
        <v>4252</v>
      </c>
      <c r="B38" s="357">
        <v>46255</v>
      </c>
      <c r="C38" s="356" t="s">
        <v>2010</v>
      </c>
      <c r="D38" s="356" t="s">
        <v>4201</v>
      </c>
      <c r="E38" s="356"/>
      <c r="F38" s="356" t="s">
        <v>4202</v>
      </c>
      <c r="G38" s="356" t="s">
        <v>4203</v>
      </c>
      <c r="H38" s="356"/>
      <c r="I38" s="356" t="s">
        <v>4204</v>
      </c>
      <c r="J38" s="358" t="s">
        <v>4207</v>
      </c>
    </row>
    <row r="39" spans="1:10">
      <c r="A39" s="359" t="s">
        <v>4253</v>
      </c>
      <c r="B39" s="361">
        <v>46255</v>
      </c>
      <c r="C39" s="360" t="s">
        <v>2016</v>
      </c>
      <c r="D39" s="360" t="s">
        <v>4201</v>
      </c>
      <c r="E39" s="360"/>
      <c r="F39" s="360" t="s">
        <v>4202</v>
      </c>
      <c r="G39" s="360" t="s">
        <v>4203</v>
      </c>
      <c r="H39" s="360"/>
      <c r="I39" s="360" t="s">
        <v>4204</v>
      </c>
      <c r="J39" s="362" t="s">
        <v>4207</v>
      </c>
    </row>
    <row r="40" spans="1:10">
      <c r="A40" s="355" t="s">
        <v>4254</v>
      </c>
      <c r="B40" s="357">
        <v>46255</v>
      </c>
      <c r="C40" s="356" t="s">
        <v>2018</v>
      </c>
      <c r="D40" s="356" t="s">
        <v>4201</v>
      </c>
      <c r="E40" s="356"/>
      <c r="F40" s="356" t="s">
        <v>4202</v>
      </c>
      <c r="G40" s="356" t="s">
        <v>4203</v>
      </c>
      <c r="H40" s="356"/>
      <c r="I40" s="356" t="s">
        <v>4204</v>
      </c>
      <c r="J40" s="358" t="s">
        <v>4230</v>
      </c>
    </row>
    <row r="41" spans="1:10">
      <c r="A41" s="359" t="s">
        <v>4255</v>
      </c>
      <c r="B41" s="361">
        <v>46255</v>
      </c>
      <c r="C41" s="360" t="s">
        <v>2012</v>
      </c>
      <c r="D41" s="360" t="s">
        <v>4201</v>
      </c>
      <c r="E41" s="360"/>
      <c r="F41" s="360" t="s">
        <v>4201</v>
      </c>
      <c r="G41" s="360" t="s">
        <v>4203</v>
      </c>
      <c r="H41" s="360"/>
      <c r="I41" s="360" t="s">
        <v>4204</v>
      </c>
      <c r="J41" s="362" t="s">
        <v>4207</v>
      </c>
    </row>
    <row r="42" spans="1:10">
      <c r="A42" s="355" t="s">
        <v>4256</v>
      </c>
      <c r="B42" s="357">
        <v>46258</v>
      </c>
      <c r="C42" s="356" t="s">
        <v>2019</v>
      </c>
      <c r="D42" s="356" t="s">
        <v>4201</v>
      </c>
      <c r="E42" s="356"/>
      <c r="F42" s="356" t="s">
        <v>4202</v>
      </c>
      <c r="G42" s="356" t="s">
        <v>4203</v>
      </c>
      <c r="H42" s="356"/>
      <c r="I42" s="356" t="s">
        <v>4204</v>
      </c>
      <c r="J42" s="358" t="s">
        <v>4205</v>
      </c>
    </row>
    <row r="43" spans="1:10">
      <c r="A43" s="359" t="s">
        <v>4257</v>
      </c>
      <c r="B43" s="361">
        <v>46258</v>
      </c>
      <c r="C43" s="360" t="s">
        <v>2001</v>
      </c>
      <c r="D43" s="360" t="s">
        <v>4201</v>
      </c>
      <c r="E43" s="360"/>
      <c r="F43" s="360" t="s">
        <v>4202</v>
      </c>
      <c r="G43" s="360" t="s">
        <v>4203</v>
      </c>
      <c r="H43" s="360"/>
      <c r="I43" s="360" t="s">
        <v>4204</v>
      </c>
      <c r="J43" s="362" t="s">
        <v>4207</v>
      </c>
    </row>
    <row r="44" spans="1:10">
      <c r="A44" s="355" t="s">
        <v>4258</v>
      </c>
      <c r="B44" s="357">
        <v>46258</v>
      </c>
      <c r="C44" s="356" t="s">
        <v>2004</v>
      </c>
      <c r="D44" s="356" t="s">
        <v>4201</v>
      </c>
      <c r="E44" s="356"/>
      <c r="F44" s="356" t="s">
        <v>4202</v>
      </c>
      <c r="G44" s="356" t="s">
        <v>4203</v>
      </c>
      <c r="H44" s="356"/>
      <c r="I44" s="356" t="s">
        <v>4204</v>
      </c>
      <c r="J44" s="358" t="s">
        <v>4207</v>
      </c>
    </row>
    <row r="45" spans="1:10">
      <c r="A45" s="359" t="s">
        <v>4259</v>
      </c>
      <c r="B45" s="361">
        <v>46258</v>
      </c>
      <c r="C45" s="360" t="s">
        <v>2007</v>
      </c>
      <c r="D45" s="360" t="s">
        <v>4201</v>
      </c>
      <c r="E45" s="360"/>
      <c r="F45" s="360" t="s">
        <v>4214</v>
      </c>
      <c r="G45" s="360" t="s">
        <v>4203</v>
      </c>
      <c r="H45" s="360"/>
      <c r="I45" s="360" t="s">
        <v>4204</v>
      </c>
      <c r="J45" s="362" t="s">
        <v>4207</v>
      </c>
    </row>
    <row r="46" spans="1:10">
      <c r="A46" s="355" t="s">
        <v>4260</v>
      </c>
      <c r="B46" s="357">
        <v>46258</v>
      </c>
      <c r="C46" s="356" t="s">
        <v>2010</v>
      </c>
      <c r="D46" s="356" t="s">
        <v>4201</v>
      </c>
      <c r="E46" s="356"/>
      <c r="F46" s="356" t="s">
        <v>4202</v>
      </c>
      <c r="G46" s="356" t="s">
        <v>4203</v>
      </c>
      <c r="H46" s="356"/>
      <c r="I46" s="356" t="s">
        <v>4204</v>
      </c>
      <c r="J46" s="358" t="s">
        <v>4207</v>
      </c>
    </row>
    <row r="47" spans="1:10">
      <c r="A47" s="359" t="s">
        <v>4261</v>
      </c>
      <c r="B47" s="361">
        <v>46258</v>
      </c>
      <c r="C47" s="360" t="s">
        <v>2016</v>
      </c>
      <c r="D47" s="360" t="s">
        <v>4201</v>
      </c>
      <c r="E47" s="360"/>
      <c r="F47" s="360" t="s">
        <v>4202</v>
      </c>
      <c r="G47" s="360" t="s">
        <v>4203</v>
      </c>
      <c r="H47" s="360"/>
      <c r="I47" s="360" t="s">
        <v>4204</v>
      </c>
      <c r="J47" s="362" t="s">
        <v>4207</v>
      </c>
    </row>
    <row r="48" spans="1:10">
      <c r="A48" s="355" t="s">
        <v>4262</v>
      </c>
      <c r="B48" s="357">
        <v>46258</v>
      </c>
      <c r="C48" s="356" t="s">
        <v>2018</v>
      </c>
      <c r="D48" s="356" t="s">
        <v>4201</v>
      </c>
      <c r="E48" s="356"/>
      <c r="F48" s="356" t="s">
        <v>4202</v>
      </c>
      <c r="G48" s="356" t="s">
        <v>4203</v>
      </c>
      <c r="H48" s="356"/>
      <c r="I48" s="356" t="s">
        <v>4204</v>
      </c>
      <c r="J48" s="358" t="s">
        <v>4230</v>
      </c>
    </row>
    <row r="49" spans="1:10">
      <c r="A49" s="359" t="s">
        <v>4263</v>
      </c>
      <c r="B49" s="361">
        <v>46258</v>
      </c>
      <c r="C49" s="360" t="s">
        <v>2012</v>
      </c>
      <c r="D49" s="360" t="s">
        <v>4201</v>
      </c>
      <c r="E49" s="360"/>
      <c r="F49" s="360" t="s">
        <v>4201</v>
      </c>
      <c r="G49" s="360" t="s">
        <v>4203</v>
      </c>
      <c r="H49" s="360"/>
      <c r="I49" s="360" t="s">
        <v>4204</v>
      </c>
      <c r="J49" s="362" t="s">
        <v>4207</v>
      </c>
    </row>
    <row r="50" spans="1:10">
      <c r="A50" s="355" t="s">
        <v>4264</v>
      </c>
      <c r="B50" s="357">
        <v>46259</v>
      </c>
      <c r="C50" s="356" t="s">
        <v>2019</v>
      </c>
      <c r="D50" s="356" t="s">
        <v>4265</v>
      </c>
      <c r="E50" s="356"/>
      <c r="F50" s="356" t="s">
        <v>4266</v>
      </c>
      <c r="G50" s="356" t="s">
        <v>4203</v>
      </c>
      <c r="H50" s="356"/>
      <c r="I50" s="356" t="s">
        <v>4204</v>
      </c>
      <c r="J50" s="358" t="s">
        <v>4267</v>
      </c>
    </row>
    <row r="51" spans="1:10">
      <c r="A51" s="359" t="s">
        <v>4268</v>
      </c>
      <c r="B51" s="361">
        <v>46259</v>
      </c>
      <c r="C51" s="360" t="s">
        <v>2001</v>
      </c>
      <c r="D51" s="360" t="s">
        <v>4265</v>
      </c>
      <c r="E51" s="360"/>
      <c r="F51" s="360" t="s">
        <v>4269</v>
      </c>
      <c r="G51" s="360" t="s">
        <v>4203</v>
      </c>
      <c r="H51" s="360"/>
      <c r="I51" s="360" t="s">
        <v>4204</v>
      </c>
      <c r="J51" s="362" t="s">
        <v>4270</v>
      </c>
    </row>
    <row r="52" spans="1:10">
      <c r="A52" s="355" t="s">
        <v>4271</v>
      </c>
      <c r="B52" s="357">
        <v>46259</v>
      </c>
      <c r="C52" s="356" t="s">
        <v>2004</v>
      </c>
      <c r="D52" s="356" t="s">
        <v>4265</v>
      </c>
      <c r="E52" s="356"/>
      <c r="F52" s="356" t="s">
        <v>4266</v>
      </c>
      <c r="G52" s="356" t="s">
        <v>4203</v>
      </c>
      <c r="H52" s="356"/>
      <c r="I52" s="356" t="s">
        <v>4204</v>
      </c>
      <c r="J52" s="358" t="s">
        <v>4267</v>
      </c>
    </row>
    <row r="53" spans="1:10">
      <c r="A53" s="359" t="s">
        <v>4272</v>
      </c>
      <c r="B53" s="361">
        <v>46259</v>
      </c>
      <c r="C53" s="360" t="s">
        <v>2007</v>
      </c>
      <c r="D53" s="360" t="s">
        <v>4265</v>
      </c>
      <c r="E53" s="360"/>
      <c r="F53" s="360" t="s">
        <v>4266</v>
      </c>
      <c r="G53" s="360" t="s">
        <v>4203</v>
      </c>
      <c r="H53" s="360"/>
      <c r="I53" s="360" t="s">
        <v>4204</v>
      </c>
      <c r="J53" s="362" t="s">
        <v>4267</v>
      </c>
    </row>
    <row r="54" spans="1:10">
      <c r="A54" s="355" t="s">
        <v>4273</v>
      </c>
      <c r="B54" s="357">
        <v>46259</v>
      </c>
      <c r="C54" s="356" t="s">
        <v>2010</v>
      </c>
      <c r="D54" s="356" t="s">
        <v>4265</v>
      </c>
      <c r="E54" s="356"/>
      <c r="F54" s="356" t="s">
        <v>4266</v>
      </c>
      <c r="G54" s="356" t="s">
        <v>4203</v>
      </c>
      <c r="H54" s="356"/>
      <c r="I54" s="356" t="s">
        <v>4204</v>
      </c>
      <c r="J54" s="358" t="s">
        <v>4267</v>
      </c>
    </row>
    <row r="55" spans="1:10">
      <c r="A55" s="359" t="s">
        <v>4274</v>
      </c>
      <c r="B55" s="361">
        <v>46259</v>
      </c>
      <c r="C55" s="360" t="s">
        <v>2016</v>
      </c>
      <c r="D55" s="360" t="s">
        <v>4265</v>
      </c>
      <c r="E55" s="360"/>
      <c r="F55" s="360" t="s">
        <v>4266</v>
      </c>
      <c r="G55" s="360" t="s">
        <v>4203</v>
      </c>
      <c r="H55" s="360"/>
      <c r="I55" s="360" t="s">
        <v>4204</v>
      </c>
      <c r="J55" s="362" t="s">
        <v>4267</v>
      </c>
    </row>
    <row r="56" spans="1:10">
      <c r="A56" s="355" t="s">
        <v>4275</v>
      </c>
      <c r="B56" s="357">
        <v>46259</v>
      </c>
      <c r="C56" s="356" t="s">
        <v>2018</v>
      </c>
      <c r="D56" s="356" t="s">
        <v>4265</v>
      </c>
      <c r="E56" s="356"/>
      <c r="F56" s="356" t="s">
        <v>4266</v>
      </c>
      <c r="G56" s="356" t="s">
        <v>4203</v>
      </c>
      <c r="H56" s="356"/>
      <c r="I56" s="356" t="s">
        <v>4204</v>
      </c>
      <c r="J56" s="358" t="s">
        <v>4267</v>
      </c>
    </row>
    <row r="57" spans="1:10">
      <c r="A57" s="359" t="s">
        <v>4276</v>
      </c>
      <c r="B57" s="361">
        <v>46259</v>
      </c>
      <c r="C57" s="360" t="s">
        <v>2012</v>
      </c>
      <c r="D57" s="360" t="s">
        <v>4265</v>
      </c>
      <c r="E57" s="360"/>
      <c r="F57" s="360" t="s">
        <v>4277</v>
      </c>
      <c r="G57" s="360" t="s">
        <v>4203</v>
      </c>
      <c r="H57" s="360"/>
      <c r="I57" s="360" t="s">
        <v>4204</v>
      </c>
      <c r="J57" s="362" t="s">
        <v>4278</v>
      </c>
    </row>
    <row r="58" spans="1:10">
      <c r="A58" s="288" t="s">
        <v>4279</v>
      </c>
      <c r="B58" s="345">
        <v>46265</v>
      </c>
      <c r="C58" s="288" t="s">
        <v>2034</v>
      </c>
      <c r="D58" s="288" t="s">
        <v>4201</v>
      </c>
      <c r="E58" s="288"/>
      <c r="F58" s="288"/>
      <c r="G58" s="288" t="s">
        <v>4280</v>
      </c>
      <c r="H58" s="288" t="s">
        <v>4281</v>
      </c>
      <c r="I58" s="288" t="s">
        <v>4204</v>
      </c>
      <c r="J58" s="288" t="s">
        <v>4282</v>
      </c>
    </row>
    <row r="59" spans="1:10">
      <c r="A59" s="288" t="s">
        <v>4283</v>
      </c>
      <c r="B59" s="288" t="s">
        <v>4284</v>
      </c>
      <c r="C59" s="288" t="s">
        <v>2001</v>
      </c>
      <c r="D59" s="288" t="s">
        <v>4201</v>
      </c>
      <c r="E59" s="288"/>
      <c r="F59" s="288" t="s">
        <v>4201</v>
      </c>
      <c r="G59" s="288" t="s">
        <v>4203</v>
      </c>
      <c r="H59" s="288"/>
      <c r="I59" s="288" t="s">
        <v>4204</v>
      </c>
      <c r="J59" s="288" t="s">
        <v>4285</v>
      </c>
    </row>
    <row r="60" spans="1:10">
      <c r="A60" s="288" t="s">
        <v>4286</v>
      </c>
      <c r="B60" s="288" t="s">
        <v>4284</v>
      </c>
      <c r="C60" s="288" t="s">
        <v>2004</v>
      </c>
      <c r="D60" s="288" t="s">
        <v>4201</v>
      </c>
      <c r="E60" s="288"/>
      <c r="F60" s="288" t="s">
        <v>4287</v>
      </c>
      <c r="G60" s="288" t="s">
        <v>4203</v>
      </c>
      <c r="H60" s="288"/>
      <c r="I60" s="288" t="s">
        <v>4204</v>
      </c>
      <c r="J60" s="288" t="s">
        <v>4288</v>
      </c>
    </row>
    <row r="61" spans="1:10">
      <c r="A61" s="288" t="s">
        <v>4289</v>
      </c>
      <c r="B61" s="345">
        <v>46276</v>
      </c>
      <c r="C61" s="288" t="s">
        <v>2037</v>
      </c>
      <c r="D61" s="288" t="s">
        <v>4201</v>
      </c>
      <c r="E61" s="288"/>
      <c r="F61" s="288"/>
      <c r="G61" s="288" t="s">
        <v>4290</v>
      </c>
      <c r="H61" s="288" t="s">
        <v>4291</v>
      </c>
      <c r="I61" s="288" t="s">
        <v>4204</v>
      </c>
      <c r="J61" s="288" t="s">
        <v>4292</v>
      </c>
    </row>
    <row r="62" spans="1:10">
      <c r="A62" s="288" t="s">
        <v>4293</v>
      </c>
      <c r="B62" s="345">
        <v>46283</v>
      </c>
      <c r="C62" s="288" t="s">
        <v>2001</v>
      </c>
      <c r="D62" s="288" t="s">
        <v>4265</v>
      </c>
      <c r="E62" s="288"/>
      <c r="F62" s="288" t="s">
        <v>4294</v>
      </c>
      <c r="G62" s="288" t="s">
        <v>4203</v>
      </c>
      <c r="H62" s="288" t="s">
        <v>4295</v>
      </c>
      <c r="I62" s="288" t="s">
        <v>4220</v>
      </c>
      <c r="J62" s="288" t="s">
        <v>4296</v>
      </c>
    </row>
    <row r="63" spans="1:10">
      <c r="A63" s="288" t="s">
        <v>4297</v>
      </c>
      <c r="B63" s="288" t="s">
        <v>4298</v>
      </c>
      <c r="C63" s="288" t="s">
        <v>2004</v>
      </c>
      <c r="D63" s="288" t="s">
        <v>4265</v>
      </c>
      <c r="E63" s="288"/>
      <c r="F63" s="288" t="s">
        <v>4265</v>
      </c>
      <c r="G63" s="288" t="s">
        <v>4203</v>
      </c>
      <c r="H63" s="288"/>
      <c r="I63" s="288" t="s">
        <v>4204</v>
      </c>
      <c r="J63" s="288" t="s">
        <v>4299</v>
      </c>
    </row>
    <row r="64" spans="1:10">
      <c r="A64" s="288" t="s">
        <v>4300</v>
      </c>
      <c r="B64" s="288" t="s">
        <v>4298</v>
      </c>
      <c r="C64" s="288" t="s">
        <v>2007</v>
      </c>
      <c r="D64" s="288" t="s">
        <v>4265</v>
      </c>
      <c r="E64" s="288"/>
      <c r="F64" s="288" t="s">
        <v>4301</v>
      </c>
      <c r="G64" s="288" t="s">
        <v>4203</v>
      </c>
      <c r="H64" s="288"/>
      <c r="I64" s="288" t="s">
        <v>4204</v>
      </c>
      <c r="J64" s="288" t="s">
        <v>4302</v>
      </c>
    </row>
    <row r="65" spans="1:10">
      <c r="A65" s="288" t="s">
        <v>4303</v>
      </c>
      <c r="B65" s="288" t="s">
        <v>4298</v>
      </c>
      <c r="C65" s="288" t="s">
        <v>2010</v>
      </c>
      <c r="D65" s="288" t="s">
        <v>4265</v>
      </c>
      <c r="E65" s="288"/>
      <c r="F65" s="288" t="s">
        <v>4304</v>
      </c>
      <c r="G65" s="288" t="s">
        <v>4203</v>
      </c>
      <c r="H65" s="288"/>
      <c r="I65" s="288" t="s">
        <v>4204</v>
      </c>
      <c r="J65" s="288" t="s">
        <v>4305</v>
      </c>
    </row>
    <row r="66" spans="1:10">
      <c r="A66" s="288" t="s">
        <v>4306</v>
      </c>
      <c r="B66" s="288" t="s">
        <v>4298</v>
      </c>
      <c r="C66" s="288" t="s">
        <v>2018</v>
      </c>
      <c r="D66" s="288" t="s">
        <v>4201</v>
      </c>
      <c r="E66" s="288"/>
      <c r="F66" s="288" t="s">
        <v>4201</v>
      </c>
      <c r="G66" s="288" t="s">
        <v>4203</v>
      </c>
      <c r="H66" s="288"/>
      <c r="I66" s="288" t="s">
        <v>4204</v>
      </c>
      <c r="J66" s="288" t="s">
        <v>4285</v>
      </c>
    </row>
    <row r="67" spans="1:10">
      <c r="A67" s="288" t="s">
        <v>4307</v>
      </c>
      <c r="B67" s="288" t="s">
        <v>4308</v>
      </c>
      <c r="C67" s="288" t="s">
        <v>2007</v>
      </c>
      <c r="D67" s="288" t="s">
        <v>4265</v>
      </c>
      <c r="E67" s="288"/>
      <c r="F67" s="288" t="s">
        <v>4309</v>
      </c>
      <c r="G67" s="288" t="s">
        <v>4203</v>
      </c>
      <c r="H67" s="288"/>
      <c r="I67" s="288" t="s">
        <v>4204</v>
      </c>
      <c r="J67" s="288" t="s">
        <v>4310</v>
      </c>
    </row>
    <row r="68" spans="1:10">
      <c r="A68" s="288" t="s">
        <v>4311</v>
      </c>
      <c r="B68" s="288" t="s">
        <v>4312</v>
      </c>
      <c r="C68" s="288" t="s">
        <v>2010</v>
      </c>
      <c r="D68" s="288" t="s">
        <v>4265</v>
      </c>
      <c r="E68" s="288"/>
      <c r="F68" s="288" t="s">
        <v>4313</v>
      </c>
      <c r="G68" s="288" t="s">
        <v>4203</v>
      </c>
      <c r="H68" s="288"/>
      <c r="I68" s="288" t="s">
        <v>4204</v>
      </c>
      <c r="J68" s="288" t="s">
        <v>4314</v>
      </c>
    </row>
    <row r="69" spans="1:10">
      <c r="A69" s="288" t="s">
        <v>4315</v>
      </c>
      <c r="B69" s="288" t="s">
        <v>4316</v>
      </c>
      <c r="C69" s="288" t="s">
        <v>2019</v>
      </c>
      <c r="D69" s="288" t="s">
        <v>4265</v>
      </c>
      <c r="E69" s="288"/>
      <c r="F69" s="288" t="s">
        <v>4317</v>
      </c>
      <c r="G69" s="288" t="s">
        <v>4203</v>
      </c>
      <c r="H69" s="288"/>
      <c r="I69" s="288" t="s">
        <v>4204</v>
      </c>
      <c r="J69" s="288" t="s">
        <v>4318</v>
      </c>
    </row>
    <row r="70" spans="1:10">
      <c r="A70" s="288" t="s">
        <v>4319</v>
      </c>
      <c r="B70" s="288" t="s">
        <v>4316</v>
      </c>
      <c r="C70" s="288" t="s">
        <v>2018</v>
      </c>
      <c r="D70" s="288" t="s">
        <v>4265</v>
      </c>
      <c r="E70" s="288"/>
      <c r="F70" s="288" t="s">
        <v>4313</v>
      </c>
      <c r="G70" s="288" t="s">
        <v>4203</v>
      </c>
      <c r="H70" s="288"/>
      <c r="I70" s="288" t="s">
        <v>4204</v>
      </c>
      <c r="J70" s="288" t="s">
        <v>4314</v>
      </c>
    </row>
    <row r="71" spans="1:10">
      <c r="A71" s="288" t="s">
        <v>4320</v>
      </c>
      <c r="B71" s="288" t="s">
        <v>4321</v>
      </c>
      <c r="C71" s="288" t="s">
        <v>2004</v>
      </c>
      <c r="D71" s="288" t="s">
        <v>4265</v>
      </c>
      <c r="E71" s="288"/>
      <c r="F71" s="288" t="s">
        <v>4313</v>
      </c>
      <c r="G71" s="288" t="s">
        <v>4203</v>
      </c>
      <c r="H71" s="288"/>
      <c r="I71" s="288" t="s">
        <v>4204</v>
      </c>
      <c r="J71" s="288" t="s">
        <v>4314</v>
      </c>
    </row>
    <row r="72" spans="1:10">
      <c r="A72" s="288" t="s">
        <v>4322</v>
      </c>
      <c r="B72" s="288" t="s">
        <v>4323</v>
      </c>
      <c r="C72" s="288" t="s">
        <v>2016</v>
      </c>
      <c r="D72" s="288" t="s">
        <v>4201</v>
      </c>
      <c r="E72" s="288"/>
      <c r="F72" s="288" t="s">
        <v>4201</v>
      </c>
      <c r="G72" s="288" t="s">
        <v>4203</v>
      </c>
      <c r="H72" s="288"/>
      <c r="I72" s="288" t="s">
        <v>4204</v>
      </c>
      <c r="J72" s="288" t="s">
        <v>4285</v>
      </c>
    </row>
    <row r="73" spans="1:10">
      <c r="A73" s="288" t="s">
        <v>4324</v>
      </c>
      <c r="B73" s="288" t="s">
        <v>4325</v>
      </c>
      <c r="C73" s="288" t="s">
        <v>2007</v>
      </c>
      <c r="D73" s="288" t="s">
        <v>4265</v>
      </c>
      <c r="E73" s="288"/>
      <c r="F73" s="288" t="s">
        <v>4326</v>
      </c>
      <c r="G73" s="288" t="s">
        <v>4203</v>
      </c>
      <c r="H73" s="288"/>
      <c r="I73" s="288" t="s">
        <v>4204</v>
      </c>
      <c r="J73" s="288" t="s">
        <v>4327</v>
      </c>
    </row>
    <row r="74" spans="1:10">
      <c r="A74" s="288" t="s">
        <v>4328</v>
      </c>
      <c r="B74" s="288" t="s">
        <v>4325</v>
      </c>
      <c r="C74" s="288" t="s">
        <v>2016</v>
      </c>
      <c r="D74" s="288" t="s">
        <v>4265</v>
      </c>
      <c r="E74" s="288"/>
      <c r="F74" s="288" t="s">
        <v>4313</v>
      </c>
      <c r="G74" s="288" t="s">
        <v>4203</v>
      </c>
      <c r="H74" s="288"/>
      <c r="I74" s="288" t="s">
        <v>4204</v>
      </c>
      <c r="J74" s="288" t="s">
        <v>4314</v>
      </c>
    </row>
    <row r="75" spans="1:10">
      <c r="A75" s="288" t="s">
        <v>4329</v>
      </c>
      <c r="B75" s="288" t="s">
        <v>4325</v>
      </c>
      <c r="C75" s="288" t="s">
        <v>2012</v>
      </c>
      <c r="D75" s="288" t="s">
        <v>4265</v>
      </c>
      <c r="E75" s="288"/>
      <c r="F75" s="288" t="s">
        <v>4313</v>
      </c>
      <c r="G75" s="288" t="s">
        <v>4203</v>
      </c>
      <c r="H75" s="288"/>
      <c r="I75" s="288" t="s">
        <v>4204</v>
      </c>
      <c r="J75" s="288" t="s">
        <v>4314</v>
      </c>
    </row>
    <row r="76" spans="1:10">
      <c r="A76" s="288" t="s">
        <v>4330</v>
      </c>
      <c r="B76" s="288" t="s">
        <v>4331</v>
      </c>
      <c r="C76" s="288" t="s">
        <v>2019</v>
      </c>
      <c r="D76" s="288" t="s">
        <v>4265</v>
      </c>
      <c r="E76" s="288"/>
      <c r="F76" s="288" t="s">
        <v>4332</v>
      </c>
      <c r="G76" s="288" t="s">
        <v>4203</v>
      </c>
      <c r="H76" s="288"/>
      <c r="I76" s="288" t="s">
        <v>4204</v>
      </c>
      <c r="J76" s="288" t="s">
        <v>4333</v>
      </c>
    </row>
    <row r="77" spans="1:10">
      <c r="A77" s="288" t="s">
        <v>4334</v>
      </c>
      <c r="B77" s="288" t="s">
        <v>4331</v>
      </c>
      <c r="C77" s="288" t="s">
        <v>2007</v>
      </c>
      <c r="D77" s="288" t="s">
        <v>4201</v>
      </c>
      <c r="E77" s="288"/>
      <c r="F77" s="288" t="s">
        <v>4201</v>
      </c>
      <c r="G77" s="288" t="s">
        <v>4203</v>
      </c>
      <c r="H77" s="288"/>
      <c r="I77" s="288" t="s">
        <v>4204</v>
      </c>
      <c r="J77" s="288" t="s">
        <v>4285</v>
      </c>
    </row>
    <row r="78" spans="1:10">
      <c r="A78" s="288" t="s">
        <v>4335</v>
      </c>
      <c r="B78" s="288" t="s">
        <v>4331</v>
      </c>
      <c r="C78" s="288" t="s">
        <v>2010</v>
      </c>
      <c r="D78" s="288" t="s">
        <v>4201</v>
      </c>
      <c r="E78" s="288"/>
      <c r="F78" s="288" t="s">
        <v>4201</v>
      </c>
      <c r="G78" s="288" t="s">
        <v>4203</v>
      </c>
      <c r="H78" s="288"/>
      <c r="I78" s="288" t="s">
        <v>4204</v>
      </c>
      <c r="J78" s="288" t="s">
        <v>4285</v>
      </c>
    </row>
    <row r="79" spans="1:10">
      <c r="A79" s="288" t="s">
        <v>4336</v>
      </c>
      <c r="B79" s="288" t="s">
        <v>4337</v>
      </c>
      <c r="C79" s="288" t="s">
        <v>2001</v>
      </c>
      <c r="D79" s="288" t="s">
        <v>4265</v>
      </c>
      <c r="E79" s="288"/>
      <c r="F79" s="288" t="s">
        <v>4338</v>
      </c>
      <c r="G79" s="288" t="s">
        <v>4203</v>
      </c>
      <c r="H79" s="288"/>
      <c r="I79" s="288" t="s">
        <v>4204</v>
      </c>
      <c r="J79" s="288" t="s">
        <v>4339</v>
      </c>
    </row>
    <row r="80" spans="1:10">
      <c r="A80" s="288" t="s">
        <v>4340</v>
      </c>
      <c r="B80" s="288" t="s">
        <v>4341</v>
      </c>
      <c r="C80" s="288" t="s">
        <v>2019</v>
      </c>
      <c r="D80" s="288" t="s">
        <v>4265</v>
      </c>
      <c r="E80" s="288"/>
      <c r="F80" s="288" t="s">
        <v>4342</v>
      </c>
      <c r="G80" s="288" t="s">
        <v>4203</v>
      </c>
      <c r="H80" s="288"/>
      <c r="I80" s="288" t="s">
        <v>4204</v>
      </c>
      <c r="J80" s="288" t="s">
        <v>4343</v>
      </c>
    </row>
    <row r="81" spans="1:10">
      <c r="A81" s="288" t="s">
        <v>4344</v>
      </c>
      <c r="B81" s="288" t="s">
        <v>4341</v>
      </c>
      <c r="C81" s="288" t="s">
        <v>2004</v>
      </c>
      <c r="D81" s="288" t="s">
        <v>4265</v>
      </c>
      <c r="E81" s="288"/>
      <c r="F81" s="288" t="s">
        <v>4345</v>
      </c>
      <c r="G81" s="288" t="s">
        <v>4203</v>
      </c>
      <c r="H81" s="288"/>
      <c r="I81" s="288" t="s">
        <v>4204</v>
      </c>
      <c r="J81" s="288" t="s">
        <v>4346</v>
      </c>
    </row>
    <row r="82" spans="1:10">
      <c r="A82" s="288" t="s">
        <v>4347</v>
      </c>
      <c r="B82" s="288" t="s">
        <v>4341</v>
      </c>
      <c r="C82" s="288" t="s">
        <v>2012</v>
      </c>
      <c r="D82" s="288" t="s">
        <v>4265</v>
      </c>
      <c r="E82" s="288"/>
      <c r="F82" s="288" t="s">
        <v>4348</v>
      </c>
      <c r="G82" s="288" t="s">
        <v>4203</v>
      </c>
      <c r="H82" s="288"/>
      <c r="I82" s="288" t="s">
        <v>4204</v>
      </c>
      <c r="J82" s="288" t="s">
        <v>4349</v>
      </c>
    </row>
    <row r="83" spans="1:10">
      <c r="A83" s="288" t="s">
        <v>4350</v>
      </c>
      <c r="B83" s="288" t="s">
        <v>4351</v>
      </c>
      <c r="C83" s="288" t="s">
        <v>2018</v>
      </c>
      <c r="D83" s="288" t="s">
        <v>4265</v>
      </c>
      <c r="E83" s="288"/>
      <c r="F83" s="288" t="s">
        <v>4348</v>
      </c>
      <c r="G83" s="288" t="s">
        <v>4203</v>
      </c>
      <c r="H83" s="288"/>
      <c r="I83" s="288" t="s">
        <v>4204</v>
      </c>
      <c r="J83" s="288" t="s">
        <v>4349</v>
      </c>
    </row>
    <row r="84" spans="1:10">
      <c r="A84" s="288" t="s">
        <v>4352</v>
      </c>
      <c r="B84" s="288" t="s">
        <v>4353</v>
      </c>
      <c r="C84" s="288" t="s">
        <v>2019</v>
      </c>
      <c r="D84" s="288" t="s">
        <v>4201</v>
      </c>
      <c r="E84" s="288"/>
      <c r="F84" s="288" t="s">
        <v>4354</v>
      </c>
      <c r="G84" s="288" t="s">
        <v>4203</v>
      </c>
      <c r="H84" s="288"/>
      <c r="I84" s="288" t="s">
        <v>4204</v>
      </c>
      <c r="J84" s="288" t="s">
        <v>4355</v>
      </c>
    </row>
    <row r="85" spans="1:10">
      <c r="A85" s="288" t="s">
        <v>4356</v>
      </c>
      <c r="B85" s="288" t="s">
        <v>4353</v>
      </c>
      <c r="C85" s="288" t="s">
        <v>2001</v>
      </c>
      <c r="D85" s="288" t="s">
        <v>4201</v>
      </c>
      <c r="E85" s="288"/>
      <c r="F85" s="288" t="s">
        <v>4354</v>
      </c>
      <c r="G85" s="288" t="s">
        <v>4203</v>
      </c>
      <c r="H85" s="288"/>
      <c r="I85" s="288" t="s">
        <v>4204</v>
      </c>
      <c r="J85" s="288" t="s">
        <v>4355</v>
      </c>
    </row>
    <row r="86" spans="1:10">
      <c r="A86" s="288" t="s">
        <v>4357</v>
      </c>
      <c r="B86" s="288" t="s">
        <v>4353</v>
      </c>
      <c r="C86" s="288" t="s">
        <v>2004</v>
      </c>
      <c r="D86" s="288" t="s">
        <v>4201</v>
      </c>
      <c r="E86" s="288"/>
      <c r="F86" s="288" t="s">
        <v>4358</v>
      </c>
      <c r="G86" s="288" t="s">
        <v>4203</v>
      </c>
      <c r="H86" s="288"/>
      <c r="I86" s="288" t="s">
        <v>4204</v>
      </c>
      <c r="J86" s="288" t="s">
        <v>4359</v>
      </c>
    </row>
    <row r="87" spans="1:10">
      <c r="A87" s="288" t="s">
        <v>4360</v>
      </c>
      <c r="B87" s="288" t="s">
        <v>4353</v>
      </c>
      <c r="C87" s="288" t="s">
        <v>2007</v>
      </c>
      <c r="D87" s="288" t="s">
        <v>4201</v>
      </c>
      <c r="E87" s="288"/>
      <c r="F87" s="288" t="s">
        <v>4361</v>
      </c>
      <c r="G87" s="288" t="s">
        <v>4203</v>
      </c>
      <c r="H87" s="288"/>
      <c r="I87" s="288" t="s">
        <v>4204</v>
      </c>
      <c r="J87" s="288" t="s">
        <v>4362</v>
      </c>
    </row>
    <row r="88" spans="1:10">
      <c r="A88" s="288" t="s">
        <v>4363</v>
      </c>
      <c r="B88" s="288" t="s">
        <v>4353</v>
      </c>
      <c r="C88" s="288" t="s">
        <v>2010</v>
      </c>
      <c r="D88" s="288" t="s">
        <v>4201</v>
      </c>
      <c r="E88" s="288"/>
      <c r="F88" s="288" t="s">
        <v>4354</v>
      </c>
      <c r="G88" s="288" t="s">
        <v>4203</v>
      </c>
      <c r="H88" s="288"/>
      <c r="I88" s="288" t="s">
        <v>4204</v>
      </c>
      <c r="J88" s="288" t="s">
        <v>4355</v>
      </c>
    </row>
    <row r="89" spans="1:10">
      <c r="A89" s="288" t="s">
        <v>4364</v>
      </c>
      <c r="B89" s="288" t="s">
        <v>4353</v>
      </c>
      <c r="C89" s="288" t="s">
        <v>2016</v>
      </c>
      <c r="D89" s="288" t="s">
        <v>4201</v>
      </c>
      <c r="E89" s="288"/>
      <c r="F89" s="288" t="s">
        <v>4354</v>
      </c>
      <c r="G89" s="288" t="s">
        <v>4203</v>
      </c>
      <c r="H89" s="288"/>
      <c r="I89" s="288" t="s">
        <v>4204</v>
      </c>
      <c r="J89" s="288" t="s">
        <v>4355</v>
      </c>
    </row>
    <row r="90" spans="1:10">
      <c r="A90" s="288" t="s">
        <v>4365</v>
      </c>
      <c r="B90" s="288" t="s">
        <v>4353</v>
      </c>
      <c r="C90" s="288" t="s">
        <v>2018</v>
      </c>
      <c r="D90" s="288" t="s">
        <v>4201</v>
      </c>
      <c r="E90" s="288"/>
      <c r="F90" s="288" t="s">
        <v>4354</v>
      </c>
      <c r="G90" s="288" t="s">
        <v>4203</v>
      </c>
      <c r="H90" s="288"/>
      <c r="I90" s="288" t="s">
        <v>4204</v>
      </c>
      <c r="J90" s="288" t="s">
        <v>4355</v>
      </c>
    </row>
    <row r="91" spans="1:10">
      <c r="A91" s="288" t="s">
        <v>4366</v>
      </c>
      <c r="B91" s="288" t="s">
        <v>4353</v>
      </c>
      <c r="C91" s="288" t="s">
        <v>2012</v>
      </c>
      <c r="D91" s="288" t="s">
        <v>4201</v>
      </c>
      <c r="E91" s="288"/>
      <c r="F91" s="288" t="s">
        <v>4367</v>
      </c>
      <c r="G91" s="288" t="s">
        <v>4203</v>
      </c>
      <c r="H91" s="288"/>
      <c r="I91" s="288" t="s">
        <v>4204</v>
      </c>
      <c r="J91" s="288" t="s">
        <v>4368</v>
      </c>
    </row>
    <row r="92" spans="1:10">
      <c r="A92" s="288" t="s">
        <v>4369</v>
      </c>
      <c r="B92" s="288" t="s">
        <v>4353</v>
      </c>
      <c r="C92" s="288" t="s">
        <v>2021</v>
      </c>
      <c r="D92" s="288" t="s">
        <v>4201</v>
      </c>
      <c r="E92" s="288"/>
      <c r="F92" s="288" t="s">
        <v>4370</v>
      </c>
      <c r="G92" s="288" t="s">
        <v>4203</v>
      </c>
      <c r="H92" s="288"/>
      <c r="I92" s="288" t="s">
        <v>4204</v>
      </c>
      <c r="J92" s="288" t="s">
        <v>4371</v>
      </c>
    </row>
    <row r="93" spans="1:10">
      <c r="A93" s="288" t="s">
        <v>4372</v>
      </c>
      <c r="B93" s="288" t="s">
        <v>4353</v>
      </c>
      <c r="C93" s="288" t="s">
        <v>2022</v>
      </c>
      <c r="D93" s="288" t="s">
        <v>4201</v>
      </c>
      <c r="E93" s="288"/>
      <c r="F93" s="288" t="s">
        <v>4370</v>
      </c>
      <c r="G93" s="288" t="s">
        <v>4203</v>
      </c>
      <c r="H93" s="288"/>
      <c r="I93" s="288" t="s">
        <v>4204</v>
      </c>
      <c r="J93" s="288" t="s">
        <v>4371</v>
      </c>
    </row>
    <row r="94" spans="1:10">
      <c r="A94" s="288" t="s">
        <v>4373</v>
      </c>
      <c r="B94" s="288" t="s">
        <v>4353</v>
      </c>
      <c r="C94" s="288" t="s">
        <v>2027</v>
      </c>
      <c r="D94" s="288" t="s">
        <v>4201</v>
      </c>
      <c r="E94" s="288"/>
      <c r="F94" s="288" t="s">
        <v>4370</v>
      </c>
      <c r="G94" s="288" t="s">
        <v>4203</v>
      </c>
      <c r="H94" s="288"/>
      <c r="I94" s="288" t="s">
        <v>4204</v>
      </c>
      <c r="J94" s="288" t="s">
        <v>4371</v>
      </c>
    </row>
    <row r="95" spans="1:10">
      <c r="A95" s="288" t="s">
        <v>4374</v>
      </c>
      <c r="B95" s="288" t="s">
        <v>4353</v>
      </c>
      <c r="C95" s="288" t="s">
        <v>2029</v>
      </c>
      <c r="D95" s="288" t="s">
        <v>4201</v>
      </c>
      <c r="E95" s="288"/>
      <c r="F95" s="288" t="s">
        <v>4370</v>
      </c>
      <c r="G95" s="288" t="s">
        <v>4203</v>
      </c>
      <c r="H95" s="288"/>
      <c r="I95" s="288" t="s">
        <v>4204</v>
      </c>
      <c r="J95" s="288" t="s">
        <v>4371</v>
      </c>
    </row>
    <row r="96" spans="1:10">
      <c r="A96" s="288" t="s">
        <v>4375</v>
      </c>
      <c r="B96" s="288" t="s">
        <v>4353</v>
      </c>
      <c r="C96" s="288" t="s">
        <v>2031</v>
      </c>
      <c r="D96" s="288" t="s">
        <v>4201</v>
      </c>
      <c r="E96" s="288"/>
      <c r="F96" s="288" t="s">
        <v>4370</v>
      </c>
      <c r="G96" s="288" t="s">
        <v>4203</v>
      </c>
      <c r="H96" s="288"/>
      <c r="I96" s="288" t="s">
        <v>4204</v>
      </c>
      <c r="J96" s="288" t="s">
        <v>4371</v>
      </c>
    </row>
    <row r="97" spans="1:10">
      <c r="A97" s="288" t="s">
        <v>4376</v>
      </c>
      <c r="B97" s="288" t="s">
        <v>4353</v>
      </c>
      <c r="C97" s="288" t="s">
        <v>2035</v>
      </c>
      <c r="D97" s="288" t="s">
        <v>4201</v>
      </c>
      <c r="E97" s="288"/>
      <c r="F97" s="288" t="s">
        <v>4370</v>
      </c>
      <c r="G97" s="288" t="s">
        <v>4203</v>
      </c>
      <c r="H97" s="288"/>
      <c r="I97" s="288" t="s">
        <v>4204</v>
      </c>
      <c r="J97" s="288" t="s">
        <v>4371</v>
      </c>
    </row>
    <row r="98" spans="1:10">
      <c r="A98" s="288" t="s">
        <v>4377</v>
      </c>
      <c r="B98" s="288" t="s">
        <v>4353</v>
      </c>
      <c r="C98" s="288" t="s">
        <v>2037</v>
      </c>
      <c r="D98" s="288" t="s">
        <v>4201</v>
      </c>
      <c r="E98" s="288"/>
      <c r="F98" s="288" t="s">
        <v>4370</v>
      </c>
      <c r="G98" s="288" t="s">
        <v>4203</v>
      </c>
      <c r="H98" s="288"/>
      <c r="I98" s="288" t="s">
        <v>4204</v>
      </c>
      <c r="J98" s="288" t="s">
        <v>4371</v>
      </c>
    </row>
    <row r="99" spans="1:10">
      <c r="A99" s="288" t="s">
        <v>4378</v>
      </c>
      <c r="B99" s="288" t="s">
        <v>4353</v>
      </c>
      <c r="C99" s="288" t="s">
        <v>2042</v>
      </c>
      <c r="D99" s="288" t="s">
        <v>4201</v>
      </c>
      <c r="E99" s="288"/>
      <c r="F99" s="288" t="s">
        <v>4370</v>
      </c>
      <c r="G99" s="288" t="s">
        <v>4203</v>
      </c>
      <c r="H99" s="288"/>
      <c r="I99" s="288" t="s">
        <v>4204</v>
      </c>
      <c r="J99" s="288" t="s">
        <v>4371</v>
      </c>
    </row>
    <row r="100" spans="1:10">
      <c r="A100" s="288" t="s">
        <v>4379</v>
      </c>
      <c r="B100" s="288" t="s">
        <v>4353</v>
      </c>
      <c r="C100" s="288" t="s">
        <v>2044</v>
      </c>
      <c r="D100" s="288" t="s">
        <v>4201</v>
      </c>
      <c r="E100" s="288"/>
      <c r="F100" s="288" t="s">
        <v>4370</v>
      </c>
      <c r="G100" s="288" t="s">
        <v>4203</v>
      </c>
      <c r="H100" s="288"/>
      <c r="I100" s="288" t="s">
        <v>4204</v>
      </c>
      <c r="J100" s="288" t="s">
        <v>4371</v>
      </c>
    </row>
    <row r="101" spans="1:10">
      <c r="A101" s="288" t="s">
        <v>4380</v>
      </c>
      <c r="B101" s="288" t="s">
        <v>4353</v>
      </c>
      <c r="C101" s="288" t="s">
        <v>2046</v>
      </c>
      <c r="D101" s="288" t="s">
        <v>4201</v>
      </c>
      <c r="E101" s="288"/>
      <c r="F101" s="288" t="s">
        <v>4370</v>
      </c>
      <c r="G101" s="288" t="s">
        <v>4203</v>
      </c>
      <c r="H101" s="288"/>
      <c r="I101" s="288" t="s">
        <v>4204</v>
      </c>
      <c r="J101" s="288" t="s">
        <v>4371</v>
      </c>
    </row>
    <row r="102" spans="1:10">
      <c r="A102" s="288" t="s">
        <v>4381</v>
      </c>
      <c r="B102" s="345">
        <v>46344</v>
      </c>
      <c r="C102" s="288" t="s">
        <v>2020</v>
      </c>
      <c r="D102" s="288" t="s">
        <v>4201</v>
      </c>
      <c r="E102" s="288"/>
      <c r="F102" s="288" t="s">
        <v>4370</v>
      </c>
      <c r="G102" s="288" t="s">
        <v>4203</v>
      </c>
      <c r="H102" s="288" t="s">
        <v>4382</v>
      </c>
      <c r="I102" s="288" t="s">
        <v>4220</v>
      </c>
      <c r="J102" s="288" t="s">
        <v>4383</v>
      </c>
    </row>
    <row r="103" spans="1:10">
      <c r="A103" s="288" t="s">
        <v>4384</v>
      </c>
      <c r="B103" s="288" t="s">
        <v>4385</v>
      </c>
      <c r="C103" s="288" t="s">
        <v>2019</v>
      </c>
      <c r="D103" s="288" t="s">
        <v>4265</v>
      </c>
      <c r="E103" s="288"/>
      <c r="F103" s="288" t="s">
        <v>4386</v>
      </c>
      <c r="G103" s="288" t="s">
        <v>4203</v>
      </c>
      <c r="H103" s="288"/>
      <c r="I103" s="288" t="s">
        <v>4204</v>
      </c>
      <c r="J103" s="288" t="s">
        <v>4387</v>
      </c>
    </row>
    <row r="104" spans="1:10">
      <c r="A104" s="288" t="s">
        <v>4388</v>
      </c>
      <c r="B104" s="288" t="s">
        <v>4385</v>
      </c>
      <c r="C104" s="288" t="s">
        <v>2001</v>
      </c>
      <c r="D104" s="288" t="s">
        <v>4265</v>
      </c>
      <c r="E104" s="288"/>
      <c r="F104" s="288" t="s">
        <v>4386</v>
      </c>
      <c r="G104" s="288" t="s">
        <v>4203</v>
      </c>
      <c r="H104" s="288"/>
      <c r="I104" s="288" t="s">
        <v>4204</v>
      </c>
      <c r="J104" s="288" t="s">
        <v>4387</v>
      </c>
    </row>
    <row r="105" spans="1:10">
      <c r="A105" s="288" t="s">
        <v>4389</v>
      </c>
      <c r="B105" s="288" t="s">
        <v>4385</v>
      </c>
      <c r="C105" s="288" t="s">
        <v>2004</v>
      </c>
      <c r="D105" s="288" t="s">
        <v>4265</v>
      </c>
      <c r="E105" s="288"/>
      <c r="F105" s="288" t="s">
        <v>4390</v>
      </c>
      <c r="G105" s="288" t="s">
        <v>4203</v>
      </c>
      <c r="H105" s="288"/>
      <c r="I105" s="288" t="s">
        <v>4204</v>
      </c>
      <c r="J105" s="288" t="s">
        <v>4391</v>
      </c>
    </row>
    <row r="106" spans="1:10">
      <c r="A106" s="288" t="s">
        <v>4392</v>
      </c>
      <c r="B106" s="288" t="s">
        <v>4385</v>
      </c>
      <c r="C106" s="288" t="s">
        <v>2007</v>
      </c>
      <c r="D106" s="288" t="s">
        <v>4265</v>
      </c>
      <c r="E106" s="288"/>
      <c r="F106" s="288" t="s">
        <v>4386</v>
      </c>
      <c r="G106" s="288" t="s">
        <v>4203</v>
      </c>
      <c r="H106" s="288"/>
      <c r="I106" s="288" t="s">
        <v>4204</v>
      </c>
      <c r="J106" s="288" t="s">
        <v>4387</v>
      </c>
    </row>
    <row r="107" spans="1:10">
      <c r="A107" s="288" t="s">
        <v>4393</v>
      </c>
      <c r="B107" s="288" t="s">
        <v>4385</v>
      </c>
      <c r="C107" s="288" t="s">
        <v>2010</v>
      </c>
      <c r="D107" s="288" t="s">
        <v>4265</v>
      </c>
      <c r="E107" s="288"/>
      <c r="F107" s="288" t="s">
        <v>4386</v>
      </c>
      <c r="G107" s="288" t="s">
        <v>4203</v>
      </c>
      <c r="H107" s="288"/>
      <c r="I107" s="288" t="s">
        <v>4204</v>
      </c>
      <c r="J107" s="288" t="s">
        <v>4387</v>
      </c>
    </row>
    <row r="108" spans="1:10">
      <c r="A108" s="288" t="s">
        <v>4394</v>
      </c>
      <c r="B108" s="288" t="s">
        <v>4385</v>
      </c>
      <c r="C108" s="288" t="s">
        <v>2016</v>
      </c>
      <c r="D108" s="288" t="s">
        <v>4265</v>
      </c>
      <c r="E108" s="288"/>
      <c r="F108" s="288" t="s">
        <v>4386</v>
      </c>
      <c r="G108" s="288" t="s">
        <v>4203</v>
      </c>
      <c r="H108" s="288"/>
      <c r="I108" s="288" t="s">
        <v>4204</v>
      </c>
      <c r="J108" s="288" t="s">
        <v>4387</v>
      </c>
    </row>
    <row r="109" spans="1:10">
      <c r="A109" s="288" t="s">
        <v>4395</v>
      </c>
      <c r="B109" s="288" t="s">
        <v>4385</v>
      </c>
      <c r="C109" s="288" t="s">
        <v>2018</v>
      </c>
      <c r="D109" s="288" t="s">
        <v>4265</v>
      </c>
      <c r="E109" s="288"/>
      <c r="F109" s="288" t="s">
        <v>4386</v>
      </c>
      <c r="G109" s="288" t="s">
        <v>4203</v>
      </c>
      <c r="H109" s="288"/>
      <c r="I109" s="288" t="s">
        <v>4204</v>
      </c>
      <c r="J109" s="288" t="s">
        <v>4387</v>
      </c>
    </row>
    <row r="110" spans="1:10">
      <c r="A110" s="288" t="s">
        <v>4396</v>
      </c>
      <c r="B110" s="288" t="s">
        <v>4385</v>
      </c>
      <c r="C110" s="288" t="s">
        <v>2012</v>
      </c>
      <c r="D110" s="288" t="s">
        <v>4265</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4285</v>
      </c>
    </row>
    <row r="112" spans="1:10">
      <c r="A112" s="288" t="s">
        <v>4399</v>
      </c>
      <c r="B112" s="288" t="s">
        <v>4398</v>
      </c>
      <c r="C112" s="288" t="s">
        <v>2012</v>
      </c>
      <c r="D112" s="288" t="s">
        <v>4201</v>
      </c>
      <c r="E112" s="288"/>
      <c r="F112" s="288" t="s">
        <v>4201</v>
      </c>
      <c r="G112" s="288" t="s">
        <v>4203</v>
      </c>
      <c r="H112" s="288"/>
      <c r="I112" s="288" t="s">
        <v>4204</v>
      </c>
      <c r="J112" s="288" t="s">
        <v>4285</v>
      </c>
    </row>
    <row r="113" spans="1:10">
      <c r="A113" s="288" t="s">
        <v>4400</v>
      </c>
      <c r="B113" s="288" t="s">
        <v>4401</v>
      </c>
      <c r="C113" s="288" t="s">
        <v>2004</v>
      </c>
      <c r="D113" s="288" t="s">
        <v>4201</v>
      </c>
      <c r="E113" s="288"/>
      <c r="F113" s="288" t="s">
        <v>4201</v>
      </c>
      <c r="G113" s="288" t="s">
        <v>4203</v>
      </c>
      <c r="H113" s="288"/>
      <c r="I113" s="288" t="s">
        <v>4204</v>
      </c>
      <c r="J113" s="288" t="s">
        <v>4285</v>
      </c>
    </row>
    <row r="114" spans="1:10">
      <c r="A114" s="288" t="s">
        <v>4402</v>
      </c>
      <c r="B114" s="288" t="s">
        <v>4403</v>
      </c>
      <c r="C114" s="288" t="s">
        <v>2010</v>
      </c>
      <c r="D114" s="288" t="s">
        <v>4201</v>
      </c>
      <c r="E114" s="288"/>
      <c r="F114" s="288" t="s">
        <v>4201</v>
      </c>
      <c r="G114" s="288" t="s">
        <v>4203</v>
      </c>
      <c r="H114" s="288"/>
      <c r="I114" s="288" t="s">
        <v>4204</v>
      </c>
      <c r="J114" s="288" t="s">
        <v>4285</v>
      </c>
    </row>
    <row r="115" spans="1:10">
      <c r="A115" s="288" t="s">
        <v>4404</v>
      </c>
      <c r="B115" s="288" t="s">
        <v>4405</v>
      </c>
      <c r="C115" s="288" t="s">
        <v>2004</v>
      </c>
      <c r="D115" s="288" t="s">
        <v>4265</v>
      </c>
      <c r="E115" s="288"/>
      <c r="F115" s="288" t="s">
        <v>4313</v>
      </c>
      <c r="G115" s="288" t="s">
        <v>4203</v>
      </c>
      <c r="H115" s="288"/>
      <c r="I115" s="288" t="s">
        <v>4204</v>
      </c>
      <c r="J115" s="288" t="s">
        <v>4314</v>
      </c>
    </row>
    <row r="116" spans="1:10">
      <c r="A116" s="288" t="s">
        <v>4406</v>
      </c>
      <c r="B116" s="288" t="s">
        <v>4405</v>
      </c>
      <c r="C116" s="288" t="s">
        <v>2018</v>
      </c>
      <c r="D116" s="288" t="s">
        <v>4201</v>
      </c>
      <c r="E116" s="288"/>
      <c r="F116" s="288" t="s">
        <v>4201</v>
      </c>
      <c r="G116" s="288" t="s">
        <v>4203</v>
      </c>
      <c r="H116" s="288"/>
      <c r="I116" s="288" t="s">
        <v>4204</v>
      </c>
      <c r="J116" s="288" t="s">
        <v>4285</v>
      </c>
    </row>
    <row r="117" spans="1:10">
      <c r="A117" s="288" t="s">
        <v>4407</v>
      </c>
      <c r="B117" s="288" t="s">
        <v>4408</v>
      </c>
      <c r="C117" s="288" t="s">
        <v>2019</v>
      </c>
      <c r="D117" s="288" t="s">
        <v>4201</v>
      </c>
      <c r="E117" s="288"/>
      <c r="F117" s="288" t="s">
        <v>4201</v>
      </c>
      <c r="G117" s="288" t="s">
        <v>4203</v>
      </c>
      <c r="H117" s="288"/>
      <c r="I117" s="288" t="s">
        <v>4204</v>
      </c>
      <c r="J117" s="288" t="s">
        <v>4285</v>
      </c>
    </row>
    <row r="118" spans="1:10">
      <c r="A118" s="288" t="s">
        <v>4409</v>
      </c>
      <c r="B118" s="288" t="s">
        <v>4410</v>
      </c>
      <c r="C118" s="288" t="s">
        <v>2001</v>
      </c>
      <c r="D118" s="288" t="s">
        <v>4265</v>
      </c>
      <c r="E118" s="288"/>
      <c r="F118" s="288" t="s">
        <v>4411</v>
      </c>
      <c r="G118" s="288" t="s">
        <v>4203</v>
      </c>
      <c r="H118" s="288"/>
      <c r="I118" s="288" t="s">
        <v>4204</v>
      </c>
      <c r="J118" s="288" t="s">
        <v>4412</v>
      </c>
    </row>
    <row r="119" spans="1:10">
      <c r="A119" s="288" t="s">
        <v>4413</v>
      </c>
      <c r="B119" s="288" t="s">
        <v>4410</v>
      </c>
      <c r="C119" s="288" t="s">
        <v>2012</v>
      </c>
      <c r="D119" s="288" t="s">
        <v>4265</v>
      </c>
      <c r="E119" s="288"/>
      <c r="F119" s="288" t="s">
        <v>4313</v>
      </c>
      <c r="G119" s="288" t="s">
        <v>4203</v>
      </c>
      <c r="H119" s="288"/>
      <c r="I119" s="288" t="s">
        <v>4204</v>
      </c>
      <c r="J119" s="288" t="s">
        <v>4314</v>
      </c>
    </row>
    <row r="120" spans="1:10">
      <c r="A120" s="288" t="s">
        <v>4414</v>
      </c>
      <c r="B120" s="288" t="s">
        <v>4415</v>
      </c>
      <c r="C120" s="288" t="s">
        <v>2010</v>
      </c>
      <c r="D120" s="288" t="s">
        <v>4265</v>
      </c>
      <c r="E120" s="288"/>
      <c r="F120" s="288" t="s">
        <v>4313</v>
      </c>
      <c r="G120" s="288" t="s">
        <v>4203</v>
      </c>
      <c r="H120" s="288"/>
      <c r="I120" s="288" t="s">
        <v>4204</v>
      </c>
      <c r="J120" s="288" t="s">
        <v>4314</v>
      </c>
    </row>
    <row r="121" spans="1:10">
      <c r="A121" s="288" t="s">
        <v>4416</v>
      </c>
      <c r="B121" s="288" t="s">
        <v>4417</v>
      </c>
      <c r="C121" s="288" t="s">
        <v>2007</v>
      </c>
      <c r="D121" s="288" t="s">
        <v>4265</v>
      </c>
      <c r="E121" s="288"/>
      <c r="F121" s="288" t="s">
        <v>4326</v>
      </c>
      <c r="G121" s="288" t="s">
        <v>4203</v>
      </c>
      <c r="H121" s="288"/>
      <c r="I121" s="288" t="s">
        <v>4204</v>
      </c>
      <c r="J121" s="288" t="s">
        <v>4327</v>
      </c>
    </row>
    <row r="122" spans="1:10">
      <c r="A122" s="288" t="s">
        <v>4418</v>
      </c>
      <c r="B122" s="288" t="s">
        <v>4417</v>
      </c>
      <c r="C122" s="288" t="s">
        <v>2016</v>
      </c>
      <c r="D122" s="288" t="s">
        <v>4265</v>
      </c>
      <c r="E122" s="288"/>
      <c r="F122" s="288" t="s">
        <v>4313</v>
      </c>
      <c r="G122" s="288" t="s">
        <v>4203</v>
      </c>
      <c r="H122" s="288"/>
      <c r="I122" s="288" t="s">
        <v>4204</v>
      </c>
      <c r="J122" s="288" t="s">
        <v>4314</v>
      </c>
    </row>
    <row r="123" spans="1:10">
      <c r="A123" s="288" t="s">
        <v>4419</v>
      </c>
      <c r="B123" s="288" t="s">
        <v>4420</v>
      </c>
      <c r="C123" s="288" t="s">
        <v>2019</v>
      </c>
      <c r="D123" s="288" t="s">
        <v>4265</v>
      </c>
      <c r="E123" s="288"/>
      <c r="F123" s="288" t="s">
        <v>4317</v>
      </c>
      <c r="G123" s="288" t="s">
        <v>4203</v>
      </c>
      <c r="H123" s="288"/>
      <c r="I123" s="288" t="s">
        <v>4204</v>
      </c>
      <c r="J123" s="288" t="s">
        <v>4318</v>
      </c>
    </row>
    <row r="124" spans="1:10">
      <c r="A124" s="288" t="s">
        <v>4421</v>
      </c>
      <c r="B124" s="288" t="s">
        <v>4422</v>
      </c>
      <c r="C124" s="288" t="s">
        <v>2018</v>
      </c>
      <c r="D124" s="288" t="s">
        <v>4265</v>
      </c>
      <c r="E124" s="288"/>
      <c r="F124" s="288" t="s">
        <v>4313</v>
      </c>
      <c r="G124" s="288" t="s">
        <v>4203</v>
      </c>
      <c r="H124" s="288"/>
      <c r="I124" s="288" t="s">
        <v>4204</v>
      </c>
      <c r="J124" s="288" t="s">
        <v>4314</v>
      </c>
    </row>
    <row r="125" spans="1:10">
      <c r="A125" s="288" t="s">
        <v>4423</v>
      </c>
      <c r="B125" s="288" t="s">
        <v>4424</v>
      </c>
      <c r="C125" s="288" t="s">
        <v>2019</v>
      </c>
      <c r="D125" s="288" t="s">
        <v>4265</v>
      </c>
      <c r="E125" s="288"/>
      <c r="F125" s="288" t="s">
        <v>4425</v>
      </c>
      <c r="G125" s="288" t="s">
        <v>4203</v>
      </c>
      <c r="H125" s="288"/>
      <c r="I125" s="288" t="s">
        <v>4204</v>
      </c>
      <c r="J125" s="288" t="s">
        <v>4426</v>
      </c>
    </row>
    <row r="126" spans="1:10">
      <c r="A126" s="288" t="s">
        <v>4427</v>
      </c>
      <c r="B126" s="288" t="s">
        <v>4424</v>
      </c>
      <c r="C126" s="288" t="s">
        <v>2001</v>
      </c>
      <c r="D126" s="288" t="s">
        <v>4265</v>
      </c>
      <c r="E126" s="288"/>
      <c r="F126" s="288" t="s">
        <v>4425</v>
      </c>
      <c r="G126" s="288" t="s">
        <v>4203</v>
      </c>
      <c r="H126" s="288"/>
      <c r="I126" s="288" t="s">
        <v>4204</v>
      </c>
      <c r="J126" s="288" t="s">
        <v>4426</v>
      </c>
    </row>
    <row r="127" spans="1:10">
      <c r="A127" s="288" t="s">
        <v>4428</v>
      </c>
      <c r="B127" s="288" t="s">
        <v>4424</v>
      </c>
      <c r="C127" s="288" t="s">
        <v>2004</v>
      </c>
      <c r="D127" s="288" t="s">
        <v>4265</v>
      </c>
      <c r="E127" s="288"/>
      <c r="F127" s="288" t="s">
        <v>4425</v>
      </c>
      <c r="G127" s="288" t="s">
        <v>4203</v>
      </c>
      <c r="H127" s="288"/>
      <c r="I127" s="288" t="s">
        <v>4204</v>
      </c>
      <c r="J127" s="288" t="s">
        <v>4426</v>
      </c>
    </row>
    <row r="128" spans="1:10">
      <c r="A128" s="288" t="s">
        <v>4429</v>
      </c>
      <c r="B128" s="288" t="s">
        <v>4424</v>
      </c>
      <c r="C128" s="288" t="s">
        <v>2007</v>
      </c>
      <c r="D128" s="288" t="s">
        <v>4265</v>
      </c>
      <c r="E128" s="288"/>
      <c r="F128" s="288" t="s">
        <v>4425</v>
      </c>
      <c r="G128" s="288" t="s">
        <v>4203</v>
      </c>
      <c r="H128" s="288"/>
      <c r="I128" s="288" t="s">
        <v>4204</v>
      </c>
      <c r="J128" s="288" t="s">
        <v>4426</v>
      </c>
    </row>
    <row r="129" spans="1:10">
      <c r="A129" s="288" t="s">
        <v>4430</v>
      </c>
      <c r="B129" s="288" t="s">
        <v>4424</v>
      </c>
      <c r="C129" s="288" t="s">
        <v>2010</v>
      </c>
      <c r="D129" s="288" t="s">
        <v>4265</v>
      </c>
      <c r="E129" s="288"/>
      <c r="F129" s="288" t="s">
        <v>4425</v>
      </c>
      <c r="G129" s="288" t="s">
        <v>4203</v>
      </c>
      <c r="H129" s="288"/>
      <c r="I129" s="288" t="s">
        <v>4204</v>
      </c>
      <c r="J129" s="288" t="s">
        <v>4426</v>
      </c>
    </row>
    <row r="130" spans="1:10">
      <c r="A130" s="288" t="s">
        <v>4431</v>
      </c>
      <c r="B130" s="288" t="s">
        <v>4424</v>
      </c>
      <c r="C130" s="288" t="s">
        <v>2016</v>
      </c>
      <c r="D130" s="288" t="s">
        <v>4265</v>
      </c>
      <c r="E130" s="288"/>
      <c r="F130" s="288" t="s">
        <v>4425</v>
      </c>
      <c r="G130" s="288" t="s">
        <v>4203</v>
      </c>
      <c r="H130" s="288"/>
      <c r="I130" s="288" t="s">
        <v>4204</v>
      </c>
      <c r="J130" s="288" t="s">
        <v>4426</v>
      </c>
    </row>
    <row r="131" spans="1:10">
      <c r="A131" s="288" t="s">
        <v>4432</v>
      </c>
      <c r="B131" s="288" t="s">
        <v>4424</v>
      </c>
      <c r="C131" s="288" t="s">
        <v>2018</v>
      </c>
      <c r="D131" s="288" t="s">
        <v>4265</v>
      </c>
      <c r="E131" s="288"/>
      <c r="F131" s="288" t="s">
        <v>4425</v>
      </c>
      <c r="G131" s="288" t="s">
        <v>4203</v>
      </c>
      <c r="H131" s="288"/>
      <c r="I131" s="288" t="s">
        <v>4204</v>
      </c>
      <c r="J131" s="288" t="s">
        <v>4426</v>
      </c>
    </row>
    <row r="132" spans="1:10">
      <c r="A132" s="288" t="s">
        <v>4433</v>
      </c>
      <c r="B132" s="288" t="s">
        <v>4424</v>
      </c>
      <c r="C132" s="288" t="s">
        <v>2012</v>
      </c>
      <c r="D132" s="288" t="s">
        <v>4265</v>
      </c>
      <c r="E132" s="288"/>
      <c r="F132" s="288" t="s">
        <v>4425</v>
      </c>
      <c r="G132" s="288" t="s">
        <v>4203</v>
      </c>
      <c r="H132" s="288"/>
      <c r="I132" s="288" t="s">
        <v>4204</v>
      </c>
      <c r="J132" s="288" t="s">
        <v>4426</v>
      </c>
    </row>
    <row r="133" spans="1:10">
      <c r="A133" s="288" t="s">
        <v>4434</v>
      </c>
      <c r="B133" s="288" t="s">
        <v>4435</v>
      </c>
      <c r="C133" s="288" t="s">
        <v>2019</v>
      </c>
      <c r="D133" s="288" t="s">
        <v>4265</v>
      </c>
      <c r="E133" s="288"/>
      <c r="F133" s="288" t="s">
        <v>4332</v>
      </c>
      <c r="G133" s="288" t="s">
        <v>4203</v>
      </c>
      <c r="H133" s="288"/>
      <c r="I133" s="288" t="s">
        <v>4204</v>
      </c>
      <c r="J133" s="288" t="s">
        <v>4333</v>
      </c>
    </row>
    <row r="134" spans="1:10">
      <c r="A134" s="288" t="s">
        <v>4436</v>
      </c>
      <c r="B134" s="288" t="s">
        <v>4435</v>
      </c>
      <c r="C134" s="288" t="s">
        <v>2004</v>
      </c>
      <c r="D134" s="288" t="s">
        <v>4265</v>
      </c>
      <c r="E134" s="288"/>
      <c r="F134" s="288" t="s">
        <v>4265</v>
      </c>
      <c r="G134" s="288" t="s">
        <v>4203</v>
      </c>
      <c r="H134" s="288"/>
      <c r="I134" s="288" t="s">
        <v>4204</v>
      </c>
      <c r="J134" s="288" t="s">
        <v>4299</v>
      </c>
    </row>
    <row r="135" spans="1:10">
      <c r="A135" s="288" t="s">
        <v>4437</v>
      </c>
      <c r="B135" s="288" t="s">
        <v>4435</v>
      </c>
      <c r="C135" s="288" t="s">
        <v>2018</v>
      </c>
      <c r="D135" s="288" t="s">
        <v>4265</v>
      </c>
      <c r="E135" s="288"/>
      <c r="F135" s="288" t="s">
        <v>4265</v>
      </c>
      <c r="G135" s="288" t="s">
        <v>4203</v>
      </c>
      <c r="H135" s="288"/>
      <c r="I135" s="288" t="s">
        <v>4204</v>
      </c>
      <c r="J135" s="288" t="s">
        <v>4299</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4358</v>
      </c>
      <c r="G138" s="288" t="s">
        <v>4203</v>
      </c>
      <c r="H138" s="288"/>
      <c r="I138" s="288" t="s">
        <v>4204</v>
      </c>
      <c r="J138" s="288" t="s">
        <v>4359</v>
      </c>
    </row>
    <row r="139" spans="1:10">
      <c r="A139" s="288" t="s">
        <v>4444</v>
      </c>
      <c r="B139" s="288" t="s">
        <v>4439</v>
      </c>
      <c r="C139" s="288" t="s">
        <v>2007</v>
      </c>
      <c r="D139" s="288" t="s">
        <v>4201</v>
      </c>
      <c r="E139" s="288"/>
      <c r="F139" s="288" t="s">
        <v>4361</v>
      </c>
      <c r="G139" s="288" t="s">
        <v>4203</v>
      </c>
      <c r="H139" s="288"/>
      <c r="I139" s="288" t="s">
        <v>4204</v>
      </c>
      <c r="J139" s="288" t="s">
        <v>4362</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4370</v>
      </c>
      <c r="G144" s="288" t="s">
        <v>4203</v>
      </c>
      <c r="H144" s="288"/>
      <c r="I144" s="288" t="s">
        <v>4204</v>
      </c>
      <c r="J144" s="288" t="s">
        <v>4371</v>
      </c>
    </row>
    <row r="145" spans="1:10">
      <c r="A145" s="288" t="s">
        <v>4454</v>
      </c>
      <c r="B145" s="288" t="s">
        <v>4439</v>
      </c>
      <c r="C145" s="288" t="s">
        <v>2022</v>
      </c>
      <c r="D145" s="288" t="s">
        <v>4201</v>
      </c>
      <c r="E145" s="288"/>
      <c r="F145" s="288" t="s">
        <v>4370</v>
      </c>
      <c r="G145" s="288" t="s">
        <v>4203</v>
      </c>
      <c r="H145" s="288"/>
      <c r="I145" s="288" t="s">
        <v>4204</v>
      </c>
      <c r="J145" s="288" t="s">
        <v>4371</v>
      </c>
    </row>
    <row r="146" spans="1:10">
      <c r="A146" s="288" t="s">
        <v>4455</v>
      </c>
      <c r="B146" s="288" t="s">
        <v>4439</v>
      </c>
      <c r="C146" s="288" t="s">
        <v>2027</v>
      </c>
      <c r="D146" s="288" t="s">
        <v>4201</v>
      </c>
      <c r="E146" s="288"/>
      <c r="F146" s="288" t="s">
        <v>4370</v>
      </c>
      <c r="G146" s="288" t="s">
        <v>4203</v>
      </c>
      <c r="H146" s="288"/>
      <c r="I146" s="288" t="s">
        <v>4204</v>
      </c>
      <c r="J146" s="288" t="s">
        <v>4371</v>
      </c>
    </row>
    <row r="147" spans="1:10">
      <c r="A147" s="288" t="s">
        <v>4456</v>
      </c>
      <c r="B147" s="288" t="s">
        <v>4439</v>
      </c>
      <c r="C147" s="288" t="s">
        <v>2029</v>
      </c>
      <c r="D147" s="288" t="s">
        <v>4201</v>
      </c>
      <c r="E147" s="288"/>
      <c r="F147" s="288" t="s">
        <v>4370</v>
      </c>
      <c r="G147" s="288" t="s">
        <v>4203</v>
      </c>
      <c r="H147" s="288"/>
      <c r="I147" s="288" t="s">
        <v>4204</v>
      </c>
      <c r="J147" s="288" t="s">
        <v>4371</v>
      </c>
    </row>
    <row r="148" spans="1:10">
      <c r="A148" s="288" t="s">
        <v>4457</v>
      </c>
      <c r="B148" s="288" t="s">
        <v>4439</v>
      </c>
      <c r="C148" s="288" t="s">
        <v>2031</v>
      </c>
      <c r="D148" s="288" t="s">
        <v>4201</v>
      </c>
      <c r="E148" s="288"/>
      <c r="F148" s="288" t="s">
        <v>4370</v>
      </c>
      <c r="G148" s="288" t="s">
        <v>4203</v>
      </c>
      <c r="H148" s="288"/>
      <c r="I148" s="288" t="s">
        <v>4204</v>
      </c>
      <c r="J148" s="288" t="s">
        <v>4371</v>
      </c>
    </row>
    <row r="149" spans="1:10">
      <c r="A149" s="288" t="s">
        <v>4458</v>
      </c>
      <c r="B149" s="288" t="s">
        <v>4439</v>
      </c>
      <c r="C149" s="288" t="s">
        <v>2034</v>
      </c>
      <c r="D149" s="288" t="s">
        <v>4201</v>
      </c>
      <c r="E149" s="288"/>
      <c r="F149" s="288" t="s">
        <v>4370</v>
      </c>
      <c r="G149" s="288" t="s">
        <v>4203</v>
      </c>
      <c r="H149" s="288"/>
      <c r="I149" s="288" t="s">
        <v>4204</v>
      </c>
      <c r="J149" s="288" t="s">
        <v>4371</v>
      </c>
    </row>
    <row r="150" spans="1:10">
      <c r="A150" s="288" t="s">
        <v>4459</v>
      </c>
      <c r="B150" s="288" t="s">
        <v>4439</v>
      </c>
      <c r="C150" s="288" t="s">
        <v>2035</v>
      </c>
      <c r="D150" s="288" t="s">
        <v>4201</v>
      </c>
      <c r="E150" s="288"/>
      <c r="F150" s="288" t="s">
        <v>4370</v>
      </c>
      <c r="G150" s="288" t="s">
        <v>4203</v>
      </c>
      <c r="H150" s="288"/>
      <c r="I150" s="288" t="s">
        <v>4204</v>
      </c>
      <c r="J150" s="288" t="s">
        <v>4371</v>
      </c>
    </row>
    <row r="151" spans="1:10">
      <c r="A151" s="288" t="s">
        <v>4460</v>
      </c>
      <c r="B151" s="288" t="s">
        <v>4439</v>
      </c>
      <c r="C151" s="288" t="s">
        <v>2037</v>
      </c>
      <c r="D151" s="288" t="s">
        <v>4201</v>
      </c>
      <c r="E151" s="288"/>
      <c r="F151" s="288" t="s">
        <v>4370</v>
      </c>
      <c r="G151" s="288" t="s">
        <v>4203</v>
      </c>
      <c r="H151" s="288"/>
      <c r="I151" s="288" t="s">
        <v>4204</v>
      </c>
      <c r="J151" s="288" t="s">
        <v>4371</v>
      </c>
    </row>
    <row r="152" spans="1:10">
      <c r="A152" s="288" t="s">
        <v>4461</v>
      </c>
      <c r="B152" s="288" t="s">
        <v>4439</v>
      </c>
      <c r="C152" s="288" t="s">
        <v>2042</v>
      </c>
      <c r="D152" s="288" t="s">
        <v>4201</v>
      </c>
      <c r="E152" s="288"/>
      <c r="F152" s="288" t="s">
        <v>4370</v>
      </c>
      <c r="G152" s="288" t="s">
        <v>4203</v>
      </c>
      <c r="H152" s="288"/>
      <c r="I152" s="288" t="s">
        <v>4204</v>
      </c>
      <c r="J152" s="288" t="s">
        <v>4371</v>
      </c>
    </row>
    <row r="153" spans="1:10">
      <c r="A153" s="288" t="s">
        <v>4462</v>
      </c>
      <c r="B153" s="288" t="s">
        <v>4439</v>
      </c>
      <c r="C153" s="288" t="s">
        <v>2044</v>
      </c>
      <c r="D153" s="288" t="s">
        <v>4201</v>
      </c>
      <c r="E153" s="288"/>
      <c r="F153" s="288" t="s">
        <v>4370</v>
      </c>
      <c r="G153" s="288" t="s">
        <v>4203</v>
      </c>
      <c r="H153" s="288"/>
      <c r="I153" s="288" t="s">
        <v>4204</v>
      </c>
      <c r="J153" s="288" t="s">
        <v>4371</v>
      </c>
    </row>
    <row r="154" spans="1:10">
      <c r="A154" s="288" t="s">
        <v>4463</v>
      </c>
      <c r="B154" s="288" t="s">
        <v>4439</v>
      </c>
      <c r="C154" s="288" t="s">
        <v>2046</v>
      </c>
      <c r="D154" s="288" t="s">
        <v>4201</v>
      </c>
      <c r="E154" s="288"/>
      <c r="F154" s="288" t="s">
        <v>4370</v>
      </c>
      <c r="G154" s="288" t="s">
        <v>4203</v>
      </c>
      <c r="H154" s="288"/>
      <c r="I154" s="288" t="s">
        <v>4204</v>
      </c>
      <c r="J154" s="288" t="s">
        <v>4371</v>
      </c>
    </row>
    <row r="155" spans="1:10">
      <c r="A155" s="288" t="s">
        <v>4464</v>
      </c>
      <c r="B155" s="345">
        <v>46440</v>
      </c>
      <c r="C155" s="288" t="s">
        <v>2020</v>
      </c>
      <c r="D155" s="288" t="s">
        <v>4201</v>
      </c>
      <c r="E155" s="288"/>
      <c r="F155" s="288" t="s">
        <v>4370</v>
      </c>
      <c r="G155" s="288" t="s">
        <v>4203</v>
      </c>
      <c r="H155" s="288" t="s">
        <v>4465</v>
      </c>
      <c r="I155" s="288" t="s">
        <v>4220</v>
      </c>
      <c r="J155" s="288" t="s">
        <v>4466</v>
      </c>
    </row>
    <row r="156" spans="1:10">
      <c r="A156" s="288" t="s">
        <v>4467</v>
      </c>
      <c r="B156" s="288" t="s">
        <v>4468</v>
      </c>
      <c r="C156" s="288" t="s">
        <v>2004</v>
      </c>
      <c r="D156" s="288" t="s">
        <v>4265</v>
      </c>
      <c r="E156" s="288"/>
      <c r="F156" s="288" t="s">
        <v>4469</v>
      </c>
      <c r="G156" s="288" t="s">
        <v>4203</v>
      </c>
      <c r="H156" s="288"/>
      <c r="I156" s="288" t="s">
        <v>4204</v>
      </c>
      <c r="J156" s="288" t="s">
        <v>4470</v>
      </c>
    </row>
    <row r="157" spans="1:10">
      <c r="A157" s="288" t="s">
        <v>4471</v>
      </c>
      <c r="B157" s="288" t="s">
        <v>4472</v>
      </c>
      <c r="C157" s="288" t="s">
        <v>2010</v>
      </c>
      <c r="D157" s="288" t="s">
        <v>4265</v>
      </c>
      <c r="E157" s="288"/>
      <c r="F157" s="288" t="s">
        <v>4473</v>
      </c>
      <c r="G157" s="288" t="s">
        <v>4203</v>
      </c>
      <c r="H157" s="288"/>
      <c r="I157" s="288" t="s">
        <v>4204</v>
      </c>
      <c r="J157" s="288" t="s">
        <v>4474</v>
      </c>
    </row>
    <row r="158" spans="1:10">
      <c r="A158" s="288" t="s">
        <v>4475</v>
      </c>
      <c r="B158" s="288" t="s">
        <v>4476</v>
      </c>
      <c r="C158" s="288" t="s">
        <v>2010</v>
      </c>
      <c r="D158" s="288" t="s">
        <v>4265</v>
      </c>
      <c r="E158" s="288"/>
      <c r="F158" s="288" t="s">
        <v>4473</v>
      </c>
      <c r="G158" s="288" t="s">
        <v>4203</v>
      </c>
      <c r="H158" s="288"/>
      <c r="I158" s="288" t="s">
        <v>4204</v>
      </c>
      <c r="J158" s="288" t="s">
        <v>4474</v>
      </c>
    </row>
    <row r="159" spans="1:10">
      <c r="A159" s="288" t="s">
        <v>4477</v>
      </c>
      <c r="B159" s="288" t="s">
        <v>4478</v>
      </c>
      <c r="C159" s="288" t="s">
        <v>2004</v>
      </c>
      <c r="D159" s="288" t="s">
        <v>4265</v>
      </c>
      <c r="E159" s="288"/>
      <c r="F159" s="288" t="s">
        <v>4479</v>
      </c>
      <c r="G159" s="288" t="s">
        <v>4203</v>
      </c>
      <c r="H159" s="288"/>
      <c r="I159" s="288" t="s">
        <v>4204</v>
      </c>
      <c r="J159" s="288" t="s">
        <v>4480</v>
      </c>
    </row>
    <row r="160" spans="1:10">
      <c r="A160" s="288" t="s">
        <v>4481</v>
      </c>
      <c r="B160" s="288" t="s">
        <v>4478</v>
      </c>
      <c r="C160" s="288" t="s">
        <v>2007</v>
      </c>
      <c r="D160" s="288" t="s">
        <v>4265</v>
      </c>
      <c r="E160" s="288"/>
      <c r="F160" s="288" t="s">
        <v>4482</v>
      </c>
      <c r="G160" s="288" t="s">
        <v>4203</v>
      </c>
      <c r="H160" s="288"/>
      <c r="I160" s="288" t="s">
        <v>4204</v>
      </c>
      <c r="J160" s="288" t="s">
        <v>4483</v>
      </c>
    </row>
    <row r="161" spans="1:10">
      <c r="A161" s="288" t="s">
        <v>4484</v>
      </c>
      <c r="B161" s="288" t="s">
        <v>4478</v>
      </c>
      <c r="C161" s="288" t="s">
        <v>2010</v>
      </c>
      <c r="D161" s="288" t="s">
        <v>4265</v>
      </c>
      <c r="E161" s="288"/>
      <c r="F161" s="288" t="s">
        <v>4473</v>
      </c>
      <c r="G161" s="288" t="s">
        <v>4203</v>
      </c>
      <c r="H161" s="288"/>
      <c r="I161" s="288" t="s">
        <v>4204</v>
      </c>
      <c r="J161" s="288" t="s">
        <v>4474</v>
      </c>
    </row>
    <row r="162" spans="1:10">
      <c r="A162" s="288" t="s">
        <v>4485</v>
      </c>
      <c r="B162" s="288" t="s">
        <v>4478</v>
      </c>
      <c r="C162" s="288" t="s">
        <v>2012</v>
      </c>
      <c r="D162" s="288" t="s">
        <v>4265</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4265</v>
      </c>
      <c r="E164" s="288"/>
      <c r="F164" s="288" t="s">
        <v>4492</v>
      </c>
      <c r="G164" s="288" t="s">
        <v>4203</v>
      </c>
      <c r="H164" s="288"/>
      <c r="I164" s="288" t="s">
        <v>4204</v>
      </c>
      <c r="J164" s="288" t="s">
        <v>4493</v>
      </c>
    </row>
    <row r="165" spans="1:10">
      <c r="A165" s="288" t="s">
        <v>4494</v>
      </c>
      <c r="B165" s="288" t="s">
        <v>4495</v>
      </c>
      <c r="C165" s="288" t="s">
        <v>2016</v>
      </c>
      <c r="D165" s="288" t="s">
        <v>4265</v>
      </c>
      <c r="E165" s="288"/>
      <c r="F165" s="288" t="s">
        <v>4486</v>
      </c>
      <c r="G165" s="288" t="s">
        <v>4203</v>
      </c>
      <c r="H165" s="288"/>
      <c r="I165" s="288" t="s">
        <v>4204</v>
      </c>
      <c r="J165" s="288" t="s">
        <v>4487</v>
      </c>
    </row>
    <row r="166" spans="1:10">
      <c r="A166" s="288" t="s">
        <v>4496</v>
      </c>
      <c r="B166" s="288" t="s">
        <v>4495</v>
      </c>
      <c r="C166" s="288" t="s">
        <v>2018</v>
      </c>
      <c r="D166" s="288" t="s">
        <v>4265</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4358</v>
      </c>
      <c r="G169" s="288" t="s">
        <v>4203</v>
      </c>
      <c r="H169" s="288"/>
      <c r="I169" s="288" t="s">
        <v>4204</v>
      </c>
      <c r="J169" s="288" t="s">
        <v>4359</v>
      </c>
    </row>
    <row r="170" spans="1:10">
      <c r="A170" s="288" t="s">
        <v>4503</v>
      </c>
      <c r="B170" s="288" t="s">
        <v>4500</v>
      </c>
      <c r="C170" s="288" t="s">
        <v>2007</v>
      </c>
      <c r="D170" s="288" t="s">
        <v>4201</v>
      </c>
      <c r="E170" s="288"/>
      <c r="F170" s="288" t="s">
        <v>4361</v>
      </c>
      <c r="G170" s="288" t="s">
        <v>4203</v>
      </c>
      <c r="H170" s="288"/>
      <c r="I170" s="288" t="s">
        <v>4204</v>
      </c>
      <c r="J170" s="288" t="s">
        <v>4362</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4370</v>
      </c>
      <c r="G174" s="288" t="s">
        <v>4203</v>
      </c>
      <c r="H174" s="288"/>
      <c r="I174" s="288" t="s">
        <v>4204</v>
      </c>
      <c r="J174" s="288" t="s">
        <v>4371</v>
      </c>
    </row>
    <row r="175" spans="1:10">
      <c r="A175" s="288" t="s">
        <v>4508</v>
      </c>
      <c r="B175" s="288" t="s">
        <v>4500</v>
      </c>
      <c r="C175" s="288" t="s">
        <v>2022</v>
      </c>
      <c r="D175" s="288" t="s">
        <v>4201</v>
      </c>
      <c r="E175" s="288"/>
      <c r="F175" s="288" t="s">
        <v>4370</v>
      </c>
      <c r="G175" s="288" t="s">
        <v>4203</v>
      </c>
      <c r="H175" s="288"/>
      <c r="I175" s="288" t="s">
        <v>4204</v>
      </c>
      <c r="J175" s="288" t="s">
        <v>4371</v>
      </c>
    </row>
    <row r="176" spans="1:10">
      <c r="A176" s="288" t="s">
        <v>4509</v>
      </c>
      <c r="B176" s="288" t="s">
        <v>4500</v>
      </c>
      <c r="C176" s="288" t="s">
        <v>2027</v>
      </c>
      <c r="D176" s="288" t="s">
        <v>4201</v>
      </c>
      <c r="E176" s="288"/>
      <c r="F176" s="288" t="s">
        <v>4370</v>
      </c>
      <c r="G176" s="288" t="s">
        <v>4203</v>
      </c>
      <c r="H176" s="288"/>
      <c r="I176" s="288" t="s">
        <v>4204</v>
      </c>
      <c r="J176" s="288" t="s">
        <v>4371</v>
      </c>
    </row>
    <row r="177" spans="1:10">
      <c r="A177" s="288" t="s">
        <v>4510</v>
      </c>
      <c r="B177" s="288" t="s">
        <v>4500</v>
      </c>
      <c r="C177" s="288" t="s">
        <v>2029</v>
      </c>
      <c r="D177" s="288" t="s">
        <v>4201</v>
      </c>
      <c r="E177" s="288"/>
      <c r="F177" s="288" t="s">
        <v>4370</v>
      </c>
      <c r="G177" s="288" t="s">
        <v>4203</v>
      </c>
      <c r="H177" s="288"/>
      <c r="I177" s="288" t="s">
        <v>4204</v>
      </c>
      <c r="J177" s="288" t="s">
        <v>4371</v>
      </c>
    </row>
    <row r="178" spans="1:10">
      <c r="A178" s="288" t="s">
        <v>4511</v>
      </c>
      <c r="B178" s="288" t="s">
        <v>4500</v>
      </c>
      <c r="C178" s="288" t="s">
        <v>2031</v>
      </c>
      <c r="D178" s="288" t="s">
        <v>4201</v>
      </c>
      <c r="E178" s="288"/>
      <c r="F178" s="288" t="s">
        <v>4370</v>
      </c>
      <c r="G178" s="288" t="s">
        <v>4203</v>
      </c>
      <c r="H178" s="288"/>
      <c r="I178" s="288" t="s">
        <v>4204</v>
      </c>
      <c r="J178" s="288" t="s">
        <v>4371</v>
      </c>
    </row>
    <row r="179" spans="1:10">
      <c r="A179" s="288" t="s">
        <v>4512</v>
      </c>
      <c r="B179" s="288" t="s">
        <v>4500</v>
      </c>
      <c r="C179" s="288" t="s">
        <v>2034</v>
      </c>
      <c r="D179" s="288" t="s">
        <v>4201</v>
      </c>
      <c r="E179" s="288"/>
      <c r="F179" s="288" t="s">
        <v>4370</v>
      </c>
      <c r="G179" s="288" t="s">
        <v>4203</v>
      </c>
      <c r="H179" s="288"/>
      <c r="I179" s="288" t="s">
        <v>4204</v>
      </c>
      <c r="J179" s="288" t="s">
        <v>4371</v>
      </c>
    </row>
    <row r="180" spans="1:10">
      <c r="A180" s="288" t="s">
        <v>4513</v>
      </c>
      <c r="B180" s="288" t="s">
        <v>4500</v>
      </c>
      <c r="C180" s="288" t="s">
        <v>2035</v>
      </c>
      <c r="D180" s="288" t="s">
        <v>4201</v>
      </c>
      <c r="E180" s="288"/>
      <c r="F180" s="288" t="s">
        <v>4370</v>
      </c>
      <c r="G180" s="288" t="s">
        <v>4203</v>
      </c>
      <c r="H180" s="288"/>
      <c r="I180" s="288" t="s">
        <v>4204</v>
      </c>
      <c r="J180" s="288" t="s">
        <v>4371</v>
      </c>
    </row>
    <row r="181" spans="1:10">
      <c r="A181" s="288" t="s">
        <v>4514</v>
      </c>
      <c r="B181" s="288" t="s">
        <v>4500</v>
      </c>
      <c r="C181" s="288" t="s">
        <v>2037</v>
      </c>
      <c r="D181" s="288" t="s">
        <v>4201</v>
      </c>
      <c r="E181" s="288"/>
      <c r="F181" s="288" t="s">
        <v>4370</v>
      </c>
      <c r="G181" s="288" t="s">
        <v>4203</v>
      </c>
      <c r="H181" s="288"/>
      <c r="I181" s="288" t="s">
        <v>4204</v>
      </c>
      <c r="J181" s="288" t="s">
        <v>4371</v>
      </c>
    </row>
    <row r="182" spans="1:10">
      <c r="A182" s="288" t="s">
        <v>4515</v>
      </c>
      <c r="B182" s="288" t="s">
        <v>4500</v>
      </c>
      <c r="C182" s="288" t="s">
        <v>2042</v>
      </c>
      <c r="D182" s="288" t="s">
        <v>4201</v>
      </c>
      <c r="E182" s="288"/>
      <c r="F182" s="288" t="s">
        <v>4370</v>
      </c>
      <c r="G182" s="288" t="s">
        <v>4203</v>
      </c>
      <c r="H182" s="288"/>
      <c r="I182" s="288" t="s">
        <v>4204</v>
      </c>
      <c r="J182" s="288" t="s">
        <v>4371</v>
      </c>
    </row>
    <row r="183" spans="1:10">
      <c r="A183" s="288" t="s">
        <v>4516</v>
      </c>
      <c r="B183" s="288" t="s">
        <v>4500</v>
      </c>
      <c r="C183" s="288" t="s">
        <v>2044</v>
      </c>
      <c r="D183" s="288" t="s">
        <v>4201</v>
      </c>
      <c r="E183" s="288"/>
      <c r="F183" s="288" t="s">
        <v>4370</v>
      </c>
      <c r="G183" s="288" t="s">
        <v>4203</v>
      </c>
      <c r="H183" s="288"/>
      <c r="I183" s="288" t="s">
        <v>4204</v>
      </c>
      <c r="J183" s="288" t="s">
        <v>4371</v>
      </c>
    </row>
    <row r="184" spans="1:10">
      <c r="A184" s="288" t="s">
        <v>4517</v>
      </c>
      <c r="B184" s="288" t="s">
        <v>4500</v>
      </c>
      <c r="C184" s="288" t="s">
        <v>2046</v>
      </c>
      <c r="D184" s="288" t="s">
        <v>4201</v>
      </c>
      <c r="E184" s="288"/>
      <c r="F184" s="288" t="s">
        <v>4370</v>
      </c>
      <c r="G184" s="288" t="s">
        <v>4203</v>
      </c>
      <c r="H184" s="288"/>
      <c r="I184" s="288" t="s">
        <v>4204</v>
      </c>
      <c r="J184" s="288" t="s">
        <v>4371</v>
      </c>
    </row>
    <row r="185" spans="1:10">
      <c r="A185" s="288" t="s">
        <v>4518</v>
      </c>
      <c r="B185" s="345">
        <v>46500</v>
      </c>
      <c r="C185" s="288" t="s">
        <v>2020</v>
      </c>
      <c r="D185" s="288" t="s">
        <v>4201</v>
      </c>
      <c r="E185" s="288"/>
      <c r="F185" s="288" t="s">
        <v>4370</v>
      </c>
      <c r="G185" s="288" t="s">
        <v>4203</v>
      </c>
      <c r="H185" s="288" t="s">
        <v>4519</v>
      </c>
      <c r="I185" s="288" t="s">
        <v>4220</v>
      </c>
      <c r="J185" s="288" t="s">
        <v>4466</v>
      </c>
    </row>
    <row r="186" spans="1:10">
      <c r="A186" s="288" t="s">
        <v>4520</v>
      </c>
      <c r="B186" s="288" t="s">
        <v>4521</v>
      </c>
      <c r="C186" s="288" t="s">
        <v>2001</v>
      </c>
      <c r="D186" s="288" t="s">
        <v>4201</v>
      </c>
      <c r="E186" s="288"/>
      <c r="F186" s="288" t="s">
        <v>4201</v>
      </c>
      <c r="G186" s="288" t="s">
        <v>4203</v>
      </c>
      <c r="H186" s="288"/>
      <c r="I186" s="288" t="s">
        <v>4204</v>
      </c>
      <c r="J186" s="288" t="s">
        <v>4285</v>
      </c>
    </row>
    <row r="187" spans="1:10">
      <c r="A187" s="288" t="s">
        <v>4522</v>
      </c>
      <c r="B187" s="288" t="s">
        <v>4523</v>
      </c>
      <c r="C187" s="288" t="s">
        <v>2016</v>
      </c>
      <c r="D187" s="288" t="s">
        <v>4201</v>
      </c>
      <c r="E187" s="288"/>
      <c r="F187" s="288" t="s">
        <v>4201</v>
      </c>
      <c r="G187" s="288" t="s">
        <v>4203</v>
      </c>
      <c r="H187" s="288"/>
      <c r="I187" s="288" t="s">
        <v>4204</v>
      </c>
      <c r="J187" s="288" t="s">
        <v>4285</v>
      </c>
    </row>
    <row r="188" spans="1:10">
      <c r="A188" s="288" t="s">
        <v>4524</v>
      </c>
      <c r="B188" s="288" t="s">
        <v>4525</v>
      </c>
      <c r="C188" s="288" t="s">
        <v>2019</v>
      </c>
      <c r="D188" s="288" t="s">
        <v>4201</v>
      </c>
      <c r="E188" s="288"/>
      <c r="F188" s="288" t="s">
        <v>4201</v>
      </c>
      <c r="G188" s="288" t="s">
        <v>4203</v>
      </c>
      <c r="H188" s="288"/>
      <c r="I188" s="288" t="s">
        <v>4204</v>
      </c>
      <c r="J188" s="288" t="s">
        <v>4285</v>
      </c>
    </row>
    <row r="189" spans="1:10">
      <c r="A189" s="288" t="s">
        <v>4526</v>
      </c>
      <c r="B189" s="288" t="s">
        <v>4525</v>
      </c>
      <c r="C189" s="288" t="s">
        <v>2012</v>
      </c>
      <c r="D189" s="288" t="s">
        <v>4201</v>
      </c>
      <c r="E189" s="288"/>
      <c r="F189" s="288" t="s">
        <v>4201</v>
      </c>
      <c r="G189" s="288" t="s">
        <v>4203</v>
      </c>
      <c r="H189" s="288"/>
      <c r="I189" s="288" t="s">
        <v>4204</v>
      </c>
      <c r="J189" s="288" t="s">
        <v>4285</v>
      </c>
    </row>
    <row r="190" spans="1:10">
      <c r="A190" s="288" t="s">
        <v>4527</v>
      </c>
      <c r="B190" s="288" t="s">
        <v>4528</v>
      </c>
      <c r="C190" s="288" t="s">
        <v>2004</v>
      </c>
      <c r="D190" s="288" t="s">
        <v>4265</v>
      </c>
      <c r="E190" s="288"/>
      <c r="F190" s="288" t="s">
        <v>4529</v>
      </c>
      <c r="G190" s="288" t="s">
        <v>4203</v>
      </c>
      <c r="H190" s="288"/>
      <c r="I190" s="288" t="s">
        <v>4204</v>
      </c>
      <c r="J190" s="288" t="s">
        <v>4530</v>
      </c>
    </row>
    <row r="191" spans="1:10">
      <c r="A191" s="288" t="s">
        <v>4531</v>
      </c>
      <c r="B191" s="288" t="s">
        <v>4528</v>
      </c>
      <c r="C191" s="288" t="s">
        <v>2007</v>
      </c>
      <c r="D191" s="288" t="s">
        <v>4265</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4285</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4285</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4265</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4280</v>
      </c>
      <c r="H202" s="288" t="s">
        <v>4549</v>
      </c>
      <c r="I202" s="288" t="s">
        <v>4204</v>
      </c>
      <c r="J202" s="288" t="s">
        <v>4550</v>
      </c>
    </row>
    <row r="203" spans="1:10" ht="26.1">
      <c r="A203" s="342" t="s">
        <v>4551</v>
      </c>
      <c r="B203" s="343">
        <v>46286</v>
      </c>
      <c r="C203" s="342" t="s">
        <v>2022</v>
      </c>
      <c r="D203" s="342" t="s">
        <v>4201</v>
      </c>
      <c r="E203" s="342"/>
      <c r="F203" s="365" t="s">
        <v>4552</v>
      </c>
      <c r="G203" s="342" t="s">
        <v>4553</v>
      </c>
      <c r="H203" s="342" t="s">
        <v>4554</v>
      </c>
      <c r="I203" s="342" t="s">
        <v>4220</v>
      </c>
      <c r="J203" s="342" t="s">
        <v>4555</v>
      </c>
    </row>
    <row r="204" spans="1:10">
      <c r="A204" s="342" t="s">
        <v>4556</v>
      </c>
      <c r="B204" s="343">
        <v>46261</v>
      </c>
      <c r="C204" s="342" t="s">
        <v>2020</v>
      </c>
      <c r="D204" s="342" t="s">
        <v>4265</v>
      </c>
      <c r="E204" s="342"/>
      <c r="F204" s="342" t="s">
        <v>4557</v>
      </c>
      <c r="G204" s="342" t="s">
        <v>4558</v>
      </c>
      <c r="H204" s="342" t="s">
        <v>4559</v>
      </c>
      <c r="I204" s="342" t="s">
        <v>4220</v>
      </c>
      <c r="J204" s="342" t="s">
        <v>4560</v>
      </c>
    </row>
    <row r="205" spans="1:10" ht="15">
      <c r="A205" s="342" t="s">
        <v>4561</v>
      </c>
      <c r="B205" s="343">
        <v>46276</v>
      </c>
      <c r="C205" s="342" t="s">
        <v>2020</v>
      </c>
      <c r="D205" s="342" t="s">
        <v>4201</v>
      </c>
      <c r="E205" s="342"/>
      <c r="F205" s="342"/>
      <c r="G205" s="342" t="s">
        <v>4558</v>
      </c>
      <c r="H205" s="342" t="s">
        <v>4562</v>
      </c>
      <c r="I205" s="342" t="s">
        <v>4220</v>
      </c>
      <c r="J205" s="342" t="s">
        <v>4563</v>
      </c>
    </row>
    <row r="206" spans="1:10" ht="15">
      <c r="A206" s="342" t="s">
        <v>4564</v>
      </c>
      <c r="B206" s="343">
        <v>46301</v>
      </c>
      <c r="C206" s="342" t="s">
        <v>2020</v>
      </c>
      <c r="D206" s="342" t="s">
        <v>4265</v>
      </c>
      <c r="E206" s="342"/>
      <c r="F206" s="342" t="s">
        <v>4557</v>
      </c>
      <c r="G206" s="342" t="s">
        <v>4558</v>
      </c>
      <c r="H206" s="342" t="s">
        <v>4565</v>
      </c>
      <c r="I206" s="342" t="s">
        <v>4220</v>
      </c>
      <c r="J206" s="342" t="s">
        <v>4560</v>
      </c>
    </row>
    <row r="207" spans="1:10" ht="15">
      <c r="A207" s="342" t="s">
        <v>4566</v>
      </c>
      <c r="B207" s="343">
        <v>46405</v>
      </c>
      <c r="C207" s="342" t="s">
        <v>2020</v>
      </c>
      <c r="D207" s="342" t="s">
        <v>4265</v>
      </c>
      <c r="E207" s="342"/>
      <c r="F207" s="342" t="s">
        <v>4557</v>
      </c>
      <c r="G207" s="342" t="s">
        <v>4558</v>
      </c>
      <c r="H207" s="342" t="s">
        <v>4567</v>
      </c>
      <c r="I207" s="342" t="s">
        <v>4220</v>
      </c>
      <c r="J207" s="342" t="s">
        <v>4560</v>
      </c>
    </row>
    <row r="208" spans="1:10" ht="15">
      <c r="A208" s="342" t="s">
        <v>4568</v>
      </c>
      <c r="B208" s="343">
        <v>46450</v>
      </c>
      <c r="C208" s="342" t="s">
        <v>2020</v>
      </c>
      <c r="D208" s="342" t="s">
        <v>4265</v>
      </c>
      <c r="E208" s="342"/>
      <c r="F208" s="342" t="s">
        <v>4557</v>
      </c>
      <c r="G208" s="342" t="s">
        <v>4558</v>
      </c>
      <c r="H208" s="342" t="s">
        <v>4569</v>
      </c>
      <c r="I208" s="342" t="s">
        <v>4220</v>
      </c>
      <c r="J208" s="342" t="s">
        <v>4560</v>
      </c>
    </row>
    <row r="209" spans="1:10" ht="15">
      <c r="A209" s="342" t="s">
        <v>4570</v>
      </c>
      <c r="B209" s="343">
        <v>46535</v>
      </c>
      <c r="C209" s="342" t="s">
        <v>2020</v>
      </c>
      <c r="D209" s="342" t="s">
        <v>4201</v>
      </c>
      <c r="E209" s="342"/>
      <c r="F209" s="342"/>
      <c r="G209" s="342" t="s">
        <v>4558</v>
      </c>
      <c r="H209" s="342" t="s">
        <v>4571</v>
      </c>
      <c r="I209" s="342" t="s">
        <v>4220</v>
      </c>
      <c r="J209" s="342" t="s">
        <v>4466</v>
      </c>
    </row>
    <row r="210" spans="1:10" ht="15">
      <c r="A210" s="342" t="s">
        <v>4572</v>
      </c>
      <c r="B210" s="343">
        <v>46269</v>
      </c>
      <c r="C210" s="342" t="s">
        <v>2044</v>
      </c>
      <c r="D210" s="342" t="s">
        <v>4201</v>
      </c>
      <c r="E210" s="342"/>
      <c r="F210" s="342"/>
      <c r="G210" s="342" t="s">
        <v>4573</v>
      </c>
      <c r="H210" s="342" t="s">
        <v>4574</v>
      </c>
      <c r="I210" s="342" t="s">
        <v>4220</v>
      </c>
      <c r="J210" s="342" t="s">
        <v>4575</v>
      </c>
    </row>
    <row r="211" spans="1:10" ht="15">
      <c r="A211" s="342" t="s">
        <v>4576</v>
      </c>
      <c r="B211" s="343">
        <v>46498</v>
      </c>
      <c r="C211" s="342" t="s">
        <v>2044</v>
      </c>
      <c r="D211" s="342" t="s">
        <v>4201</v>
      </c>
      <c r="E211" s="342"/>
      <c r="F211" s="425"/>
      <c r="G211" s="342" t="s">
        <v>4573</v>
      </c>
      <c r="H211" s="342" t="s">
        <v>4577</v>
      </c>
      <c r="I211" s="342" t="s">
        <v>4220</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4758</v>
      </c>
      <c r="B1" s="173"/>
      <c r="C1" s="173"/>
      <c r="D1" s="173"/>
      <c r="E1" s="173"/>
    </row>
    <row r="2" spans="1:7">
      <c r="A2" t="s">
        <v>1496</v>
      </c>
      <c r="B2" t="s">
        <v>4759</v>
      </c>
      <c r="C2" t="s">
        <v>4760</v>
      </c>
      <c r="D2" t="s">
        <v>4761</v>
      </c>
      <c r="E2" t="s">
        <v>4762</v>
      </c>
      <c r="F2" t="s">
        <v>4763</v>
      </c>
    </row>
    <row r="3" spans="1:7" ht="15">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ht="15">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ht="15">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ht="15">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ht="15">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ht="15">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ht="15">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ht="15">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ht="15">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ht="15">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ht="15">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ht="15">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ht="15">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ht="15">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ht="15">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ht="15">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ht="15">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ht="15">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ht="15">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ht="15">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ht="15">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ht="15">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ht="15">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ht="15">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ht="15">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ht="15">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ht="15">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ht="15">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ht="15">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ht="15">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ht="15">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ht="15">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ht="15">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ht="15">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ht="15">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ht="15">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ht="15">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ht="15">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ht="15">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ht="15">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ht="15">
      <c r="A43" s="406" t="s">
        <v>1828</v>
      </c>
      <c r="B43" s="150">
        <f>SUMIFS(Réttabanki!$T:$T,Réttabanki!$W:$W,$A43)</f>
        <v>49966</v>
      </c>
      <c r="C43" s="170">
        <f>SUMIFS(Réttabanki!$C:$C,Réttabanki!$W:$W,$A43)/1000</f>
        <v>100</v>
      </c>
      <c r="D43" s="151">
        <f t="shared" si="1"/>
        <v>499.66</v>
      </c>
      <c r="E43" s="171">
        <f>COUNTIFS(Réttabanki!$W:$W,$A43,Réttabanki!$B:$B,"&lt;&gt;")</f>
        <v>9</v>
      </c>
    </row>
    <row r="44" spans="1:7" ht="15">
      <c r="A44" s="406" t="s">
        <v>1807</v>
      </c>
      <c r="B44" s="150">
        <f>SUMIFS(Réttabanki!$T:$T,Réttabanki!$W:$W,$A44)</f>
        <v>60005.48</v>
      </c>
      <c r="C44" s="170">
        <f>SUMIFS(Réttabanki!$C:$C,Réttabanki!$W:$W,$A44)/1000</f>
        <v>100</v>
      </c>
      <c r="D44" s="151">
        <f t="shared" si="1"/>
        <v>600.0548</v>
      </c>
      <c r="E44" s="171">
        <f>COUNTIFS(Réttabanki!$W:$W,$A44,Réttabanki!$B:$B,"&lt;&gt;")</f>
        <v>8</v>
      </c>
    </row>
    <row r="45" spans="1:7" ht="15">
      <c r="A45" s="406" t="s">
        <v>1615</v>
      </c>
      <c r="B45" s="150">
        <f>SUMIFS(Réttabanki!$T:$T,Réttabanki!$W:$W,$A45)</f>
        <v>50110</v>
      </c>
      <c r="C45" s="170">
        <f>SUMIFS(Réttabanki!$C:$C,Réttabanki!$W:$W,$A45)/1000</f>
        <v>100</v>
      </c>
      <c r="D45" s="151">
        <f t="shared" si="1"/>
        <v>501.1</v>
      </c>
      <c r="E45" s="171">
        <f>COUNTIFS(Réttabanki!$W:$W,$A45,Réttabanki!$B:$B,"&lt;&gt;")</f>
        <v>5</v>
      </c>
    </row>
    <row r="46" spans="1:7" ht="15">
      <c r="A46" s="406" t="s">
        <v>1729</v>
      </c>
      <c r="B46" s="150">
        <f>SUMIFS(Réttabanki!$T:$T,Réttabanki!$W:$W,$A46)</f>
        <v>52434</v>
      </c>
      <c r="C46" s="170">
        <f>SUMIFS(Réttabanki!$C:$C,Réttabanki!$W:$W,$A46)/1000</f>
        <v>100</v>
      </c>
      <c r="D46" s="151">
        <f t="shared" si="1"/>
        <v>524.34</v>
      </c>
      <c r="E46" s="171">
        <f>COUNTIFS(Réttabanki!$W:$W,$A46,Réttabanki!$B:$B,"&lt;&gt;")</f>
        <v>8</v>
      </c>
    </row>
    <row r="47" spans="1:7" ht="15">
      <c r="A47" s="406" t="s">
        <v>1785</v>
      </c>
      <c r="B47" s="150">
        <f>SUMIFS(Réttabanki!$T:$T,Réttabanki!$W:$W,$A47)</f>
        <v>87544</v>
      </c>
      <c r="C47" s="170">
        <f>SUMIFS(Réttabanki!$C:$C,Réttabanki!$W:$W,$A47)/1000</f>
        <v>100</v>
      </c>
      <c r="D47" s="151">
        <f t="shared" si="1"/>
        <v>875.44</v>
      </c>
      <c r="E47" s="171">
        <f>COUNTIFS(Réttabanki!$W:$W,$A47,Réttabanki!$B:$B,"&lt;&gt;")</f>
        <v>11</v>
      </c>
    </row>
    <row r="48" spans="1:7" ht="15">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ht="15">
      <c r="A49" s="406" t="s">
        <v>1763</v>
      </c>
      <c r="B49" s="150">
        <f>SUMIFS(Réttabanki!$T:$T,Réttabanki!$W:$W,$A49)</f>
        <v>118380</v>
      </c>
      <c r="C49" s="170">
        <f>SUMIFS(Réttabanki!$C:$C,Réttabanki!$W:$W,$A49)/1000</f>
        <v>100</v>
      </c>
      <c r="D49" s="151">
        <f t="shared" si="1"/>
        <v>1183.8</v>
      </c>
      <c r="E49" s="171">
        <f>COUNTIFS(Réttabanki!$W:$W,$A49,Réttabanki!$B:$B,"&lt;&gt;")</f>
        <v>9</v>
      </c>
    </row>
    <row r="50" spans="1:7" ht="15">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ht="15">
      <c r="A51" s="406" t="s">
        <v>1779</v>
      </c>
      <c r="B51" s="150">
        <f>SUMIFS(Réttabanki!$T:$T,Réttabanki!$W:$W,$A51)</f>
        <v>80560</v>
      </c>
      <c r="C51" s="170">
        <f>SUMIFS(Réttabanki!$C:$C,Réttabanki!$W:$W,$A51)/1000</f>
        <v>100</v>
      </c>
      <c r="D51" s="151">
        <f t="shared" si="1"/>
        <v>805.6</v>
      </c>
      <c r="E51" s="171">
        <f>COUNTIFS(Réttabanki!$W:$W,$A51,Réttabanki!$B:$B,"&lt;&gt;")</f>
        <v>8</v>
      </c>
    </row>
    <row r="52" spans="1:7" ht="15">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ht="15">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ht="15">
      <c r="A54" s="406" t="s">
        <v>1064</v>
      </c>
      <c r="B54" s="150">
        <f>SUMIFS(Réttabanki!$T:$T,Réttabanki!$W:$W,$A54)</f>
        <v>82202</v>
      </c>
      <c r="C54" s="170">
        <f>SUMIFS(Réttabanki!$C:$C,Réttabanki!$W:$W,$A54)/1000</f>
        <v>100</v>
      </c>
      <c r="D54" s="151">
        <f t="shared" si="1"/>
        <v>822.02</v>
      </c>
      <c r="E54" s="171">
        <f>COUNTIFS(Réttabanki!$W:$W,$A54,Réttabanki!$B:$B,"&lt;&gt;")</f>
        <v>13</v>
      </c>
    </row>
    <row r="55" spans="1:7" ht="15">
      <c r="A55" s="406" t="s">
        <v>1823</v>
      </c>
      <c r="B55" s="150">
        <f>SUMIFS(Réttabanki!$T:$T,Réttabanki!$W:$W,$A55)</f>
        <v>46871.5</v>
      </c>
      <c r="C55" s="170">
        <f>SUMIFS(Réttabanki!$C:$C,Réttabanki!$W:$W,$A55)/1000</f>
        <v>99</v>
      </c>
      <c r="D55" s="151">
        <f t="shared" si="1"/>
        <v>473.44949494949498</v>
      </c>
      <c r="E55" s="171">
        <f>COUNTIFS(Réttabanki!$W:$W,$A55,Réttabanki!$B:$B,"&lt;&gt;")</f>
        <v>13</v>
      </c>
    </row>
    <row r="56" spans="1:7" ht="15">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ht="15">
      <c r="A57" s="406" t="s">
        <v>1669</v>
      </c>
      <c r="B57" s="150">
        <f>SUMIFS(Réttabanki!$T:$T,Réttabanki!$W:$W,$A57)</f>
        <v>105310.664</v>
      </c>
      <c r="C57" s="170">
        <f>SUMIFS(Réttabanki!$C:$C,Réttabanki!$W:$W,$A57)/1000</f>
        <v>100</v>
      </c>
      <c r="D57" s="151">
        <f t="shared" si="1"/>
        <v>1053.10664</v>
      </c>
      <c r="E57" s="171">
        <f>COUNTIFS(Réttabanki!$W:$W,$A57,Réttabanki!$B:$B,"&lt;&gt;")</f>
        <v>9</v>
      </c>
    </row>
    <row r="58" spans="1:7" ht="15">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ht="15">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ht="15">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ht="15">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ht="15">
      <c r="A62" s="406" t="s">
        <v>1839</v>
      </c>
      <c r="B62" s="150">
        <f>SUMIFS(Réttabanki!$T:$T,Réttabanki!$W:$W,$A62)</f>
        <v>54825.5</v>
      </c>
      <c r="C62" s="170">
        <f>SUMIFS(Réttabanki!$C:$C,Réttabanki!$W:$W,$A62)/1000</f>
        <v>100</v>
      </c>
      <c r="D62" s="151">
        <f t="shared" si="1"/>
        <v>548.255</v>
      </c>
      <c r="E62" s="171">
        <f>COUNTIFS(Réttabanki!$W:$W,$A62,Réttabanki!$B:$B,"&lt;&gt;")</f>
        <v>8</v>
      </c>
    </row>
    <row r="63" spans="1:7" ht="15">
      <c r="A63" s="406" t="s">
        <v>1569</v>
      </c>
      <c r="B63" s="150">
        <f>SUMIFS(Réttabanki!$T:$T,Réttabanki!$W:$W,$A63)</f>
        <v>30488.5</v>
      </c>
      <c r="C63" s="170">
        <f>SUMIFS(Réttabanki!$C:$C,Réttabanki!$W:$W,$A63)/1000</f>
        <v>63.2</v>
      </c>
      <c r="D63" s="151">
        <f t="shared" si="1"/>
        <v>482.41297468354429</v>
      </c>
      <c r="E63" s="171">
        <f>COUNTIFS(Réttabanki!$W:$W,$A63,Réttabanki!$B:$B,"&lt;&gt;")</f>
        <v>9</v>
      </c>
    </row>
    <row r="64" spans="1:7" ht="15">
      <c r="A64" s="406" t="s">
        <v>1791</v>
      </c>
      <c r="B64" s="150">
        <f>SUMIFS(Réttabanki!$T:$T,Réttabanki!$W:$W,$A64)</f>
        <v>68742.5</v>
      </c>
      <c r="C64" s="170">
        <f>SUMIFS(Réttabanki!$C:$C,Réttabanki!$W:$W,$A64)/1000</f>
        <v>75</v>
      </c>
      <c r="D64" s="151">
        <f t="shared" si="1"/>
        <v>916.56666666666672</v>
      </c>
      <c r="E64" s="171">
        <f>COUNTIFS(Réttabanki!$W:$W,$A64,Réttabanki!$B:$B,"&lt;&gt;")</f>
        <v>9</v>
      </c>
    </row>
    <row r="65" spans="1:5" ht="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ht="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ht="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ht="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ht="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ht="15">
      <c r="A70" s="406" t="s">
        <v>1872</v>
      </c>
      <c r="B70" s="150">
        <f>SUMIFS(Réttabanki!$T:$T,Réttabanki!$W:$W,$A70)</f>
        <v>64842</v>
      </c>
      <c r="C70" s="170">
        <f>SUMIFS(Réttabanki!$C:$C,Réttabanki!$W:$W,$A70)/1000</f>
        <v>60</v>
      </c>
      <c r="D70" s="151">
        <f t="shared" si="2"/>
        <v>1080.7</v>
      </c>
      <c r="E70" s="171">
        <f>COUNTIFS(Réttabanki!$W:$W,$A70,Réttabanki!$B:$B,"&lt;&gt;")</f>
        <v>8</v>
      </c>
    </row>
    <row r="71" spans="1:5" ht="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ht="15">
      <c r="A72" s="406" t="s">
        <v>1769</v>
      </c>
      <c r="B72" s="150">
        <f>SUMIFS(Réttabanki!$T:$T,Réttabanki!$W:$W,$A72)</f>
        <v>77408</v>
      </c>
      <c r="C72" s="170">
        <f>SUMIFS(Réttabanki!$C:$C,Réttabanki!$W:$W,$A72)/1000</f>
        <v>100</v>
      </c>
      <c r="D72" s="151">
        <f t="shared" si="2"/>
        <v>774.08</v>
      </c>
      <c r="E72" s="171">
        <f>COUNTIFS(Réttabanki!$W:$W,$A72,Réttabanki!$B:$B,"&lt;&gt;")</f>
        <v>9</v>
      </c>
    </row>
    <row r="73" spans="1:5" ht="15">
      <c r="A73" s="406" t="s">
        <v>1844</v>
      </c>
      <c r="B73" s="150">
        <f>SUMIFS(Réttabanki!$T:$T,Réttabanki!$W:$W,$A73)</f>
        <v>67210</v>
      </c>
      <c r="C73" s="170">
        <f>SUMIFS(Réttabanki!$C:$C,Réttabanki!$W:$W,$A73)/1000</f>
        <v>100</v>
      </c>
      <c r="D73" s="151">
        <f t="shared" si="2"/>
        <v>672.1</v>
      </c>
      <c r="E73" s="171">
        <f>COUNTIFS(Réttabanki!$W:$W,$A73,Réttabanki!$B:$B,"&lt;&gt;")</f>
        <v>8</v>
      </c>
    </row>
    <row r="74" spans="1:5" ht="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ht="15">
      <c r="A75" s="406" t="s">
        <v>1774</v>
      </c>
      <c r="B75" s="150">
        <f>SUMIFS(Réttabanki!$T:$T,Réttabanki!$W:$W,$A75)</f>
        <v>69785</v>
      </c>
      <c r="C75" s="170">
        <f>SUMIFS(Réttabanki!$C:$C,Réttabanki!$W:$W,$A75)/1000</f>
        <v>70</v>
      </c>
      <c r="D75" s="151">
        <f t="shared" si="2"/>
        <v>996.92857142857144</v>
      </c>
      <c r="E75" s="171">
        <f>COUNTIFS(Réttabanki!$W:$W,$A75,Réttabanki!$B:$B,"&lt;&gt;")</f>
        <v>9</v>
      </c>
    </row>
    <row r="76" spans="1:5" ht="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ht="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ht="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ht="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ht="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ht="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ht="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ht="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ht="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ht="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Active</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Active</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Active</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Active</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Active</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Active</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Active</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Active</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Active</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Active</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Active</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Active</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Active</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Active</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Active</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Active</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Active</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Active</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Active</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Active</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Active</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Active</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Active</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Active</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ht="15">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ht="15">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ht="15">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ht="15">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ht="15">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ht="15">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ht="15">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ht="15">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ht="15">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4787</v>
      </c>
      <c r="B1" s="426"/>
      <c r="C1" s="426"/>
      <c r="D1" s="426"/>
      <c r="E1" s="426"/>
      <c r="F1" s="426"/>
      <c r="G1" s="426"/>
      <c r="H1" s="426"/>
      <c r="I1" s="426"/>
      <c r="J1" s="426"/>
    </row>
    <row r="2" spans="1:10" ht="33.950000000000003"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4" t="s">
        <v>4861</v>
      </c>
      <c r="B41" s="424"/>
      <c r="C41" s="424"/>
      <c r="D41" s="424"/>
      <c r="E41" s="424"/>
      <c r="F41" s="424"/>
      <c r="G41" s="424"/>
      <c r="H41" s="424"/>
      <c r="I41" s="424"/>
      <c r="J41" s="424"/>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4284</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4298</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4308</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4312</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4316</v>
      </c>
      <c r="B40" s="288" t="s">
        <v>5032</v>
      </c>
      <c r="C40" s="288" t="s">
        <v>4880</v>
      </c>
      <c r="D40" s="288" t="s">
        <v>5033</v>
      </c>
      <c r="E40" s="288" t="s">
        <v>4936</v>
      </c>
      <c r="F40" s="288" t="s">
        <v>5027</v>
      </c>
      <c r="G40" s="288" t="s">
        <v>5034</v>
      </c>
    </row>
    <row r="41" spans="1:7">
      <c r="A41" s="288" t="s">
        <v>4321</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4323</v>
      </c>
      <c r="B43" s="288" t="s">
        <v>5043</v>
      </c>
      <c r="C43" s="288" t="s">
        <v>5044</v>
      </c>
      <c r="D43" s="288" t="s">
        <v>5045</v>
      </c>
      <c r="E43" s="288" t="s">
        <v>4899</v>
      </c>
      <c r="F43" s="288" t="s">
        <v>5046</v>
      </c>
      <c r="G43" s="288" t="s">
        <v>2197</v>
      </c>
    </row>
    <row r="44" spans="1:7">
      <c r="A44" s="288" t="s">
        <v>4325</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4331</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4337</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4341</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4351</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4353</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1">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topLeftCell="A95"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27" workbookViewId="0">
      <selection activeCell="A114" sqref="A114"/>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21.5">
      <c r="A5" t="s">
        <v>5395</v>
      </c>
      <c r="B5" t="s">
        <v>2029</v>
      </c>
      <c r="C5" t="s">
        <v>5438</v>
      </c>
      <c r="D5" t="s">
        <v>2459</v>
      </c>
      <c r="E5">
        <v>4</v>
      </c>
      <c r="F5" s="367" t="s">
        <v>5444</v>
      </c>
      <c r="G5" s="367" t="s">
        <v>2334</v>
      </c>
      <c r="H5" s="367" t="s">
        <v>5400</v>
      </c>
      <c r="I5" t="s">
        <v>5401</v>
      </c>
      <c r="J5" t="s">
        <v>2106</v>
      </c>
    </row>
    <row r="6" spans="1:10" ht="121.5">
      <c r="A6" t="s">
        <v>5395</v>
      </c>
      <c r="B6" t="s">
        <v>2031</v>
      </c>
      <c r="C6" t="s">
        <v>5438</v>
      </c>
      <c r="D6" t="s">
        <v>2971</v>
      </c>
      <c r="E6">
        <v>1</v>
      </c>
      <c r="F6" t="s">
        <v>5445</v>
      </c>
      <c r="G6" s="367" t="s">
        <v>2334</v>
      </c>
      <c r="H6" s="367" t="s">
        <v>5400</v>
      </c>
      <c r="I6" t="s">
        <v>5401</v>
      </c>
      <c r="J6" t="s">
        <v>2106</v>
      </c>
    </row>
    <row r="7" spans="1:10" ht="30.75">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5.7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91.5">
      <c r="A15" s="366">
        <v>46248</v>
      </c>
      <c r="B15" t="s">
        <v>2020</v>
      </c>
      <c r="C15" t="s">
        <v>5438</v>
      </c>
      <c r="D15" t="s">
        <v>1213</v>
      </c>
      <c r="E15">
        <v>1</v>
      </c>
      <c r="F15" t="s">
        <v>5451</v>
      </c>
      <c r="G15" t="s">
        <v>2706</v>
      </c>
      <c r="H15" s="367" t="s">
        <v>5337</v>
      </c>
      <c r="I15" t="s">
        <v>5338</v>
      </c>
      <c r="J15" t="s">
        <v>873</v>
      </c>
    </row>
    <row r="16" spans="1:10" ht="30.75">
      <c r="A16" s="366">
        <v>46248</v>
      </c>
      <c r="B16" t="s">
        <v>2020</v>
      </c>
      <c r="C16" t="s">
        <v>5438</v>
      </c>
      <c r="D16" t="s">
        <v>108</v>
      </c>
      <c r="E16">
        <v>2</v>
      </c>
      <c r="F16" s="367" t="s">
        <v>5452</v>
      </c>
      <c r="G16" t="s">
        <v>2245</v>
      </c>
      <c r="H16" t="s">
        <v>5335</v>
      </c>
      <c r="I16" t="s">
        <v>5336</v>
      </c>
      <c r="J16" t="s">
        <v>2247</v>
      </c>
    </row>
    <row r="17" spans="1:10" ht="152.25">
      <c r="A17" s="366">
        <v>46248</v>
      </c>
      <c r="B17" t="s">
        <v>2020</v>
      </c>
      <c r="C17" t="s">
        <v>5438</v>
      </c>
      <c r="D17" t="s">
        <v>2568</v>
      </c>
      <c r="E17">
        <v>1</v>
      </c>
      <c r="F17" t="s">
        <v>5453</v>
      </c>
      <c r="G17" t="s">
        <v>2245</v>
      </c>
      <c r="H17" s="367" t="s">
        <v>5335</v>
      </c>
      <c r="I17" t="s">
        <v>5336</v>
      </c>
      <c r="J17" t="s">
        <v>2247</v>
      </c>
    </row>
    <row r="18" spans="1:10" ht="60.75">
      <c r="A18" s="366">
        <v>46248</v>
      </c>
      <c r="B18" t="s">
        <v>2021</v>
      </c>
      <c r="C18" t="s">
        <v>5438</v>
      </c>
      <c r="D18" t="s">
        <v>108</v>
      </c>
      <c r="E18">
        <v>4</v>
      </c>
      <c r="F18" s="367" t="s">
        <v>5454</v>
      </c>
      <c r="G18" t="s">
        <v>2245</v>
      </c>
      <c r="H18" t="s">
        <v>5335</v>
      </c>
      <c r="I18" t="s">
        <v>5336</v>
      </c>
      <c r="J18" t="s">
        <v>2247</v>
      </c>
    </row>
    <row r="19" spans="1:10" ht="152.25">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52.25">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30.75">
      <c r="A24" s="366">
        <v>46248</v>
      </c>
      <c r="B24" t="s">
        <v>2027</v>
      </c>
      <c r="C24" t="s">
        <v>5438</v>
      </c>
      <c r="D24" t="s">
        <v>108</v>
      </c>
      <c r="E24">
        <v>2</v>
      </c>
      <c r="F24" s="367" t="s">
        <v>5460</v>
      </c>
      <c r="G24" s="367" t="s">
        <v>2245</v>
      </c>
      <c r="H24" t="s">
        <v>5335</v>
      </c>
      <c r="I24" t="s">
        <v>5336</v>
      </c>
      <c r="J24" t="s">
        <v>2247</v>
      </c>
    </row>
    <row r="25" spans="1:10" ht="45.75">
      <c r="A25" s="366">
        <v>46248</v>
      </c>
      <c r="B25" t="s">
        <v>2029</v>
      </c>
      <c r="C25" t="s">
        <v>5438</v>
      </c>
      <c r="D25" t="s">
        <v>108</v>
      </c>
      <c r="E25">
        <v>3</v>
      </c>
      <c r="F25" s="367" t="s">
        <v>5461</v>
      </c>
      <c r="G25" s="367" t="s">
        <v>2245</v>
      </c>
      <c r="H25" t="s">
        <v>5335</v>
      </c>
      <c r="I25" t="s">
        <v>5336</v>
      </c>
      <c r="J25" t="s">
        <v>2247</v>
      </c>
    </row>
    <row r="26" spans="1:10" ht="30.75">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45.75">
      <c r="A30" s="366">
        <v>46248</v>
      </c>
      <c r="B30" t="s">
        <v>2034</v>
      </c>
      <c r="C30" t="s">
        <v>5438</v>
      </c>
      <c r="D30" t="s">
        <v>2568</v>
      </c>
      <c r="E30">
        <v>3</v>
      </c>
      <c r="F30" s="367" t="s">
        <v>5466</v>
      </c>
      <c r="G30" s="367" t="s">
        <v>2245</v>
      </c>
      <c r="H30" t="s">
        <v>5335</v>
      </c>
      <c r="I30" t="s">
        <v>5336</v>
      </c>
      <c r="J30" t="s">
        <v>2247</v>
      </c>
    </row>
    <row r="31" spans="1:10">
      <c r="A31" s="366">
        <v>46248</v>
      </c>
      <c r="B31" t="s">
        <v>2034</v>
      </c>
      <c r="C31" t="s">
        <v>5438</v>
      </c>
      <c r="D31" t="s">
        <v>2540</v>
      </c>
      <c r="E31">
        <v>1</v>
      </c>
      <c r="F31" s="367" t="s">
        <v>2539</v>
      </c>
      <c r="G31" t="s">
        <v>2245</v>
      </c>
      <c r="H31" t="s">
        <v>5335</v>
      </c>
      <c r="I31" t="s">
        <v>5336</v>
      </c>
      <c r="J31" t="s">
        <v>2247</v>
      </c>
    </row>
    <row r="32" spans="1:10" ht="152.25">
      <c r="A32" s="366">
        <v>46248</v>
      </c>
      <c r="B32" t="s">
        <v>2034</v>
      </c>
      <c r="C32" t="s">
        <v>5438</v>
      </c>
      <c r="D32" t="s">
        <v>108</v>
      </c>
      <c r="E32">
        <v>4</v>
      </c>
      <c r="F32" s="367" t="s">
        <v>5467</v>
      </c>
      <c r="G32" t="s">
        <v>2245</v>
      </c>
      <c r="H32" s="367" t="s">
        <v>5335</v>
      </c>
      <c r="I32" t="s">
        <v>5336</v>
      </c>
      <c r="J32" t="s">
        <v>2247</v>
      </c>
    </row>
    <row r="33" spans="1:10" ht="152.25">
      <c r="A33" s="366">
        <v>46248</v>
      </c>
      <c r="B33" t="s">
        <v>2035</v>
      </c>
      <c r="C33" t="s">
        <v>5438</v>
      </c>
      <c r="D33" t="s">
        <v>108</v>
      </c>
      <c r="E33">
        <v>3</v>
      </c>
      <c r="F33" s="367" t="s">
        <v>5468</v>
      </c>
      <c r="G33" t="s">
        <v>2245</v>
      </c>
      <c r="H33" s="367" t="s">
        <v>5335</v>
      </c>
      <c r="I33" t="s">
        <v>5336</v>
      </c>
      <c r="J33" t="s">
        <v>2247</v>
      </c>
    </row>
    <row r="34" spans="1:10">
      <c r="A34" s="366">
        <v>46248</v>
      </c>
      <c r="B34" t="s">
        <v>2037</v>
      </c>
      <c r="C34" t="s">
        <v>5438</v>
      </c>
      <c r="D34" t="s">
        <v>2568</v>
      </c>
      <c r="E34">
        <v>1</v>
      </c>
      <c r="F34" s="367" t="s">
        <v>5469</v>
      </c>
      <c r="G34" t="s">
        <v>2245</v>
      </c>
      <c r="H34" t="s">
        <v>5335</v>
      </c>
      <c r="I34" t="s">
        <v>5336</v>
      </c>
      <c r="J34" t="s">
        <v>2247</v>
      </c>
    </row>
    <row r="35" spans="1:10" ht="152.25">
      <c r="A35" s="366">
        <v>46248</v>
      </c>
      <c r="B35" t="s">
        <v>2037</v>
      </c>
      <c r="C35" t="s">
        <v>5438</v>
      </c>
      <c r="D35" t="s">
        <v>108</v>
      </c>
      <c r="E35">
        <v>2</v>
      </c>
      <c r="F35" s="367" t="s">
        <v>5470</v>
      </c>
      <c r="G35" t="s">
        <v>2245</v>
      </c>
      <c r="H35" s="367" t="s">
        <v>5335</v>
      </c>
      <c r="I35" t="s">
        <v>5336</v>
      </c>
      <c r="J35" t="s">
        <v>2247</v>
      </c>
    </row>
    <row r="36" spans="1:10" ht="60.75">
      <c r="A36" s="366">
        <v>46248</v>
      </c>
      <c r="B36" t="s">
        <v>2042</v>
      </c>
      <c r="C36" t="s">
        <v>5438</v>
      </c>
      <c r="D36" t="s">
        <v>108</v>
      </c>
      <c r="E36">
        <v>4</v>
      </c>
      <c r="F36" s="367" t="s">
        <v>5471</v>
      </c>
      <c r="G36" t="s">
        <v>2245</v>
      </c>
      <c r="H36" t="s">
        <v>5335</v>
      </c>
      <c r="I36" t="s">
        <v>5336</v>
      </c>
      <c r="J36" t="s">
        <v>2247</v>
      </c>
    </row>
    <row r="37" spans="1:10" ht="152.25">
      <c r="A37" s="366">
        <v>46248</v>
      </c>
      <c r="B37" t="s">
        <v>2042</v>
      </c>
      <c r="C37" t="s">
        <v>5438</v>
      </c>
      <c r="D37" t="s">
        <v>2653</v>
      </c>
      <c r="E37">
        <v>1</v>
      </c>
      <c r="F37" s="367" t="s">
        <v>5472</v>
      </c>
      <c r="G37" t="s">
        <v>2245</v>
      </c>
      <c r="H37" s="367" t="s">
        <v>5335</v>
      </c>
      <c r="I37" t="s">
        <v>5336</v>
      </c>
      <c r="J37" t="s">
        <v>2247</v>
      </c>
    </row>
    <row r="38" spans="1:10" ht="152.25">
      <c r="A38" s="366">
        <v>46248</v>
      </c>
      <c r="B38" t="s">
        <v>2044</v>
      </c>
      <c r="C38" t="s">
        <v>5438</v>
      </c>
      <c r="D38" t="s">
        <v>108</v>
      </c>
      <c r="E38">
        <v>1</v>
      </c>
      <c r="F38" t="s">
        <v>5473</v>
      </c>
      <c r="G38" t="s">
        <v>2245</v>
      </c>
      <c r="H38" s="367" t="s">
        <v>5335</v>
      </c>
      <c r="I38" t="s">
        <v>5336</v>
      </c>
      <c r="J38" t="s">
        <v>2247</v>
      </c>
    </row>
    <row r="39" spans="1:10" ht="152.25">
      <c r="A39" s="366">
        <v>46248</v>
      </c>
      <c r="B39" t="s">
        <v>2044</v>
      </c>
      <c r="C39" t="s">
        <v>5438</v>
      </c>
      <c r="D39" t="s">
        <v>2568</v>
      </c>
      <c r="E39">
        <v>1</v>
      </c>
      <c r="F39" t="s">
        <v>5474</v>
      </c>
      <c r="G39" t="s">
        <v>2245</v>
      </c>
      <c r="H39" s="367" t="s">
        <v>5335</v>
      </c>
      <c r="I39" t="s">
        <v>5336</v>
      </c>
      <c r="J39" t="s">
        <v>2247</v>
      </c>
    </row>
    <row r="40" spans="1:10" ht="91.5">
      <c r="A40" s="366">
        <v>46248</v>
      </c>
      <c r="B40" t="s">
        <v>2044</v>
      </c>
      <c r="C40" t="s">
        <v>5438</v>
      </c>
      <c r="D40" t="s">
        <v>2661</v>
      </c>
      <c r="E40">
        <v>1</v>
      </c>
      <c r="F40" t="s">
        <v>5475</v>
      </c>
      <c r="G40" s="367" t="s">
        <v>2706</v>
      </c>
      <c r="H40" s="367" t="s">
        <v>5337</v>
      </c>
      <c r="I40" t="s">
        <v>5338</v>
      </c>
      <c r="J40" t="s">
        <v>873</v>
      </c>
    </row>
    <row r="41" spans="1:10" ht="152.25">
      <c r="A41" s="366">
        <v>46248</v>
      </c>
      <c r="B41" t="s">
        <v>2044</v>
      </c>
      <c r="C41" t="s">
        <v>5438</v>
      </c>
      <c r="D41" t="s">
        <v>2585</v>
      </c>
      <c r="E41">
        <v>1</v>
      </c>
      <c r="F41" t="s">
        <v>5476</v>
      </c>
      <c r="G41" s="367" t="s">
        <v>2245</v>
      </c>
      <c r="H41" s="367" t="s">
        <v>5335</v>
      </c>
      <c r="I41" t="s">
        <v>5336</v>
      </c>
      <c r="J41" t="s">
        <v>2247</v>
      </c>
    </row>
    <row r="42" spans="1:10" ht="152.25">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52.25">
      <c r="A44" s="366">
        <v>46248</v>
      </c>
      <c r="B44" t="s">
        <v>2046</v>
      </c>
      <c r="C44" t="s">
        <v>5438</v>
      </c>
      <c r="D44" t="s">
        <v>2673</v>
      </c>
      <c r="E44">
        <v>1</v>
      </c>
      <c r="F44" t="s">
        <v>5479</v>
      </c>
      <c r="G44" s="367" t="s">
        <v>2245</v>
      </c>
      <c r="H44" s="367" t="s">
        <v>5335</v>
      </c>
      <c r="I44" t="s">
        <v>5336</v>
      </c>
      <c r="J44" t="s">
        <v>2247</v>
      </c>
    </row>
    <row r="45" spans="1:10" ht="152.25">
      <c r="A45" s="366">
        <v>46248</v>
      </c>
      <c r="B45" t="s">
        <v>2046</v>
      </c>
      <c r="C45" t="s">
        <v>5438</v>
      </c>
      <c r="D45" t="s">
        <v>2507</v>
      </c>
      <c r="E45">
        <v>1</v>
      </c>
      <c r="F45" t="s">
        <v>5480</v>
      </c>
      <c r="G45" s="367" t="s">
        <v>2245</v>
      </c>
      <c r="H45" s="367" t="s">
        <v>5335</v>
      </c>
      <c r="I45" t="s">
        <v>5336</v>
      </c>
      <c r="J45" t="s">
        <v>2247</v>
      </c>
    </row>
    <row r="46" spans="1:10" ht="152.25">
      <c r="A46" s="366">
        <v>46248</v>
      </c>
      <c r="B46" t="s">
        <v>2046</v>
      </c>
      <c r="C46" t="s">
        <v>5438</v>
      </c>
      <c r="D46" t="s">
        <v>108</v>
      </c>
      <c r="E46">
        <v>1</v>
      </c>
      <c r="F46" t="s">
        <v>5481</v>
      </c>
      <c r="G46" s="367" t="s">
        <v>2245</v>
      </c>
      <c r="H46" s="367" t="s">
        <v>5335</v>
      </c>
      <c r="I46" t="s">
        <v>5336</v>
      </c>
      <c r="J46" t="s">
        <v>2247</v>
      </c>
    </row>
    <row r="47" spans="1:10" ht="152.25">
      <c r="A47" s="366">
        <v>46248</v>
      </c>
      <c r="B47" t="s">
        <v>2046</v>
      </c>
      <c r="C47" t="s">
        <v>5438</v>
      </c>
      <c r="D47" t="s">
        <v>2677</v>
      </c>
      <c r="E47">
        <v>1</v>
      </c>
      <c r="F47" t="s">
        <v>5482</v>
      </c>
      <c r="G47" s="367" t="s">
        <v>2245</v>
      </c>
      <c r="H47" s="367" t="s">
        <v>5335</v>
      </c>
      <c r="I47" t="s">
        <v>5336</v>
      </c>
      <c r="J47" t="s">
        <v>2247</v>
      </c>
    </row>
    <row r="48" spans="1:10" ht="213">
      <c r="A48" s="366">
        <v>46251</v>
      </c>
      <c r="B48" t="s">
        <v>2020</v>
      </c>
      <c r="C48" t="s">
        <v>5438</v>
      </c>
      <c r="D48" t="s">
        <v>2452</v>
      </c>
      <c r="E48">
        <v>1</v>
      </c>
      <c r="F48" t="s">
        <v>5483</v>
      </c>
      <c r="G48" t="s">
        <v>2272</v>
      </c>
      <c r="H48" s="367" t="s">
        <v>5352</v>
      </c>
      <c r="I48" t="s">
        <v>5353</v>
      </c>
      <c r="J48" t="s">
        <v>30</v>
      </c>
    </row>
    <row r="49" spans="1:14" ht="152.25">
      <c r="A49" s="366">
        <v>46251</v>
      </c>
      <c r="B49" t="s">
        <v>2020</v>
      </c>
      <c r="C49" t="s">
        <v>5438</v>
      </c>
      <c r="D49" t="s">
        <v>1213</v>
      </c>
      <c r="E49">
        <v>1</v>
      </c>
      <c r="F49" t="s">
        <v>5451</v>
      </c>
      <c r="G49" t="s">
        <v>2270</v>
      </c>
      <c r="H49" s="367" t="s">
        <v>5350</v>
      </c>
      <c r="I49" t="s">
        <v>5351</v>
      </c>
      <c r="J49" t="s">
        <v>1527</v>
      </c>
    </row>
    <row r="50" spans="1:14" ht="152.25">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13">
      <c r="A52" s="366">
        <v>46251</v>
      </c>
      <c r="B52" t="s">
        <v>2029</v>
      </c>
      <c r="C52" t="s">
        <v>5438</v>
      </c>
      <c r="D52" t="s">
        <v>2459</v>
      </c>
      <c r="E52">
        <v>4</v>
      </c>
      <c r="F52" s="367" t="s">
        <v>5444</v>
      </c>
      <c r="G52" t="s">
        <v>2272</v>
      </c>
      <c r="H52" s="367" t="s">
        <v>5352</v>
      </c>
      <c r="I52" t="s">
        <v>5353</v>
      </c>
      <c r="J52" t="s">
        <v>30</v>
      </c>
    </row>
    <row r="53" spans="1:14" ht="213">
      <c r="A53" s="366">
        <v>46251</v>
      </c>
      <c r="B53" t="s">
        <v>2031</v>
      </c>
      <c r="C53" t="s">
        <v>5438</v>
      </c>
      <c r="D53" t="s">
        <v>2971</v>
      </c>
      <c r="E53">
        <v>1</v>
      </c>
      <c r="F53" s="367" t="s">
        <v>5445</v>
      </c>
      <c r="G53" t="s">
        <v>2272</v>
      </c>
      <c r="H53" s="367" t="s">
        <v>5352</v>
      </c>
      <c r="I53" t="s">
        <v>5353</v>
      </c>
      <c r="J53" t="s">
        <v>30</v>
      </c>
    </row>
    <row r="54" spans="1:14" ht="30.75">
      <c r="A54" s="366">
        <v>46251</v>
      </c>
      <c r="B54" t="s">
        <v>2031</v>
      </c>
      <c r="C54" t="s">
        <v>5438</v>
      </c>
      <c r="D54" s="382" t="s">
        <v>2459</v>
      </c>
      <c r="E54">
        <v>2</v>
      </c>
      <c r="F54" s="367" t="s">
        <v>5446</v>
      </c>
      <c r="G54" t="s">
        <v>2272</v>
      </c>
      <c r="H54" t="s">
        <v>5352</v>
      </c>
      <c r="I54" t="s">
        <v>5353</v>
      </c>
      <c r="J54" t="s">
        <v>30</v>
      </c>
    </row>
    <row r="55" spans="1:14">
      <c r="A55" s="366">
        <v>46251</v>
      </c>
      <c r="B55" t="s">
        <v>2034</v>
      </c>
      <c r="C55" t="s">
        <v>5438</v>
      </c>
      <c r="D55" t="s">
        <v>2459</v>
      </c>
      <c r="E55">
        <v>1</v>
      </c>
      <c r="F55" s="367" t="s">
        <v>5447</v>
      </c>
      <c r="G55" t="s">
        <v>2272</v>
      </c>
      <c r="H55" t="s">
        <v>5352</v>
      </c>
      <c r="I55" t="s">
        <v>5353</v>
      </c>
      <c r="J55" t="s">
        <v>30</v>
      </c>
    </row>
    <row r="56" spans="1:14" ht="30.75">
      <c r="A56" s="366">
        <v>46251</v>
      </c>
      <c r="B56" t="s">
        <v>2037</v>
      </c>
      <c r="C56" t="s">
        <v>5438</v>
      </c>
      <c r="D56" t="s">
        <v>2452</v>
      </c>
      <c r="E56">
        <v>2</v>
      </c>
      <c r="F56" s="367" t="s">
        <v>5484</v>
      </c>
      <c r="G56" t="s">
        <v>2272</v>
      </c>
      <c r="H56" t="s">
        <v>5352</v>
      </c>
      <c r="I56" t="s">
        <v>5353</v>
      </c>
      <c r="J56" t="s">
        <v>30</v>
      </c>
    </row>
    <row r="57" spans="1:14">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30.75">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67.25">
      <c r="A61" s="366">
        <v>46252</v>
      </c>
      <c r="B61" t="s">
        <v>2020</v>
      </c>
      <c r="C61" t="s">
        <v>5438</v>
      </c>
      <c r="D61" t="s">
        <v>551</v>
      </c>
      <c r="E61">
        <v>1</v>
      </c>
      <c r="F61" t="s">
        <v>5439</v>
      </c>
      <c r="G61" t="s">
        <v>5487</v>
      </c>
      <c r="H61" s="367" t="s">
        <v>5370</v>
      </c>
      <c r="I61" t="s">
        <v>5371</v>
      </c>
      <c r="J61" t="s">
        <v>4721</v>
      </c>
    </row>
    <row r="62" spans="1:14" ht="45.75">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60.75">
      <c r="A65" s="366">
        <v>46252</v>
      </c>
      <c r="B65" t="s">
        <v>2029</v>
      </c>
      <c r="C65" t="s">
        <v>5438</v>
      </c>
      <c r="D65" t="s">
        <v>2459</v>
      </c>
      <c r="E65">
        <v>4</v>
      </c>
      <c r="F65" s="367" t="s">
        <v>5444</v>
      </c>
      <c r="G65" t="s">
        <v>5489</v>
      </c>
      <c r="H65" t="s">
        <v>5372</v>
      </c>
      <c r="I65" t="s">
        <v>5373</v>
      </c>
      <c r="J65" t="s">
        <v>2292</v>
      </c>
    </row>
    <row r="66" spans="1:10" ht="229.5">
      <c r="A66" s="366">
        <v>46252</v>
      </c>
      <c r="B66" t="s">
        <v>2031</v>
      </c>
      <c r="C66" t="s">
        <v>5438</v>
      </c>
      <c r="D66" t="s">
        <v>2971</v>
      </c>
      <c r="E66">
        <v>1</v>
      </c>
      <c r="F66" t="s">
        <v>5445</v>
      </c>
      <c r="G66" t="s">
        <v>5489</v>
      </c>
      <c r="H66" s="367" t="s">
        <v>5372</v>
      </c>
      <c r="I66" t="s">
        <v>5373</v>
      </c>
      <c r="J66" t="s">
        <v>2292</v>
      </c>
    </row>
    <row r="67" spans="1:10" ht="229.5">
      <c r="A67" s="366">
        <v>46252</v>
      </c>
      <c r="B67" t="s">
        <v>2031</v>
      </c>
      <c r="C67" t="s">
        <v>5438</v>
      </c>
      <c r="D67" t="s">
        <v>2459</v>
      </c>
      <c r="E67">
        <v>2</v>
      </c>
      <c r="F67" s="367" t="s">
        <v>5446</v>
      </c>
      <c r="G67" t="s">
        <v>5489</v>
      </c>
      <c r="H67" s="367" t="s">
        <v>5372</v>
      </c>
      <c r="I67" t="s">
        <v>5373</v>
      </c>
      <c r="J67" t="s">
        <v>2292</v>
      </c>
    </row>
    <row r="68" spans="1:10">
      <c r="A68" s="366">
        <v>46252</v>
      </c>
      <c r="B68" t="s">
        <v>2034</v>
      </c>
      <c r="C68" t="s">
        <v>5438</v>
      </c>
      <c r="D68" t="s">
        <v>551</v>
      </c>
      <c r="E68">
        <v>1</v>
      </c>
      <c r="F68" s="367" t="s">
        <v>2539</v>
      </c>
      <c r="G68" t="s">
        <v>5487</v>
      </c>
      <c r="H68" t="s">
        <v>5370</v>
      </c>
      <c r="I68" t="s">
        <v>5371</v>
      </c>
      <c r="J68" t="s">
        <v>4721</v>
      </c>
    </row>
    <row r="69" spans="1:10" ht="229.5">
      <c r="A69" s="366">
        <v>46252</v>
      </c>
      <c r="B69" t="s">
        <v>2034</v>
      </c>
      <c r="C69" t="s">
        <v>5438</v>
      </c>
      <c r="D69" t="s">
        <v>2459</v>
      </c>
      <c r="E69">
        <v>1</v>
      </c>
      <c r="F69" s="367" t="s">
        <v>5447</v>
      </c>
      <c r="G69" t="s">
        <v>5489</v>
      </c>
      <c r="H69" s="367" t="s">
        <v>5372</v>
      </c>
      <c r="I69" t="s">
        <v>5373</v>
      </c>
      <c r="J69" t="s">
        <v>2292</v>
      </c>
    </row>
    <row r="70" spans="1:10" ht="167.25">
      <c r="A70" s="366">
        <v>46252</v>
      </c>
      <c r="B70" t="s">
        <v>2037</v>
      </c>
      <c r="C70" t="s">
        <v>5438</v>
      </c>
      <c r="D70" t="s">
        <v>551</v>
      </c>
      <c r="E70">
        <v>1</v>
      </c>
      <c r="F70" s="367" t="s">
        <v>5448</v>
      </c>
      <c r="G70" t="s">
        <v>5487</v>
      </c>
      <c r="H70" s="367" t="s">
        <v>5370</v>
      </c>
      <c r="I70" t="s">
        <v>5371</v>
      </c>
      <c r="J70" t="s">
        <v>4721</v>
      </c>
    </row>
    <row r="71" spans="1:10" ht="167.25">
      <c r="A71" s="366">
        <v>46252</v>
      </c>
      <c r="B71" t="s">
        <v>2037</v>
      </c>
      <c r="C71" t="s">
        <v>5438</v>
      </c>
      <c r="D71" t="s">
        <v>551</v>
      </c>
      <c r="E71">
        <v>1</v>
      </c>
      <c r="F71" t="s">
        <v>5449</v>
      </c>
      <c r="G71" t="s">
        <v>5487</v>
      </c>
      <c r="H71" s="367" t="s">
        <v>5370</v>
      </c>
      <c r="I71" t="s">
        <v>5371</v>
      </c>
      <c r="J71" t="s">
        <v>4721</v>
      </c>
    </row>
    <row r="72" spans="1:10" ht="167.25">
      <c r="A72" s="366">
        <v>46252</v>
      </c>
      <c r="B72" t="s">
        <v>2042</v>
      </c>
      <c r="C72" t="s">
        <v>5438</v>
      </c>
      <c r="D72" t="s">
        <v>551</v>
      </c>
      <c r="E72">
        <v>1</v>
      </c>
      <c r="F72" s="367" t="s">
        <v>5490</v>
      </c>
      <c r="G72" t="s">
        <v>5487</v>
      </c>
      <c r="H72" s="367" t="s">
        <v>5370</v>
      </c>
      <c r="I72" t="s">
        <v>5371</v>
      </c>
      <c r="J72" t="s">
        <v>4721</v>
      </c>
    </row>
    <row r="73" spans="1:10">
      <c r="A73" s="366">
        <v>46252</v>
      </c>
      <c r="B73" t="s">
        <v>2042</v>
      </c>
      <c r="C73" t="s">
        <v>5438</v>
      </c>
      <c r="D73" t="s">
        <v>551</v>
      </c>
      <c r="E73">
        <v>1</v>
      </c>
      <c r="F73" s="367" t="s">
        <v>5491</v>
      </c>
      <c r="G73" t="s">
        <v>5489</v>
      </c>
      <c r="H73" s="367"/>
      <c r="J73" t="s">
        <v>2292</v>
      </c>
    </row>
    <row r="74" spans="1:10" ht="167.25">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30.75">
      <c r="A77" s="366">
        <v>46253</v>
      </c>
      <c r="B77" t="s">
        <v>2020</v>
      </c>
      <c r="C77" t="s">
        <v>5438</v>
      </c>
      <c r="D77" t="s">
        <v>108</v>
      </c>
      <c r="E77">
        <v>2</v>
      </c>
      <c r="F77" s="367" t="s">
        <v>5452</v>
      </c>
      <c r="G77" t="s">
        <v>2014</v>
      </c>
      <c r="H77" t="s">
        <v>5385</v>
      </c>
      <c r="I77" t="s">
        <v>5386</v>
      </c>
      <c r="J77" t="s">
        <v>115</v>
      </c>
    </row>
    <row r="78" spans="1:10">
      <c r="A78" s="366">
        <v>46253</v>
      </c>
      <c r="B78" t="s">
        <v>2020</v>
      </c>
      <c r="C78" t="s">
        <v>5438</v>
      </c>
      <c r="D78" t="s">
        <v>2568</v>
      </c>
      <c r="E78">
        <v>1</v>
      </c>
      <c r="F78" s="367" t="s">
        <v>5453</v>
      </c>
      <c r="G78" t="s">
        <v>2014</v>
      </c>
      <c r="H78" t="s">
        <v>5385</v>
      </c>
      <c r="I78" t="s">
        <v>5386</v>
      </c>
      <c r="J78" t="s">
        <v>115</v>
      </c>
    </row>
    <row r="79" spans="1:10" ht="60.75">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30.75">
      <c r="A81" s="366">
        <v>46253</v>
      </c>
      <c r="B81" t="s">
        <v>3892</v>
      </c>
      <c r="C81" t="s">
        <v>5438</v>
      </c>
      <c r="D81" t="s">
        <v>108</v>
      </c>
      <c r="E81">
        <v>2</v>
      </c>
      <c r="F81" s="367" t="s">
        <v>5455</v>
      </c>
      <c r="G81" t="s">
        <v>2014</v>
      </c>
      <c r="H81" t="s">
        <v>5385</v>
      </c>
      <c r="I81" t="s">
        <v>5386</v>
      </c>
      <c r="J81" t="s">
        <v>115</v>
      </c>
    </row>
    <row r="82" spans="1:10">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30.75">
      <c r="A86" s="366">
        <v>46253</v>
      </c>
      <c r="B86" t="s">
        <v>2027</v>
      </c>
      <c r="C86" t="s">
        <v>5438</v>
      </c>
      <c r="D86" t="s">
        <v>108</v>
      </c>
      <c r="E86">
        <v>2</v>
      </c>
      <c r="F86" s="367" t="s">
        <v>5460</v>
      </c>
      <c r="G86" t="s">
        <v>2014</v>
      </c>
      <c r="H86" t="s">
        <v>5385</v>
      </c>
      <c r="I86" t="s">
        <v>5386</v>
      </c>
      <c r="J86" t="s">
        <v>115</v>
      </c>
    </row>
    <row r="87" spans="1:10" ht="45.75">
      <c r="A87" s="366">
        <v>46253</v>
      </c>
      <c r="B87" t="s">
        <v>2029</v>
      </c>
      <c r="C87" t="s">
        <v>5438</v>
      </c>
      <c r="D87" t="s">
        <v>108</v>
      </c>
      <c r="E87">
        <v>3</v>
      </c>
      <c r="F87" s="367" t="s">
        <v>5461</v>
      </c>
      <c r="G87" t="s">
        <v>2014</v>
      </c>
      <c r="H87" t="s">
        <v>5385</v>
      </c>
      <c r="I87" t="s">
        <v>5386</v>
      </c>
      <c r="J87" t="s">
        <v>115</v>
      </c>
    </row>
    <row r="88" spans="1:10" ht="60.75">
      <c r="A88" s="366">
        <v>46253</v>
      </c>
      <c r="B88" t="s">
        <v>2029</v>
      </c>
      <c r="C88" t="s">
        <v>5438</v>
      </c>
      <c r="D88" t="s">
        <v>2459</v>
      </c>
      <c r="E88">
        <v>4</v>
      </c>
      <c r="F88" s="367" t="s">
        <v>5444</v>
      </c>
      <c r="G88" t="s">
        <v>2014</v>
      </c>
      <c r="H88" t="s">
        <v>5385</v>
      </c>
      <c r="I88" t="s">
        <v>5386</v>
      </c>
      <c r="J88" t="s">
        <v>115</v>
      </c>
    </row>
    <row r="89" spans="1:10" ht="30.75">
      <c r="A89" s="366">
        <v>46253</v>
      </c>
      <c r="B89" t="s">
        <v>2031</v>
      </c>
      <c r="C89" t="s">
        <v>5438</v>
      </c>
      <c r="D89" t="s">
        <v>108</v>
      </c>
      <c r="E89">
        <v>2</v>
      </c>
      <c r="F89" s="367" t="s">
        <v>5462</v>
      </c>
      <c r="G89" t="s">
        <v>2014</v>
      </c>
      <c r="H89" t="s">
        <v>5385</v>
      </c>
      <c r="I89" t="s">
        <v>5386</v>
      </c>
      <c r="J89" t="s">
        <v>115</v>
      </c>
    </row>
    <row r="90" spans="1:10">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30.75">
      <c r="A93" s="366">
        <v>46253</v>
      </c>
      <c r="B93" t="s">
        <v>2031</v>
      </c>
      <c r="C93" t="s">
        <v>5438</v>
      </c>
      <c r="D93" t="s">
        <v>2459</v>
      </c>
      <c r="E93">
        <v>2</v>
      </c>
      <c r="F93" s="367" t="s">
        <v>5446</v>
      </c>
      <c r="G93" t="s">
        <v>2014</v>
      </c>
      <c r="H93" t="s">
        <v>5385</v>
      </c>
      <c r="I93" t="s">
        <v>5386</v>
      </c>
      <c r="J93" t="s">
        <v>115</v>
      </c>
    </row>
    <row r="94" spans="1:10">
      <c r="A94" s="366">
        <v>46253</v>
      </c>
      <c r="B94" t="s">
        <v>2031</v>
      </c>
      <c r="C94" t="s">
        <v>5438</v>
      </c>
      <c r="D94" t="s">
        <v>2568</v>
      </c>
      <c r="E94">
        <v>1</v>
      </c>
      <c r="F94" s="367" t="s">
        <v>5465</v>
      </c>
      <c r="G94" t="s">
        <v>2014</v>
      </c>
      <c r="H94" t="s">
        <v>5385</v>
      </c>
      <c r="I94" t="s">
        <v>5386</v>
      </c>
      <c r="J94" t="s">
        <v>115</v>
      </c>
    </row>
    <row r="95" spans="1:10" ht="45.75">
      <c r="A95" s="366">
        <v>46253</v>
      </c>
      <c r="B95" t="s">
        <v>2034</v>
      </c>
      <c r="C95" t="s">
        <v>5438</v>
      </c>
      <c r="D95" t="s">
        <v>2568</v>
      </c>
      <c r="E95">
        <v>3</v>
      </c>
      <c r="F95" s="367" t="s">
        <v>5466</v>
      </c>
      <c r="G95" t="s">
        <v>2014</v>
      </c>
      <c r="H95" t="s">
        <v>5385</v>
      </c>
      <c r="I95" t="s">
        <v>5386</v>
      </c>
      <c r="J95" t="s">
        <v>115</v>
      </c>
    </row>
    <row r="96" spans="1:10">
      <c r="A96" s="366">
        <v>46253</v>
      </c>
      <c r="B96" t="s">
        <v>2034</v>
      </c>
      <c r="C96" t="s">
        <v>5438</v>
      </c>
      <c r="D96" t="s">
        <v>2540</v>
      </c>
      <c r="E96">
        <v>1</v>
      </c>
      <c r="F96" s="367" t="s">
        <v>2539</v>
      </c>
      <c r="G96" t="s">
        <v>2014</v>
      </c>
      <c r="H96" t="s">
        <v>5385</v>
      </c>
      <c r="I96" t="s">
        <v>5386</v>
      </c>
      <c r="J96" t="s">
        <v>115</v>
      </c>
    </row>
    <row r="97" spans="1:10" ht="60.75">
      <c r="A97" s="366">
        <v>46253</v>
      </c>
      <c r="B97" t="s">
        <v>2034</v>
      </c>
      <c r="C97" t="s">
        <v>5438</v>
      </c>
      <c r="D97" t="s">
        <v>108</v>
      </c>
      <c r="E97">
        <v>4</v>
      </c>
      <c r="F97" s="367" t="s">
        <v>5467</v>
      </c>
      <c r="G97" t="s">
        <v>2014</v>
      </c>
      <c r="H97" t="s">
        <v>5385</v>
      </c>
      <c r="I97" t="s">
        <v>5386</v>
      </c>
      <c r="J97" t="s">
        <v>115</v>
      </c>
    </row>
    <row r="98" spans="1:10">
      <c r="A98" s="366">
        <v>46253</v>
      </c>
      <c r="B98" t="s">
        <v>2034</v>
      </c>
      <c r="C98" t="s">
        <v>5438</v>
      </c>
      <c r="D98" t="s">
        <v>2459</v>
      </c>
      <c r="E98">
        <v>1</v>
      </c>
      <c r="F98" s="367" t="s">
        <v>5447</v>
      </c>
      <c r="G98" t="s">
        <v>2014</v>
      </c>
      <c r="H98" t="s">
        <v>5385</v>
      </c>
      <c r="I98" t="s">
        <v>5386</v>
      </c>
      <c r="J98" t="s">
        <v>115</v>
      </c>
    </row>
    <row r="99" spans="1:10" ht="45.75">
      <c r="A99" s="366">
        <v>46253</v>
      </c>
      <c r="B99" t="s">
        <v>2035</v>
      </c>
      <c r="C99" t="s">
        <v>5438</v>
      </c>
      <c r="D99" t="s">
        <v>108</v>
      </c>
      <c r="E99">
        <v>3</v>
      </c>
      <c r="F99" s="367" t="s">
        <v>5468</v>
      </c>
      <c r="G99" t="s">
        <v>2014</v>
      </c>
      <c r="H99" t="s">
        <v>5385</v>
      </c>
      <c r="I99" t="s">
        <v>5386</v>
      </c>
      <c r="J99" t="s">
        <v>115</v>
      </c>
    </row>
    <row r="100" spans="1:10">
      <c r="A100" s="366">
        <v>46253</v>
      </c>
      <c r="B100" t="s">
        <v>2037</v>
      </c>
      <c r="C100" t="s">
        <v>5438</v>
      </c>
      <c r="D100" t="s">
        <v>2568</v>
      </c>
      <c r="E100">
        <v>1</v>
      </c>
      <c r="F100" s="367" t="s">
        <v>5469</v>
      </c>
      <c r="G100" t="s">
        <v>2014</v>
      </c>
      <c r="H100" t="s">
        <v>5385</v>
      </c>
      <c r="I100" t="s">
        <v>5386</v>
      </c>
      <c r="J100" t="s">
        <v>115</v>
      </c>
    </row>
    <row r="101" spans="1:10" ht="30.75">
      <c r="A101" s="366">
        <v>46253</v>
      </c>
      <c r="B101" t="s">
        <v>2037</v>
      </c>
      <c r="C101" t="s">
        <v>5438</v>
      </c>
      <c r="D101" t="s">
        <v>108</v>
      </c>
      <c r="E101">
        <v>2</v>
      </c>
      <c r="F101" s="367" t="s">
        <v>5470</v>
      </c>
      <c r="G101" t="s">
        <v>2014</v>
      </c>
      <c r="H101" t="s">
        <v>5385</v>
      </c>
      <c r="I101" t="s">
        <v>5386</v>
      </c>
      <c r="J101" t="s">
        <v>115</v>
      </c>
    </row>
    <row r="102" spans="1:10" ht="60.75">
      <c r="A102" s="366">
        <v>46253</v>
      </c>
      <c r="B102" t="s">
        <v>2042</v>
      </c>
      <c r="C102" t="s">
        <v>5438</v>
      </c>
      <c r="D102" t="s">
        <v>108</v>
      </c>
      <c r="E102">
        <v>4</v>
      </c>
      <c r="F102" s="367" t="s">
        <v>5471</v>
      </c>
      <c r="G102" t="s">
        <v>2014</v>
      </c>
      <c r="H102" t="s">
        <v>5385</v>
      </c>
      <c r="I102" t="s">
        <v>5386</v>
      </c>
      <c r="J102" t="s">
        <v>115</v>
      </c>
    </row>
    <row r="103" spans="1:10">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60.75">
      <c r="A124" s="366">
        <v>46255</v>
      </c>
      <c r="B124" t="s">
        <v>2029</v>
      </c>
      <c r="C124" t="s">
        <v>5438</v>
      </c>
      <c r="D124" t="s">
        <v>2459</v>
      </c>
      <c r="E124">
        <v>4</v>
      </c>
      <c r="F124" s="367" t="s">
        <v>5444</v>
      </c>
      <c r="G124" t="s">
        <v>2350</v>
      </c>
      <c r="H124" t="s">
        <v>5410</v>
      </c>
      <c r="I124" t="s">
        <v>5411</v>
      </c>
      <c r="J124" t="s">
        <v>133</v>
      </c>
    </row>
    <row r="125" spans="1:10">
      <c r="A125" s="366">
        <v>46255</v>
      </c>
      <c r="B125" t="s">
        <v>2031</v>
      </c>
      <c r="C125" t="s">
        <v>5438</v>
      </c>
      <c r="D125" t="s">
        <v>2971</v>
      </c>
      <c r="E125">
        <v>1</v>
      </c>
      <c r="F125" s="367" t="s">
        <v>5445</v>
      </c>
      <c r="G125" t="s">
        <v>2350</v>
      </c>
      <c r="H125" t="s">
        <v>5410</v>
      </c>
      <c r="I125" t="s">
        <v>5411</v>
      </c>
      <c r="J125" t="s">
        <v>133</v>
      </c>
    </row>
    <row r="126" spans="1:10" ht="30.75">
      <c r="A126" s="366">
        <v>46255</v>
      </c>
      <c r="B126" t="s">
        <v>2031</v>
      </c>
      <c r="C126" t="s">
        <v>5438</v>
      </c>
      <c r="D126" t="s">
        <v>2459</v>
      </c>
      <c r="E126">
        <v>2</v>
      </c>
      <c r="F126" s="367" t="s">
        <v>5446</v>
      </c>
      <c r="G126" t="s">
        <v>2350</v>
      </c>
      <c r="H126" t="s">
        <v>5410</v>
      </c>
      <c r="I126" t="s">
        <v>5411</v>
      </c>
      <c r="J126" t="s">
        <v>133</v>
      </c>
    </row>
    <row r="127" spans="1:10">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30.75">
      <c r="A129" s="366">
        <v>46255</v>
      </c>
      <c r="B129" t="s">
        <v>2037</v>
      </c>
      <c r="C129" t="s">
        <v>5438</v>
      </c>
      <c r="D129" t="s">
        <v>2452</v>
      </c>
      <c r="E129">
        <v>2</v>
      </c>
      <c r="F129" s="367" t="s">
        <v>5484</v>
      </c>
      <c r="G129" t="s">
        <v>2350</v>
      </c>
      <c r="H129" t="s">
        <v>5410</v>
      </c>
      <c r="I129" t="s">
        <v>5411</v>
      </c>
      <c r="J129" t="s">
        <v>133</v>
      </c>
    </row>
    <row r="130" spans="1:10">
      <c r="A130" s="366">
        <v>46255</v>
      </c>
      <c r="B130" t="s">
        <v>2042</v>
      </c>
      <c r="C130" t="s">
        <v>5438</v>
      </c>
      <c r="D130" t="s">
        <v>2452</v>
      </c>
      <c r="E130">
        <v>1</v>
      </c>
      <c r="F130" s="367" t="s">
        <v>5485</v>
      </c>
      <c r="G130" t="s">
        <v>2350</v>
      </c>
      <c r="H130" t="s">
        <v>5410</v>
      </c>
      <c r="I130" t="s">
        <v>5411</v>
      </c>
      <c r="J130" t="s">
        <v>133</v>
      </c>
    </row>
    <row r="131" spans="1:10" ht="30.75">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30.75">
      <c r="A143" s="366">
        <v>46258</v>
      </c>
      <c r="B143" t="s">
        <v>2020</v>
      </c>
      <c r="C143" t="s">
        <v>5438</v>
      </c>
      <c r="D143" t="s">
        <v>108</v>
      </c>
      <c r="E143">
        <v>2</v>
      </c>
      <c r="F143" s="367" t="s">
        <v>5452</v>
      </c>
      <c r="G143" t="s">
        <v>2363</v>
      </c>
      <c r="H143" t="s">
        <v>562</v>
      </c>
      <c r="J143" t="s">
        <v>121</v>
      </c>
    </row>
    <row r="144" spans="1:10">
      <c r="A144" s="366">
        <v>46258</v>
      </c>
      <c r="B144" t="s">
        <v>2020</v>
      </c>
      <c r="C144" t="s">
        <v>5438</v>
      </c>
      <c r="D144" t="s">
        <v>2568</v>
      </c>
      <c r="E144">
        <v>1</v>
      </c>
      <c r="F144" s="367" t="s">
        <v>5453</v>
      </c>
      <c r="G144" t="s">
        <v>2363</v>
      </c>
      <c r="H144" t="s">
        <v>562</v>
      </c>
      <c r="J144" t="s">
        <v>121</v>
      </c>
    </row>
    <row r="145" spans="1:10" ht="60.75">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30.75">
      <c r="A147" s="366">
        <v>46258</v>
      </c>
      <c r="B147" t="s">
        <v>3892</v>
      </c>
      <c r="C147" t="s">
        <v>5438</v>
      </c>
      <c r="D147" t="s">
        <v>108</v>
      </c>
      <c r="E147">
        <v>2</v>
      </c>
      <c r="F147" s="367" t="s">
        <v>5455</v>
      </c>
      <c r="G147" t="s">
        <v>2363</v>
      </c>
      <c r="H147" t="s">
        <v>562</v>
      </c>
      <c r="J147" t="s">
        <v>121</v>
      </c>
    </row>
    <row r="148" spans="1:10">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30.75">
      <c r="A152" s="366">
        <v>46258</v>
      </c>
      <c r="B152" t="s">
        <v>2027</v>
      </c>
      <c r="C152" t="s">
        <v>5438</v>
      </c>
      <c r="D152" t="s">
        <v>108</v>
      </c>
      <c r="E152">
        <v>2</v>
      </c>
      <c r="F152" s="367" t="s">
        <v>5460</v>
      </c>
      <c r="G152" t="s">
        <v>2363</v>
      </c>
      <c r="H152" t="s">
        <v>562</v>
      </c>
      <c r="J152" t="s">
        <v>121</v>
      </c>
    </row>
    <row r="153" spans="1:10" ht="45.75">
      <c r="A153" s="366">
        <v>46258</v>
      </c>
      <c r="B153" t="s">
        <v>2029</v>
      </c>
      <c r="C153" t="s">
        <v>5438</v>
      </c>
      <c r="D153" t="s">
        <v>108</v>
      </c>
      <c r="E153">
        <v>3</v>
      </c>
      <c r="F153" s="367" t="s">
        <v>5461</v>
      </c>
      <c r="G153" t="s">
        <v>2363</v>
      </c>
      <c r="H153" t="s">
        <v>562</v>
      </c>
      <c r="J153" t="s">
        <v>121</v>
      </c>
    </row>
    <row r="154" spans="1:10" ht="60.75">
      <c r="A154" s="366">
        <v>46258</v>
      </c>
      <c r="B154" t="s">
        <v>2029</v>
      </c>
      <c r="C154" t="s">
        <v>5438</v>
      </c>
      <c r="D154" t="s">
        <v>2459</v>
      </c>
      <c r="E154">
        <v>4</v>
      </c>
      <c r="F154" s="367" t="s">
        <v>5444</v>
      </c>
      <c r="G154" t="s">
        <v>2364</v>
      </c>
      <c r="H154" t="s">
        <v>5420</v>
      </c>
      <c r="I154" t="s">
        <v>5421</v>
      </c>
      <c r="J154" t="s">
        <v>2366</v>
      </c>
    </row>
    <row r="155" spans="1:10" ht="30.75">
      <c r="A155" s="366">
        <v>46258</v>
      </c>
      <c r="B155" t="s">
        <v>2031</v>
      </c>
      <c r="C155" t="s">
        <v>5438</v>
      </c>
      <c r="D155" t="s">
        <v>108</v>
      </c>
      <c r="E155">
        <v>2</v>
      </c>
      <c r="F155" s="367" t="s">
        <v>5462</v>
      </c>
      <c r="G155" t="s">
        <v>2363</v>
      </c>
      <c r="H155" t="s">
        <v>562</v>
      </c>
      <c r="J155" t="s">
        <v>121</v>
      </c>
    </row>
    <row r="156" spans="1:10">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30.75">
      <c r="A161" s="366">
        <v>46258</v>
      </c>
      <c r="B161" t="s">
        <v>2031</v>
      </c>
      <c r="C161" t="s">
        <v>5438</v>
      </c>
      <c r="D161" t="s">
        <v>2459</v>
      </c>
      <c r="E161">
        <v>2</v>
      </c>
      <c r="F161" s="367" t="s">
        <v>5446</v>
      </c>
      <c r="G161" t="s">
        <v>2364</v>
      </c>
      <c r="H161" t="s">
        <v>5420</v>
      </c>
      <c r="I161" t="s">
        <v>5421</v>
      </c>
      <c r="J161" t="s">
        <v>2366</v>
      </c>
    </row>
    <row r="162" spans="1:10">
      <c r="A162" s="366">
        <v>46258</v>
      </c>
      <c r="B162" t="s">
        <v>2031</v>
      </c>
      <c r="C162" t="s">
        <v>5438</v>
      </c>
      <c r="D162" t="s">
        <v>2568</v>
      </c>
      <c r="E162">
        <v>1</v>
      </c>
      <c r="F162" s="367" t="s">
        <v>5465</v>
      </c>
      <c r="G162" t="s">
        <v>2363</v>
      </c>
      <c r="H162" t="s">
        <v>562</v>
      </c>
      <c r="J162" t="s">
        <v>121</v>
      </c>
    </row>
    <row r="163" spans="1:10" ht="45.75">
      <c r="A163" s="366">
        <v>46258</v>
      </c>
      <c r="B163" t="s">
        <v>2034</v>
      </c>
      <c r="C163" t="s">
        <v>5438</v>
      </c>
      <c r="D163" t="s">
        <v>2568</v>
      </c>
      <c r="E163">
        <v>3</v>
      </c>
      <c r="F163" s="367" t="s">
        <v>5466</v>
      </c>
      <c r="G163" t="s">
        <v>2363</v>
      </c>
      <c r="H163" t="s">
        <v>562</v>
      </c>
      <c r="J163" t="s">
        <v>121</v>
      </c>
    </row>
    <row r="164" spans="1:10">
      <c r="A164" s="366">
        <v>46258</v>
      </c>
      <c r="B164" t="s">
        <v>2034</v>
      </c>
      <c r="C164" t="s">
        <v>5438</v>
      </c>
      <c r="D164" t="s">
        <v>2540</v>
      </c>
      <c r="E164">
        <v>1</v>
      </c>
      <c r="F164" s="367" t="s">
        <v>2539</v>
      </c>
      <c r="G164" t="s">
        <v>2363</v>
      </c>
      <c r="H164" t="s">
        <v>562</v>
      </c>
      <c r="J164" t="s">
        <v>121</v>
      </c>
    </row>
    <row r="165" spans="1:10" ht="60.75">
      <c r="A165" s="366">
        <v>46258</v>
      </c>
      <c r="B165" t="s">
        <v>2034</v>
      </c>
      <c r="C165" t="s">
        <v>5438</v>
      </c>
      <c r="D165" t="s">
        <v>108</v>
      </c>
      <c r="E165">
        <v>4</v>
      </c>
      <c r="F165" s="367" t="s">
        <v>5467</v>
      </c>
      <c r="G165" t="s">
        <v>2363</v>
      </c>
      <c r="H165" t="s">
        <v>562</v>
      </c>
      <c r="J165" t="s">
        <v>121</v>
      </c>
    </row>
    <row r="166" spans="1:10">
      <c r="A166" s="366">
        <v>46258</v>
      </c>
      <c r="B166" t="s">
        <v>2034</v>
      </c>
      <c r="C166" t="s">
        <v>5438</v>
      </c>
      <c r="D166" t="s">
        <v>2459</v>
      </c>
      <c r="E166">
        <v>1</v>
      </c>
      <c r="F166" s="367" t="s">
        <v>5447</v>
      </c>
      <c r="G166" t="s">
        <v>2364</v>
      </c>
      <c r="H166" t="s">
        <v>5420</v>
      </c>
      <c r="I166" t="s">
        <v>5421</v>
      </c>
      <c r="J166" t="s">
        <v>2366</v>
      </c>
    </row>
    <row r="167" spans="1:10" ht="45.75">
      <c r="A167" s="366">
        <v>46258</v>
      </c>
      <c r="B167" t="s">
        <v>2035</v>
      </c>
      <c r="C167" t="s">
        <v>5438</v>
      </c>
      <c r="D167" t="s">
        <v>108</v>
      </c>
      <c r="E167">
        <v>3</v>
      </c>
      <c r="F167" s="367" t="s">
        <v>5468</v>
      </c>
      <c r="G167" t="s">
        <v>2363</v>
      </c>
      <c r="H167" t="s">
        <v>562</v>
      </c>
      <c r="J167" t="s">
        <v>121</v>
      </c>
    </row>
    <row r="168" spans="1:10" ht="30.75">
      <c r="A168" s="366">
        <v>46258</v>
      </c>
      <c r="B168" t="s">
        <v>2037</v>
      </c>
      <c r="C168" t="s">
        <v>5438</v>
      </c>
      <c r="D168" t="s">
        <v>2452</v>
      </c>
      <c r="E168">
        <v>2</v>
      </c>
      <c r="F168" s="367" t="s">
        <v>5484</v>
      </c>
      <c r="G168" t="s">
        <v>2364</v>
      </c>
      <c r="H168" t="s">
        <v>5420</v>
      </c>
      <c r="I168" t="s">
        <v>5421</v>
      </c>
      <c r="J168" t="s">
        <v>2366</v>
      </c>
    </row>
    <row r="169" spans="1:10">
      <c r="A169" s="366">
        <v>46258</v>
      </c>
      <c r="B169" t="s">
        <v>2037</v>
      </c>
      <c r="C169" t="s">
        <v>5438</v>
      </c>
      <c r="D169" t="s">
        <v>2568</v>
      </c>
      <c r="E169">
        <v>1</v>
      </c>
      <c r="F169" s="367" t="s">
        <v>5469</v>
      </c>
      <c r="G169" t="s">
        <v>2363</v>
      </c>
      <c r="H169" t="s">
        <v>562</v>
      </c>
      <c r="J169" t="s">
        <v>121</v>
      </c>
    </row>
    <row r="170" spans="1:10" ht="30.75">
      <c r="A170" s="366">
        <v>46258</v>
      </c>
      <c r="B170" t="s">
        <v>2037</v>
      </c>
      <c r="C170" t="s">
        <v>5438</v>
      </c>
      <c r="D170" t="s">
        <v>108</v>
      </c>
      <c r="E170">
        <v>2</v>
      </c>
      <c r="F170" s="367" t="s">
        <v>5470</v>
      </c>
      <c r="G170" t="s">
        <v>2363</v>
      </c>
      <c r="H170" t="s">
        <v>562</v>
      </c>
      <c r="J170" t="s">
        <v>121</v>
      </c>
    </row>
    <row r="171" spans="1:10" ht="60.75">
      <c r="A171" s="366">
        <v>46258</v>
      </c>
      <c r="B171" t="s">
        <v>2042</v>
      </c>
      <c r="C171" t="s">
        <v>5438</v>
      </c>
      <c r="D171" t="s">
        <v>108</v>
      </c>
      <c r="E171">
        <v>4</v>
      </c>
      <c r="F171" s="367" t="s">
        <v>5471</v>
      </c>
      <c r="G171" t="s">
        <v>2363</v>
      </c>
      <c r="H171" t="s">
        <v>562</v>
      </c>
      <c r="J171" t="s">
        <v>121</v>
      </c>
    </row>
    <row r="172" spans="1:10">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30.75">
      <c r="A179" s="366">
        <v>46258</v>
      </c>
      <c r="B179" t="s">
        <v>2046</v>
      </c>
      <c r="C179" t="s">
        <v>5438</v>
      </c>
      <c r="D179" t="s">
        <v>2452</v>
      </c>
      <c r="E179">
        <v>2</v>
      </c>
      <c r="F179" s="367" t="s">
        <v>5486</v>
      </c>
      <c r="G179" t="s">
        <v>2364</v>
      </c>
      <c r="H179" t="s">
        <v>5420</v>
      </c>
      <c r="I179" t="s">
        <v>5421</v>
      </c>
      <c r="J179" t="s">
        <v>2366</v>
      </c>
    </row>
    <row r="180" spans="1:10">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30.75">
      <c r="A196" s="366">
        <v>46259</v>
      </c>
      <c r="B196" t="s">
        <v>2020</v>
      </c>
      <c r="C196" t="s">
        <v>5438</v>
      </c>
      <c r="D196" t="s">
        <v>108</v>
      </c>
      <c r="E196">
        <v>2</v>
      </c>
      <c r="F196" s="367" t="s">
        <v>5452</v>
      </c>
      <c r="G196" t="s">
        <v>2373</v>
      </c>
      <c r="H196" t="s">
        <v>5323</v>
      </c>
      <c r="I196" t="s">
        <v>5324</v>
      </c>
      <c r="J196" t="s">
        <v>1549</v>
      </c>
    </row>
    <row r="197" spans="1:10">
      <c r="A197" s="366">
        <v>46259</v>
      </c>
      <c r="B197" t="s">
        <v>2020</v>
      </c>
      <c r="C197" t="s">
        <v>5438</v>
      </c>
      <c r="D197" t="s">
        <v>2568</v>
      </c>
      <c r="E197">
        <v>1</v>
      </c>
      <c r="F197" s="367" t="s">
        <v>5453</v>
      </c>
      <c r="G197" t="s">
        <v>2373</v>
      </c>
      <c r="H197" t="s">
        <v>5323</v>
      </c>
      <c r="I197" t="s">
        <v>5324</v>
      </c>
      <c r="J197" t="s">
        <v>1549</v>
      </c>
    </row>
    <row r="198" spans="1:10" ht="60.75">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30.75">
      <c r="A200" s="366">
        <v>46259</v>
      </c>
      <c r="B200" t="s">
        <v>3892</v>
      </c>
      <c r="C200" t="s">
        <v>5438</v>
      </c>
      <c r="D200" t="s">
        <v>108</v>
      </c>
      <c r="E200">
        <v>2</v>
      </c>
      <c r="F200" s="367" t="s">
        <v>5455</v>
      </c>
      <c r="G200" t="s">
        <v>2373</v>
      </c>
      <c r="H200" t="s">
        <v>5323</v>
      </c>
      <c r="I200" t="s">
        <v>5324</v>
      </c>
      <c r="J200" t="s">
        <v>1549</v>
      </c>
    </row>
    <row r="201" spans="1:10">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30.75">
      <c r="A206" s="366">
        <v>46259</v>
      </c>
      <c r="B206" t="s">
        <v>2027</v>
      </c>
      <c r="C206" t="s">
        <v>5438</v>
      </c>
      <c r="D206" t="s">
        <v>108</v>
      </c>
      <c r="E206">
        <v>2</v>
      </c>
      <c r="F206" s="367" t="s">
        <v>5460</v>
      </c>
      <c r="G206" t="s">
        <v>2373</v>
      </c>
      <c r="H206" t="s">
        <v>5323</v>
      </c>
      <c r="I206" t="s">
        <v>5324</v>
      </c>
      <c r="J206" t="s">
        <v>1549</v>
      </c>
    </row>
    <row r="207" spans="1:10" ht="45.75">
      <c r="A207" s="366">
        <v>46259</v>
      </c>
      <c r="B207" t="s">
        <v>2029</v>
      </c>
      <c r="C207" t="s">
        <v>5438</v>
      </c>
      <c r="D207" t="s">
        <v>108</v>
      </c>
      <c r="E207">
        <v>3</v>
      </c>
      <c r="F207" s="367" t="s">
        <v>5461</v>
      </c>
      <c r="G207" t="s">
        <v>2373</v>
      </c>
      <c r="H207" t="s">
        <v>5323</v>
      </c>
      <c r="I207" t="s">
        <v>5324</v>
      </c>
      <c r="J207" t="s">
        <v>1549</v>
      </c>
    </row>
    <row r="208" spans="1:10" ht="60.75">
      <c r="A208" s="366">
        <v>46259</v>
      </c>
      <c r="B208" t="s">
        <v>2029</v>
      </c>
      <c r="C208" t="s">
        <v>5438</v>
      </c>
      <c r="D208" t="s">
        <v>2459</v>
      </c>
      <c r="E208">
        <v>4</v>
      </c>
      <c r="F208" s="367" t="s">
        <v>5444</v>
      </c>
      <c r="G208" t="s">
        <v>2370</v>
      </c>
      <c r="J208" t="s">
        <v>121</v>
      </c>
    </row>
    <row r="209" spans="1:10" ht="30.75">
      <c r="A209" s="366">
        <v>46259</v>
      </c>
      <c r="B209" t="s">
        <v>2031</v>
      </c>
      <c r="C209" t="s">
        <v>5438</v>
      </c>
      <c r="D209" t="s">
        <v>108</v>
      </c>
      <c r="E209">
        <v>2</v>
      </c>
      <c r="F209" s="367" t="s">
        <v>5462</v>
      </c>
      <c r="G209" t="s">
        <v>2373</v>
      </c>
      <c r="H209" t="s">
        <v>5323</v>
      </c>
      <c r="I209" t="s">
        <v>5324</v>
      </c>
      <c r="J209" t="s">
        <v>1549</v>
      </c>
    </row>
    <row r="210" spans="1:10">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30.75">
      <c r="A214" s="366">
        <v>46259</v>
      </c>
      <c r="B214" t="s">
        <v>2031</v>
      </c>
      <c r="C214" t="s">
        <v>5438</v>
      </c>
      <c r="D214" t="s">
        <v>2459</v>
      </c>
      <c r="E214">
        <v>2</v>
      </c>
      <c r="F214" s="367" t="s">
        <v>5446</v>
      </c>
      <c r="G214" t="s">
        <v>2370</v>
      </c>
      <c r="J214" t="s">
        <v>121</v>
      </c>
    </row>
    <row r="215" spans="1:10">
      <c r="A215" s="366">
        <v>46259</v>
      </c>
      <c r="B215" t="s">
        <v>2031</v>
      </c>
      <c r="C215" t="s">
        <v>5438</v>
      </c>
      <c r="D215" t="s">
        <v>2568</v>
      </c>
      <c r="E215">
        <v>1</v>
      </c>
      <c r="F215" s="367" t="s">
        <v>5465</v>
      </c>
      <c r="G215" t="s">
        <v>2373</v>
      </c>
      <c r="H215" t="s">
        <v>5323</v>
      </c>
      <c r="I215" t="s">
        <v>5324</v>
      </c>
      <c r="J215" t="s">
        <v>1549</v>
      </c>
    </row>
    <row r="216" spans="1:10" ht="45.75">
      <c r="A216" s="366">
        <v>46259</v>
      </c>
      <c r="B216" t="s">
        <v>2034</v>
      </c>
      <c r="C216" t="s">
        <v>5438</v>
      </c>
      <c r="D216" t="s">
        <v>2568</v>
      </c>
      <c r="E216">
        <v>3</v>
      </c>
      <c r="F216" s="367" t="s">
        <v>5466</v>
      </c>
      <c r="G216" t="s">
        <v>2373</v>
      </c>
      <c r="H216" t="s">
        <v>5323</v>
      </c>
      <c r="I216" t="s">
        <v>5324</v>
      </c>
      <c r="J216" t="s">
        <v>1549</v>
      </c>
    </row>
    <row r="217" spans="1:10">
      <c r="A217" s="366">
        <v>46259</v>
      </c>
      <c r="B217" t="s">
        <v>2034</v>
      </c>
      <c r="C217" t="s">
        <v>5438</v>
      </c>
      <c r="D217" t="s">
        <v>2540</v>
      </c>
      <c r="E217">
        <v>1</v>
      </c>
      <c r="F217" s="367" t="s">
        <v>2539</v>
      </c>
      <c r="G217" t="s">
        <v>2226</v>
      </c>
      <c r="H217" t="s">
        <v>5325</v>
      </c>
      <c r="I217" t="s">
        <v>5326</v>
      </c>
      <c r="J217" t="s">
        <v>121</v>
      </c>
    </row>
    <row r="218" spans="1:10" ht="60.75">
      <c r="A218" s="366">
        <v>46259</v>
      </c>
      <c r="B218" t="s">
        <v>2034</v>
      </c>
      <c r="C218" t="s">
        <v>5438</v>
      </c>
      <c r="D218" t="s">
        <v>108</v>
      </c>
      <c r="E218">
        <v>4</v>
      </c>
      <c r="F218" s="367" t="s">
        <v>5467</v>
      </c>
      <c r="G218" t="s">
        <v>2373</v>
      </c>
      <c r="H218" t="s">
        <v>5323</v>
      </c>
      <c r="I218" t="s">
        <v>5324</v>
      </c>
      <c r="J218" t="s">
        <v>1549</v>
      </c>
    </row>
    <row r="219" spans="1:10">
      <c r="A219" s="366">
        <v>46259</v>
      </c>
      <c r="B219" t="s">
        <v>2034</v>
      </c>
      <c r="C219" t="s">
        <v>5438</v>
      </c>
      <c r="D219" t="s">
        <v>2459</v>
      </c>
      <c r="E219">
        <v>1</v>
      </c>
      <c r="F219" s="367" t="s">
        <v>5447</v>
      </c>
      <c r="G219" t="s">
        <v>2370</v>
      </c>
      <c r="J219" t="s">
        <v>121</v>
      </c>
    </row>
    <row r="220" spans="1:10" ht="45.75">
      <c r="A220" s="366">
        <v>46259</v>
      </c>
      <c r="B220" t="s">
        <v>2035</v>
      </c>
      <c r="C220" t="s">
        <v>5438</v>
      </c>
      <c r="D220" t="s">
        <v>108</v>
      </c>
      <c r="E220">
        <v>3</v>
      </c>
      <c r="F220" s="367" t="s">
        <v>5468</v>
      </c>
      <c r="G220" t="s">
        <v>2373</v>
      </c>
      <c r="H220" t="s">
        <v>5323</v>
      </c>
      <c r="I220" t="s">
        <v>5324</v>
      </c>
      <c r="J220" t="s">
        <v>1549</v>
      </c>
    </row>
    <row r="221" spans="1:10">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30.75">
      <c r="A224" s="366">
        <v>46259</v>
      </c>
      <c r="B224" t="s">
        <v>2037</v>
      </c>
      <c r="C224" t="s">
        <v>5438</v>
      </c>
      <c r="D224" t="s">
        <v>108</v>
      </c>
      <c r="E224">
        <v>2</v>
      </c>
      <c r="F224" s="367" t="s">
        <v>5470</v>
      </c>
      <c r="G224" t="s">
        <v>2373</v>
      </c>
      <c r="H224" t="s">
        <v>5323</v>
      </c>
      <c r="I224" t="s">
        <v>5324</v>
      </c>
      <c r="J224" t="s">
        <v>1549</v>
      </c>
    </row>
    <row r="225" spans="1:10" ht="60.75">
      <c r="A225" s="366">
        <v>46259</v>
      </c>
      <c r="B225" t="s">
        <v>2042</v>
      </c>
      <c r="C225" t="s">
        <v>5438</v>
      </c>
      <c r="D225" t="s">
        <v>108</v>
      </c>
      <c r="E225">
        <v>4</v>
      </c>
      <c r="F225" s="367" t="s">
        <v>5471</v>
      </c>
      <c r="G225" t="s">
        <v>2373</v>
      </c>
      <c r="H225" t="s">
        <v>5323</v>
      </c>
      <c r="I225" t="s">
        <v>5324</v>
      </c>
      <c r="J225" t="s">
        <v>1549</v>
      </c>
    </row>
    <row r="226" spans="1:10" ht="30.75">
      <c r="A226" s="366">
        <v>46259</v>
      </c>
      <c r="B226" t="s">
        <v>2042</v>
      </c>
      <c r="C226" t="s">
        <v>5438</v>
      </c>
      <c r="D226" t="s">
        <v>551</v>
      </c>
      <c r="E226">
        <v>2</v>
      </c>
      <c r="F226" s="367" t="s">
        <v>5450</v>
      </c>
      <c r="G226" t="s">
        <v>2226</v>
      </c>
      <c r="H226" t="s">
        <v>5325</v>
      </c>
      <c r="I226" t="s">
        <v>5326</v>
      </c>
      <c r="J226" t="s">
        <v>121</v>
      </c>
    </row>
    <row r="227" spans="1:10">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c r="A229" s="366">
        <v>46259</v>
      </c>
      <c r="B229" t="s">
        <v>2044</v>
      </c>
      <c r="C229" t="s">
        <v>5438</v>
      </c>
      <c r="D229" t="s">
        <v>108</v>
      </c>
      <c r="E229">
        <v>1</v>
      </c>
      <c r="F229" s="367" t="s">
        <v>5473</v>
      </c>
      <c r="G229" t="s">
        <v>2373</v>
      </c>
      <c r="H229" t="s">
        <v>5323</v>
      </c>
      <c r="I229" t="s">
        <v>5324</v>
      </c>
      <c r="J229" t="s">
        <v>1549</v>
      </c>
    </row>
    <row r="230" spans="1:10">
      <c r="A230" s="366">
        <v>46259</v>
      </c>
      <c r="B230" t="s">
        <v>2044</v>
      </c>
      <c r="C230" t="s">
        <v>5438</v>
      </c>
      <c r="D230" t="s">
        <v>2568</v>
      </c>
      <c r="E230">
        <v>1</v>
      </c>
      <c r="F230" s="367" t="s">
        <v>5474</v>
      </c>
      <c r="G230" t="s">
        <v>2373</v>
      </c>
      <c r="H230" t="s">
        <v>5323</v>
      </c>
      <c r="I230" t="s">
        <v>5324</v>
      </c>
      <c r="J230" t="s">
        <v>1549</v>
      </c>
    </row>
    <row r="231" spans="1:10">
      <c r="A231" s="366">
        <v>46259</v>
      </c>
      <c r="B231" t="s">
        <v>2044</v>
      </c>
      <c r="C231" t="s">
        <v>5438</v>
      </c>
      <c r="D231" t="s">
        <v>2661</v>
      </c>
      <c r="E231">
        <v>1</v>
      </c>
      <c r="F231" s="367" t="s">
        <v>5475</v>
      </c>
      <c r="G231" t="s">
        <v>2373</v>
      </c>
      <c r="H231" t="s">
        <v>5323</v>
      </c>
      <c r="I231" t="s">
        <v>5324</v>
      </c>
      <c r="J231" t="s">
        <v>1549</v>
      </c>
    </row>
    <row r="232" spans="1:10">
      <c r="A232" s="366">
        <v>46259</v>
      </c>
      <c r="B232" t="s">
        <v>2044</v>
      </c>
      <c r="C232" t="s">
        <v>5438</v>
      </c>
      <c r="D232" t="s">
        <v>2585</v>
      </c>
      <c r="E232">
        <v>1</v>
      </c>
      <c r="F232" s="367" t="s">
        <v>5476</v>
      </c>
      <c r="G232" t="s">
        <v>2373</v>
      </c>
      <c r="H232" t="s">
        <v>5323</v>
      </c>
      <c r="I232" t="s">
        <v>5324</v>
      </c>
      <c r="J232" t="s">
        <v>1549</v>
      </c>
    </row>
    <row r="233" spans="1:10">
      <c r="A233" s="366">
        <v>46259</v>
      </c>
      <c r="B233" t="s">
        <v>2044</v>
      </c>
      <c r="C233" t="s">
        <v>5438</v>
      </c>
      <c r="D233" t="s">
        <v>2667</v>
      </c>
      <c r="E233">
        <v>1</v>
      </c>
      <c r="F233" s="367" t="s">
        <v>5477</v>
      </c>
      <c r="G233" t="s">
        <v>2373</v>
      </c>
      <c r="H233" t="s">
        <v>5323</v>
      </c>
      <c r="I233" t="s">
        <v>5324</v>
      </c>
      <c r="J233" t="s">
        <v>1549</v>
      </c>
    </row>
    <row r="234" spans="1:10">
      <c r="A234" s="366">
        <v>46259</v>
      </c>
      <c r="B234" t="s">
        <v>2044</v>
      </c>
      <c r="C234" t="s">
        <v>5438</v>
      </c>
      <c r="D234" t="s">
        <v>2669</v>
      </c>
      <c r="E234">
        <v>1</v>
      </c>
      <c r="F234" s="367" t="s">
        <v>5478</v>
      </c>
      <c r="G234" t="s">
        <v>2373</v>
      </c>
      <c r="H234" t="s">
        <v>5323</v>
      </c>
      <c r="I234" t="s">
        <v>5324</v>
      </c>
      <c r="J234" t="s">
        <v>1549</v>
      </c>
    </row>
    <row r="235" spans="1:10">
      <c r="A235" s="366">
        <v>46259</v>
      </c>
      <c r="B235" t="s">
        <v>2046</v>
      </c>
      <c r="C235" t="s">
        <v>5438</v>
      </c>
      <c r="D235" t="s">
        <v>2673</v>
      </c>
      <c r="E235">
        <v>1</v>
      </c>
      <c r="F235" s="367" t="s">
        <v>5479</v>
      </c>
      <c r="G235" t="s">
        <v>2373</v>
      </c>
      <c r="H235" t="s">
        <v>5323</v>
      </c>
      <c r="I235" t="s">
        <v>5324</v>
      </c>
      <c r="J235" t="s">
        <v>1549</v>
      </c>
    </row>
    <row r="236" spans="1:10">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c r="A238" s="366">
        <v>46259</v>
      </c>
      <c r="B238" t="s">
        <v>2046</v>
      </c>
      <c r="C238" t="s">
        <v>5438</v>
      </c>
      <c r="D238" t="s">
        <v>108</v>
      </c>
      <c r="E238">
        <v>1</v>
      </c>
      <c r="F238" s="367" t="s">
        <v>5481</v>
      </c>
      <c r="G238" t="s">
        <v>2373</v>
      </c>
      <c r="H238" t="s">
        <v>5323</v>
      </c>
      <c r="I238" t="s">
        <v>5324</v>
      </c>
      <c r="J238" t="s">
        <v>1549</v>
      </c>
    </row>
    <row r="239" spans="1:10">
      <c r="A239" s="366">
        <v>46259</v>
      </c>
      <c r="B239" t="s">
        <v>2046</v>
      </c>
      <c r="C239" t="s">
        <v>5438</v>
      </c>
      <c r="D239" t="s">
        <v>2677</v>
      </c>
      <c r="E239">
        <v>1</v>
      </c>
      <c r="F239" s="367" t="s">
        <v>5482</v>
      </c>
      <c r="G239" t="s">
        <v>2373</v>
      </c>
      <c r="H239" t="s">
        <v>5323</v>
      </c>
      <c r="I239" t="s">
        <v>5324</v>
      </c>
      <c r="J239" t="s">
        <v>1549</v>
      </c>
    </row>
    <row r="240" spans="1:10">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30.75">
      <c r="A242" s="366">
        <v>46260</v>
      </c>
      <c r="B242" t="s">
        <v>2001</v>
      </c>
      <c r="C242" t="s">
        <v>5438</v>
      </c>
      <c r="D242" t="s">
        <v>2568</v>
      </c>
      <c r="E242">
        <v>2</v>
      </c>
      <c r="F242" s="367" t="s">
        <v>5500</v>
      </c>
      <c r="G242" t="s">
        <v>2205</v>
      </c>
      <c r="H242" t="s">
        <v>5306</v>
      </c>
      <c r="I242" t="s">
        <v>5307</v>
      </c>
      <c r="J242" t="s">
        <v>121</v>
      </c>
    </row>
    <row r="243" spans="1:10">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45.75">
      <c r="A245" s="366">
        <v>46260</v>
      </c>
      <c r="B245" t="s">
        <v>2004</v>
      </c>
      <c r="C245" t="s">
        <v>5438</v>
      </c>
      <c r="D245" t="s">
        <v>2677</v>
      </c>
      <c r="E245">
        <v>3</v>
      </c>
      <c r="F245" s="367" t="s">
        <v>5502</v>
      </c>
      <c r="G245" t="s">
        <v>2205</v>
      </c>
      <c r="H245" t="s">
        <v>5306</v>
      </c>
      <c r="I245" t="s">
        <v>5307</v>
      </c>
      <c r="J245" t="s">
        <v>121</v>
      </c>
    </row>
    <row r="246" spans="1:10" ht="91.5">
      <c r="A246" s="366">
        <v>46260</v>
      </c>
      <c r="B246" t="s">
        <v>2004</v>
      </c>
      <c r="C246" t="s">
        <v>5438</v>
      </c>
      <c r="D246" t="s">
        <v>2459</v>
      </c>
      <c r="E246">
        <v>6</v>
      </c>
      <c r="F246" s="367" t="s">
        <v>5503</v>
      </c>
      <c r="G246" t="s">
        <v>2206</v>
      </c>
      <c r="H246" t="s">
        <v>5306</v>
      </c>
      <c r="I246" t="s">
        <v>5308</v>
      </c>
      <c r="J246" t="s">
        <v>121</v>
      </c>
    </row>
    <row r="247" spans="1:10">
      <c r="A247" s="366">
        <v>46260</v>
      </c>
      <c r="B247" t="s">
        <v>2004</v>
      </c>
      <c r="C247" t="s">
        <v>5438</v>
      </c>
      <c r="D247" t="s">
        <v>2896</v>
      </c>
      <c r="E247">
        <v>1</v>
      </c>
      <c r="F247" s="367" t="s">
        <v>5504</v>
      </c>
      <c r="G247" t="s">
        <v>2205</v>
      </c>
      <c r="H247" t="s">
        <v>5306</v>
      </c>
      <c r="I247" t="s">
        <v>5307</v>
      </c>
      <c r="J247" t="s">
        <v>121</v>
      </c>
    </row>
    <row r="248" spans="1:10" ht="30.75">
      <c r="A248" s="366">
        <v>46260</v>
      </c>
      <c r="B248" t="s">
        <v>2004</v>
      </c>
      <c r="C248" t="s">
        <v>5438</v>
      </c>
      <c r="D248" t="s">
        <v>2900</v>
      </c>
      <c r="E248">
        <v>2</v>
      </c>
      <c r="F248" s="367" t="s">
        <v>5505</v>
      </c>
      <c r="G248" t="s">
        <v>2202</v>
      </c>
      <c r="H248" t="s">
        <v>5302</v>
      </c>
      <c r="I248" t="s">
        <v>5303</v>
      </c>
      <c r="J248" t="s">
        <v>108</v>
      </c>
    </row>
    <row r="249" spans="1:10">
      <c r="A249" s="366">
        <v>46260</v>
      </c>
      <c r="B249" t="s">
        <v>2004</v>
      </c>
      <c r="C249" t="s">
        <v>5438</v>
      </c>
      <c r="D249" t="s">
        <v>2903</v>
      </c>
      <c r="E249">
        <v>1</v>
      </c>
      <c r="F249" s="367" t="s">
        <v>5506</v>
      </c>
      <c r="G249" t="s">
        <v>2206</v>
      </c>
      <c r="H249" t="s">
        <v>5306</v>
      </c>
      <c r="I249" t="s">
        <v>5308</v>
      </c>
      <c r="J249" t="s">
        <v>121</v>
      </c>
    </row>
    <row r="250" spans="1:10" ht="30.75">
      <c r="A250" s="366">
        <v>46260</v>
      </c>
      <c r="B250" t="s">
        <v>2004</v>
      </c>
      <c r="C250" t="s">
        <v>5438</v>
      </c>
      <c r="D250" t="s">
        <v>2452</v>
      </c>
      <c r="E250">
        <v>2</v>
      </c>
      <c r="F250" s="367" t="s">
        <v>5507</v>
      </c>
      <c r="G250" t="s">
        <v>2206</v>
      </c>
      <c r="H250" t="s">
        <v>5306</v>
      </c>
      <c r="I250" t="s">
        <v>5308</v>
      </c>
      <c r="J250" t="s">
        <v>121</v>
      </c>
    </row>
    <row r="251" spans="1:10">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60.75">
      <c r="A255" s="366">
        <v>46260</v>
      </c>
      <c r="B255" t="s">
        <v>2007</v>
      </c>
      <c r="C255" t="s">
        <v>5438</v>
      </c>
      <c r="D255" t="s">
        <v>2677</v>
      </c>
      <c r="E255">
        <v>4</v>
      </c>
      <c r="F255" s="367" t="s">
        <v>5511</v>
      </c>
      <c r="G255" t="s">
        <v>2205</v>
      </c>
      <c r="H255" t="s">
        <v>5306</v>
      </c>
      <c r="I255" t="s">
        <v>5307</v>
      </c>
      <c r="J255" t="s">
        <v>121</v>
      </c>
    </row>
    <row r="256" spans="1:10" ht="45.75">
      <c r="A256" s="366">
        <v>46260</v>
      </c>
      <c r="B256" t="s">
        <v>2007</v>
      </c>
      <c r="C256" t="s">
        <v>5438</v>
      </c>
      <c r="D256" t="s">
        <v>108</v>
      </c>
      <c r="E256">
        <v>3</v>
      </c>
      <c r="F256" s="367" t="s">
        <v>5512</v>
      </c>
      <c r="G256" t="s">
        <v>2205</v>
      </c>
      <c r="H256" t="s">
        <v>5306</v>
      </c>
      <c r="I256" t="s">
        <v>5307</v>
      </c>
      <c r="J256" t="s">
        <v>121</v>
      </c>
    </row>
    <row r="257" spans="1:10">
      <c r="A257" s="366">
        <v>46260</v>
      </c>
      <c r="B257" t="s">
        <v>2007</v>
      </c>
      <c r="C257" t="s">
        <v>5438</v>
      </c>
      <c r="D257" t="s">
        <v>2942</v>
      </c>
      <c r="E257">
        <v>1</v>
      </c>
      <c r="F257" s="367" t="s">
        <v>5513</v>
      </c>
      <c r="G257" t="s">
        <v>2205</v>
      </c>
      <c r="H257" t="s">
        <v>5306</v>
      </c>
      <c r="I257" t="s">
        <v>5307</v>
      </c>
      <c r="J257" t="s">
        <v>121</v>
      </c>
    </row>
    <row r="258" spans="1:10" ht="91.5">
      <c r="A258" s="366">
        <v>46260</v>
      </c>
      <c r="B258" t="s">
        <v>2010</v>
      </c>
      <c r="C258" t="s">
        <v>5438</v>
      </c>
      <c r="D258" t="s">
        <v>2459</v>
      </c>
      <c r="E258">
        <v>6</v>
      </c>
      <c r="F258" s="367" t="s">
        <v>5514</v>
      </c>
      <c r="G258" t="s">
        <v>2206</v>
      </c>
      <c r="H258" t="s">
        <v>5306</v>
      </c>
      <c r="I258" t="s">
        <v>5308</v>
      </c>
      <c r="J258" t="s">
        <v>121</v>
      </c>
    </row>
    <row r="259" spans="1:10">
      <c r="A259" s="366">
        <v>46260</v>
      </c>
      <c r="B259" t="s">
        <v>2010</v>
      </c>
      <c r="C259" t="s">
        <v>5438</v>
      </c>
      <c r="D259" t="s">
        <v>2949</v>
      </c>
      <c r="E259">
        <v>1</v>
      </c>
      <c r="F259" s="367" t="s">
        <v>5515</v>
      </c>
      <c r="G259" t="s">
        <v>2205</v>
      </c>
      <c r="H259" t="s">
        <v>5306</v>
      </c>
      <c r="I259" t="s">
        <v>5307</v>
      </c>
      <c r="J259" t="s">
        <v>121</v>
      </c>
    </row>
    <row r="260" spans="1:10" ht="60.75">
      <c r="A260" s="366">
        <v>46260</v>
      </c>
      <c r="B260" t="s">
        <v>2010</v>
      </c>
      <c r="C260" t="s">
        <v>5438</v>
      </c>
      <c r="D260" t="s">
        <v>2677</v>
      </c>
      <c r="E260">
        <v>4</v>
      </c>
      <c r="F260" s="367" t="s">
        <v>5516</v>
      </c>
      <c r="G260" t="s">
        <v>2205</v>
      </c>
      <c r="H260" t="s">
        <v>5306</v>
      </c>
      <c r="I260" t="s">
        <v>5307</v>
      </c>
      <c r="J260" t="s">
        <v>121</v>
      </c>
    </row>
    <row r="261" spans="1:10">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30.75">
      <c r="A263" s="366">
        <v>46260</v>
      </c>
      <c r="B263" t="s">
        <v>2010</v>
      </c>
      <c r="C263" t="s">
        <v>5438</v>
      </c>
      <c r="D263" t="s">
        <v>2971</v>
      </c>
      <c r="E263">
        <v>2</v>
      </c>
      <c r="F263" s="367" t="s">
        <v>5519</v>
      </c>
      <c r="G263" t="s">
        <v>2206</v>
      </c>
      <c r="H263" t="s">
        <v>5306</v>
      </c>
      <c r="I263" t="s">
        <v>5308</v>
      </c>
      <c r="J263" t="s">
        <v>121</v>
      </c>
    </row>
    <row r="264" spans="1:10">
      <c r="A264" s="366">
        <v>46260</v>
      </c>
      <c r="B264" t="s">
        <v>2010</v>
      </c>
      <c r="C264" t="s">
        <v>5438</v>
      </c>
      <c r="D264" t="s">
        <v>2452</v>
      </c>
      <c r="E264">
        <v>1</v>
      </c>
      <c r="F264" s="367" t="s">
        <v>5520</v>
      </c>
      <c r="G264" t="s">
        <v>2206</v>
      </c>
      <c r="H264" t="s">
        <v>5306</v>
      </c>
      <c r="I264" t="s">
        <v>5308</v>
      </c>
      <c r="J264" t="s">
        <v>121</v>
      </c>
    </row>
    <row r="265" spans="1:10" ht="45.75">
      <c r="A265" s="366">
        <v>46260</v>
      </c>
      <c r="B265" t="s">
        <v>2012</v>
      </c>
      <c r="C265" t="s">
        <v>5438</v>
      </c>
      <c r="D265" t="s">
        <v>2459</v>
      </c>
      <c r="E265">
        <v>3</v>
      </c>
      <c r="F265" s="367" t="s">
        <v>5521</v>
      </c>
      <c r="G265" t="s">
        <v>2206</v>
      </c>
      <c r="H265" t="s">
        <v>5306</v>
      </c>
      <c r="I265" t="s">
        <v>5308</v>
      </c>
      <c r="J265" t="s">
        <v>121</v>
      </c>
    </row>
    <row r="266" spans="1:10" ht="152.25">
      <c r="A266" s="366">
        <v>46260</v>
      </c>
      <c r="B266" t="s">
        <v>2012</v>
      </c>
      <c r="C266" t="s">
        <v>5438</v>
      </c>
      <c r="D266" t="s">
        <v>2677</v>
      </c>
      <c r="E266">
        <v>10</v>
      </c>
      <c r="F266" s="367" t="s">
        <v>5522</v>
      </c>
      <c r="G266" t="s">
        <v>2205</v>
      </c>
      <c r="H266" t="s">
        <v>5306</v>
      </c>
      <c r="I266" t="s">
        <v>5307</v>
      </c>
      <c r="J266" t="s">
        <v>121</v>
      </c>
    </row>
    <row r="267" spans="1:10">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30.75">
      <c r="A271" s="366">
        <v>46260</v>
      </c>
      <c r="B271" t="s">
        <v>2016</v>
      </c>
      <c r="C271" t="s">
        <v>5438</v>
      </c>
      <c r="D271" t="s">
        <v>2459</v>
      </c>
      <c r="E271">
        <v>2</v>
      </c>
      <c r="F271" s="367" t="s">
        <v>5527</v>
      </c>
      <c r="G271" t="s">
        <v>2206</v>
      </c>
      <c r="H271" t="s">
        <v>5306</v>
      </c>
      <c r="I271" t="s">
        <v>5308</v>
      </c>
      <c r="J271" t="s">
        <v>121</v>
      </c>
    </row>
    <row r="272" spans="1:10" ht="106.5">
      <c r="A272" s="366">
        <v>46260</v>
      </c>
      <c r="B272" t="s">
        <v>2016</v>
      </c>
      <c r="C272" t="s">
        <v>5438</v>
      </c>
      <c r="D272" t="s">
        <v>2677</v>
      </c>
      <c r="E272">
        <v>7</v>
      </c>
      <c r="F272" s="367" t="s">
        <v>5528</v>
      </c>
      <c r="G272" t="s">
        <v>2205</v>
      </c>
      <c r="H272" t="s">
        <v>5306</v>
      </c>
      <c r="I272" t="s">
        <v>5307</v>
      </c>
      <c r="J272" t="s">
        <v>121</v>
      </c>
    </row>
    <row r="273" spans="1:10" ht="30.75">
      <c r="A273" s="366">
        <v>46260</v>
      </c>
      <c r="B273" t="s">
        <v>2016</v>
      </c>
      <c r="C273" t="s">
        <v>5438</v>
      </c>
      <c r="D273" t="s">
        <v>108</v>
      </c>
      <c r="E273">
        <v>2</v>
      </c>
      <c r="F273" s="367" t="s">
        <v>5529</v>
      </c>
      <c r="G273" t="s">
        <v>2205</v>
      </c>
      <c r="H273" t="s">
        <v>5306</v>
      </c>
      <c r="I273" t="s">
        <v>5307</v>
      </c>
      <c r="J273" t="s">
        <v>121</v>
      </c>
    </row>
    <row r="274" spans="1:10">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30.75">
      <c r="A276" s="366">
        <v>46260</v>
      </c>
      <c r="B276" t="s">
        <v>2016</v>
      </c>
      <c r="C276" t="s">
        <v>5438</v>
      </c>
      <c r="D276" t="s">
        <v>2568</v>
      </c>
      <c r="E276">
        <v>2</v>
      </c>
      <c r="F276" s="367" t="s">
        <v>5532</v>
      </c>
      <c r="G276" t="s">
        <v>2205</v>
      </c>
      <c r="H276" t="s">
        <v>5306</v>
      </c>
      <c r="I276" t="s">
        <v>5307</v>
      </c>
      <c r="J276" t="s">
        <v>121</v>
      </c>
    </row>
    <row r="277" spans="1:10">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106.5">
      <c r="A280" s="366">
        <v>46260</v>
      </c>
      <c r="B280" t="s">
        <v>2018</v>
      </c>
      <c r="C280" t="s">
        <v>5438</v>
      </c>
      <c r="D280" t="s">
        <v>2677</v>
      </c>
      <c r="E280">
        <v>7</v>
      </c>
      <c r="F280" s="367" t="s">
        <v>5535</v>
      </c>
      <c r="G280" t="s">
        <v>2205</v>
      </c>
      <c r="H280" t="s">
        <v>5306</v>
      </c>
      <c r="I280" t="s">
        <v>5307</v>
      </c>
      <c r="J280" t="s">
        <v>121</v>
      </c>
    </row>
    <row r="281" spans="1:10">
      <c r="A281" s="366">
        <v>46260</v>
      </c>
      <c r="B281" t="s">
        <v>2018</v>
      </c>
      <c r="C281" t="s">
        <v>5438</v>
      </c>
      <c r="D281" t="s">
        <v>3049</v>
      </c>
      <c r="E281">
        <v>1</v>
      </c>
      <c r="F281" s="367" t="s">
        <v>5536</v>
      </c>
      <c r="G281" t="s">
        <v>2204</v>
      </c>
      <c r="H281" t="s">
        <v>5304</v>
      </c>
      <c r="I281" t="s">
        <v>5305</v>
      </c>
      <c r="J281" t="s">
        <v>108</v>
      </c>
    </row>
    <row r="282" spans="1:10" ht="30.75">
      <c r="A282" s="366">
        <v>46260</v>
      </c>
      <c r="B282" t="s">
        <v>2018</v>
      </c>
      <c r="C282" t="s">
        <v>5438</v>
      </c>
      <c r="D282" t="s">
        <v>108</v>
      </c>
      <c r="E282">
        <v>2</v>
      </c>
      <c r="F282" s="367" t="s">
        <v>5537</v>
      </c>
      <c r="G282" t="s">
        <v>2205</v>
      </c>
      <c r="H282" t="s">
        <v>5306</v>
      </c>
      <c r="I282" t="s">
        <v>5307</v>
      </c>
      <c r="J282" t="s">
        <v>121</v>
      </c>
    </row>
    <row r="283" spans="1:10">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30.75">
      <c r="A288" s="366">
        <v>46260</v>
      </c>
      <c r="B288" t="s">
        <v>2019</v>
      </c>
      <c r="C288" t="s">
        <v>5438</v>
      </c>
      <c r="D288" t="s">
        <v>3082</v>
      </c>
      <c r="E288">
        <v>2</v>
      </c>
      <c r="F288" s="367" t="s">
        <v>5542</v>
      </c>
      <c r="G288" t="s">
        <v>2205</v>
      </c>
      <c r="H288" t="s">
        <v>5306</v>
      </c>
      <c r="I288" t="s">
        <v>5307</v>
      </c>
      <c r="J288" t="s">
        <v>121</v>
      </c>
    </row>
    <row r="289" spans="1:10" ht="121.5">
      <c r="A289" s="366">
        <v>46260</v>
      </c>
      <c r="B289" t="s">
        <v>2019</v>
      </c>
      <c r="C289" t="s">
        <v>5438</v>
      </c>
      <c r="D289" t="s">
        <v>2677</v>
      </c>
      <c r="E289">
        <v>8</v>
      </c>
      <c r="F289" s="367" t="s">
        <v>5543</v>
      </c>
      <c r="G289" t="s">
        <v>2205</v>
      </c>
      <c r="H289" t="s">
        <v>5306</v>
      </c>
      <c r="I289" t="s">
        <v>5307</v>
      </c>
      <c r="J289" t="s">
        <v>121</v>
      </c>
    </row>
    <row r="290" spans="1:10">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30.75">
      <c r="A295" s="366">
        <v>46260</v>
      </c>
      <c r="B295" t="s">
        <v>2020</v>
      </c>
      <c r="C295" t="s">
        <v>5438</v>
      </c>
      <c r="D295" t="s">
        <v>108</v>
      </c>
      <c r="E295">
        <v>2</v>
      </c>
      <c r="F295" s="367" t="s">
        <v>5452</v>
      </c>
      <c r="G295" t="s">
        <v>2205</v>
      </c>
      <c r="H295" t="s">
        <v>5306</v>
      </c>
      <c r="I295" t="s">
        <v>5307</v>
      </c>
      <c r="J295" t="s">
        <v>121</v>
      </c>
    </row>
    <row r="296" spans="1:10">
      <c r="A296" s="366">
        <v>46260</v>
      </c>
      <c r="B296" t="s">
        <v>2020</v>
      </c>
      <c r="C296" t="s">
        <v>5438</v>
      </c>
      <c r="D296" t="s">
        <v>2568</v>
      </c>
      <c r="E296">
        <v>1</v>
      </c>
      <c r="F296" s="367" t="s">
        <v>5453</v>
      </c>
      <c r="G296" t="s">
        <v>2205</v>
      </c>
      <c r="H296" t="s">
        <v>5306</v>
      </c>
      <c r="I296" t="s">
        <v>5307</v>
      </c>
      <c r="J296" t="s">
        <v>121</v>
      </c>
    </row>
    <row r="297" spans="1:10" ht="60.75">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30.75">
      <c r="A299" s="366">
        <v>46260</v>
      </c>
      <c r="B299" t="s">
        <v>3892</v>
      </c>
      <c r="C299" t="s">
        <v>5438</v>
      </c>
      <c r="D299" t="s">
        <v>108</v>
      </c>
      <c r="E299">
        <v>2</v>
      </c>
      <c r="F299" s="367" t="s">
        <v>5455</v>
      </c>
      <c r="G299" t="s">
        <v>2205</v>
      </c>
      <c r="H299" t="s">
        <v>5306</v>
      </c>
      <c r="I299" t="s">
        <v>5307</v>
      </c>
      <c r="J299" t="s">
        <v>121</v>
      </c>
    </row>
    <row r="300" spans="1:10">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30.75">
      <c r="A304" s="366">
        <v>46260</v>
      </c>
      <c r="B304" t="s">
        <v>2027</v>
      </c>
      <c r="C304" t="s">
        <v>5438</v>
      </c>
      <c r="D304" t="s">
        <v>108</v>
      </c>
      <c r="E304">
        <v>2</v>
      </c>
      <c r="F304" s="367" t="s">
        <v>5460</v>
      </c>
      <c r="G304" t="s">
        <v>2205</v>
      </c>
      <c r="H304" t="s">
        <v>5306</v>
      </c>
      <c r="I304" t="s">
        <v>5307</v>
      </c>
      <c r="J304" t="s">
        <v>121</v>
      </c>
    </row>
    <row r="305" spans="1:10" ht="45.75">
      <c r="A305" s="366">
        <v>46260</v>
      </c>
      <c r="B305" t="s">
        <v>2029</v>
      </c>
      <c r="C305" t="s">
        <v>5438</v>
      </c>
      <c r="D305" t="s">
        <v>108</v>
      </c>
      <c r="E305">
        <v>3</v>
      </c>
      <c r="F305" s="367" t="s">
        <v>5461</v>
      </c>
      <c r="G305" t="s">
        <v>2205</v>
      </c>
      <c r="H305" t="s">
        <v>5306</v>
      </c>
      <c r="I305" t="s">
        <v>5307</v>
      </c>
      <c r="J305" t="s">
        <v>121</v>
      </c>
    </row>
    <row r="306" spans="1:10" ht="60.75">
      <c r="A306" s="366">
        <v>46260</v>
      </c>
      <c r="B306" t="s">
        <v>2029</v>
      </c>
      <c r="C306" t="s">
        <v>5438</v>
      </c>
      <c r="D306" t="s">
        <v>2459</v>
      </c>
      <c r="E306">
        <v>4</v>
      </c>
      <c r="F306" s="367" t="s">
        <v>5444</v>
      </c>
      <c r="G306" t="s">
        <v>2206</v>
      </c>
      <c r="H306" t="s">
        <v>5306</v>
      </c>
      <c r="I306" t="s">
        <v>5308</v>
      </c>
      <c r="J306" t="s">
        <v>121</v>
      </c>
    </row>
    <row r="307" spans="1:10" ht="30.75">
      <c r="A307" s="366">
        <v>46260</v>
      </c>
      <c r="B307" t="s">
        <v>2031</v>
      </c>
      <c r="C307" t="s">
        <v>5438</v>
      </c>
      <c r="D307" t="s">
        <v>108</v>
      </c>
      <c r="E307">
        <v>2</v>
      </c>
      <c r="F307" s="367" t="s">
        <v>5462</v>
      </c>
      <c r="G307" t="s">
        <v>2205</v>
      </c>
      <c r="H307" t="s">
        <v>5306</v>
      </c>
      <c r="I307" t="s">
        <v>5307</v>
      </c>
      <c r="J307" t="s">
        <v>121</v>
      </c>
    </row>
    <row r="308" spans="1:10">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30.75">
      <c r="A311" s="366">
        <v>46260</v>
      </c>
      <c r="B311" t="s">
        <v>2031</v>
      </c>
      <c r="C311" t="s">
        <v>5438</v>
      </c>
      <c r="D311" t="s">
        <v>2459</v>
      </c>
      <c r="E311">
        <v>2</v>
      </c>
      <c r="F311" s="367" t="s">
        <v>5446</v>
      </c>
      <c r="G311" t="s">
        <v>2206</v>
      </c>
      <c r="H311" t="s">
        <v>5306</v>
      </c>
      <c r="I311" t="s">
        <v>5308</v>
      </c>
      <c r="J311" t="s">
        <v>121</v>
      </c>
    </row>
    <row r="312" spans="1:10">
      <c r="A312" s="366">
        <v>46260</v>
      </c>
      <c r="B312" t="s">
        <v>2031</v>
      </c>
      <c r="C312" t="s">
        <v>5438</v>
      </c>
      <c r="D312" t="s">
        <v>2568</v>
      </c>
      <c r="E312">
        <v>1</v>
      </c>
      <c r="F312" s="367" t="s">
        <v>5465</v>
      </c>
      <c r="G312" t="s">
        <v>2205</v>
      </c>
      <c r="H312" t="s">
        <v>5306</v>
      </c>
      <c r="I312" t="s">
        <v>5307</v>
      </c>
      <c r="J312" t="s">
        <v>121</v>
      </c>
    </row>
    <row r="313" spans="1:10" ht="30.75">
      <c r="A313" s="366">
        <v>46260</v>
      </c>
      <c r="B313" t="s">
        <v>2034</v>
      </c>
      <c r="C313" t="s">
        <v>5438</v>
      </c>
      <c r="D313" t="s">
        <v>2617</v>
      </c>
      <c r="E313">
        <v>2</v>
      </c>
      <c r="F313" s="367" t="s">
        <v>5546</v>
      </c>
      <c r="G313" t="s">
        <v>2204</v>
      </c>
      <c r="H313" t="s">
        <v>5304</v>
      </c>
      <c r="I313" t="s">
        <v>5305</v>
      </c>
      <c r="J313" t="s">
        <v>108</v>
      </c>
    </row>
    <row r="314" spans="1:10" ht="45.75">
      <c r="A314" s="366">
        <v>46260</v>
      </c>
      <c r="B314" t="s">
        <v>2034</v>
      </c>
      <c r="C314" t="s">
        <v>5438</v>
      </c>
      <c r="D314" t="s">
        <v>2568</v>
      </c>
      <c r="E314">
        <v>3</v>
      </c>
      <c r="F314" s="367" t="s">
        <v>5466</v>
      </c>
      <c r="G314" t="s">
        <v>2205</v>
      </c>
      <c r="H314" t="s">
        <v>5306</v>
      </c>
      <c r="I314" t="s">
        <v>5307</v>
      </c>
      <c r="J314" t="s">
        <v>121</v>
      </c>
    </row>
    <row r="315" spans="1:10">
      <c r="A315" s="366">
        <v>46260</v>
      </c>
      <c r="B315" t="s">
        <v>2034</v>
      </c>
      <c r="C315" t="s">
        <v>5438</v>
      </c>
      <c r="D315" t="s">
        <v>2540</v>
      </c>
      <c r="E315">
        <v>1</v>
      </c>
      <c r="F315" s="367" t="s">
        <v>2539</v>
      </c>
      <c r="G315" t="s">
        <v>2205</v>
      </c>
      <c r="H315" t="s">
        <v>5306</v>
      </c>
      <c r="I315" t="s">
        <v>5307</v>
      </c>
      <c r="J315" t="s">
        <v>121</v>
      </c>
    </row>
    <row r="316" spans="1:10" ht="60.75">
      <c r="A316" s="366">
        <v>46260</v>
      </c>
      <c r="B316" t="s">
        <v>2034</v>
      </c>
      <c r="C316" t="s">
        <v>5438</v>
      </c>
      <c r="D316" t="s">
        <v>108</v>
      </c>
      <c r="E316">
        <v>4</v>
      </c>
      <c r="F316" s="367" t="s">
        <v>5467</v>
      </c>
      <c r="G316" t="s">
        <v>2205</v>
      </c>
      <c r="H316" t="s">
        <v>5306</v>
      </c>
      <c r="I316" t="s">
        <v>5307</v>
      </c>
      <c r="J316" t="s">
        <v>121</v>
      </c>
    </row>
    <row r="317" spans="1:10">
      <c r="A317" s="366">
        <v>46260</v>
      </c>
      <c r="B317" t="s">
        <v>2034</v>
      </c>
      <c r="C317" t="s">
        <v>5438</v>
      </c>
      <c r="D317" t="s">
        <v>2459</v>
      </c>
      <c r="E317">
        <v>1</v>
      </c>
      <c r="F317" s="367" t="s">
        <v>5447</v>
      </c>
      <c r="G317" t="s">
        <v>2206</v>
      </c>
      <c r="H317" t="s">
        <v>5306</v>
      </c>
      <c r="I317" t="s">
        <v>5308</v>
      </c>
      <c r="J317" t="s">
        <v>121</v>
      </c>
    </row>
    <row r="318" spans="1:10" ht="45.75">
      <c r="A318" s="366">
        <v>46260</v>
      </c>
      <c r="B318" t="s">
        <v>2035</v>
      </c>
      <c r="C318" t="s">
        <v>5438</v>
      </c>
      <c r="D318" t="s">
        <v>108</v>
      </c>
      <c r="E318">
        <v>3</v>
      </c>
      <c r="F318" s="367" t="s">
        <v>5468</v>
      </c>
      <c r="G318" t="s">
        <v>2205</v>
      </c>
      <c r="H318" t="s">
        <v>5306</v>
      </c>
      <c r="I318" t="s">
        <v>5307</v>
      </c>
      <c r="J318" t="s">
        <v>121</v>
      </c>
    </row>
    <row r="319" spans="1:10" ht="30.75">
      <c r="A319" s="366">
        <v>46260</v>
      </c>
      <c r="B319" t="s">
        <v>2037</v>
      </c>
      <c r="C319" t="s">
        <v>5438</v>
      </c>
      <c r="D319" t="s">
        <v>2452</v>
      </c>
      <c r="E319">
        <v>2</v>
      </c>
      <c r="F319" s="367" t="s">
        <v>5484</v>
      </c>
      <c r="G319" t="s">
        <v>2206</v>
      </c>
      <c r="H319" t="s">
        <v>5306</v>
      </c>
      <c r="I319" t="s">
        <v>5308</v>
      </c>
      <c r="J319" t="s">
        <v>121</v>
      </c>
    </row>
    <row r="320" spans="1:10">
      <c r="A320" s="366">
        <v>46260</v>
      </c>
      <c r="B320" t="s">
        <v>2037</v>
      </c>
      <c r="C320" t="s">
        <v>5438</v>
      </c>
      <c r="D320" t="s">
        <v>2568</v>
      </c>
      <c r="E320">
        <v>1</v>
      </c>
      <c r="F320" s="367" t="s">
        <v>5469</v>
      </c>
      <c r="G320" t="s">
        <v>2205</v>
      </c>
      <c r="H320" t="s">
        <v>5306</v>
      </c>
      <c r="I320" t="s">
        <v>5307</v>
      </c>
      <c r="J320" t="s">
        <v>121</v>
      </c>
    </row>
    <row r="321" spans="1:10" ht="30.75">
      <c r="A321" s="366">
        <v>46260</v>
      </c>
      <c r="B321" t="s">
        <v>2037</v>
      </c>
      <c r="C321" t="s">
        <v>5438</v>
      </c>
      <c r="D321" t="s">
        <v>108</v>
      </c>
      <c r="E321">
        <v>2</v>
      </c>
      <c r="F321" s="367" t="s">
        <v>5470</v>
      </c>
      <c r="G321" t="s">
        <v>2205</v>
      </c>
      <c r="H321" t="s">
        <v>5306</v>
      </c>
      <c r="I321" t="s">
        <v>5307</v>
      </c>
      <c r="J321" t="s">
        <v>121</v>
      </c>
    </row>
    <row r="322" spans="1:10" ht="60.75">
      <c r="A322" s="366">
        <v>46260</v>
      </c>
      <c r="B322" t="s">
        <v>2042</v>
      </c>
      <c r="C322" t="s">
        <v>5438</v>
      </c>
      <c r="D322" t="s">
        <v>108</v>
      </c>
      <c r="E322">
        <v>4</v>
      </c>
      <c r="F322" s="367" t="s">
        <v>5471</v>
      </c>
      <c r="G322" t="s">
        <v>2205</v>
      </c>
      <c r="H322" t="s">
        <v>5306</v>
      </c>
      <c r="I322" t="s">
        <v>5307</v>
      </c>
      <c r="J322" t="s">
        <v>121</v>
      </c>
    </row>
    <row r="323" spans="1:10">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30.75">
      <c r="A331" s="366">
        <v>46260</v>
      </c>
      <c r="B331" t="s">
        <v>2046</v>
      </c>
      <c r="C331" t="s">
        <v>5438</v>
      </c>
      <c r="D331" t="s">
        <v>2452</v>
      </c>
      <c r="E331">
        <v>2</v>
      </c>
      <c r="F331" s="367" t="s">
        <v>5486</v>
      </c>
      <c r="G331" t="s">
        <v>2206</v>
      </c>
      <c r="H331" t="s">
        <v>5306</v>
      </c>
      <c r="I331" t="s">
        <v>5308</v>
      </c>
      <c r="J331" t="s">
        <v>121</v>
      </c>
    </row>
    <row r="332" spans="1:10">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2026-08-14T14:24:26Z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