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F82E8285-FE53-43A2-8FE1-F9750672C213}" xr6:coauthVersionLast="44" xr6:coauthVersionMax="44" xr10:uidLastSave="{00000000-0000-0000-0000-000000000000}"/>
  <bookViews>
    <workbookView xWindow="-120" yWindow="-120" windowWidth="29040" windowHeight="15840" tabRatio="415" xr2:uid="{00000000-000D-0000-FFFF-FFFF00000000}"/>
  </bookViews>
  <sheets>
    <sheet name="Project Gantt Chart" sheetId="12" r:id="rId1"/>
  </sheets>
  <definedNames>
    <definedName name="_xlnm.Print_Titles" localSheetId="0">'Project Gantt Chart'!$4:$7</definedName>
    <definedName name="Project_Start" localSheetId="0">'Project Gantt Chart'!$F$3</definedName>
    <definedName name="Project_Start">#REF!</definedName>
    <definedName name="Scrolling_Increment" localSheetId="0">'Project Gantt Chart'!$F$4</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2" i="12" l="1"/>
  <c r="F79" i="12"/>
  <c r="F84" i="12" s="1"/>
  <c r="F73" i="12"/>
  <c r="F75" i="12" s="1"/>
  <c r="F77" i="12" s="1"/>
  <c r="F66" i="12"/>
  <c r="F68" i="12" s="1"/>
  <c r="F70" i="12" s="1"/>
  <c r="F72" i="12" s="1"/>
  <c r="F74" i="12" s="1"/>
  <c r="F64" i="12"/>
  <c r="F56" i="12"/>
  <c r="F57" i="12" s="1"/>
  <c r="F53" i="12"/>
  <c r="F40" i="12"/>
  <c r="F39" i="12"/>
  <c r="F36" i="12"/>
  <c r="F34" i="12"/>
  <c r="F31" i="12"/>
  <c r="F29" i="12"/>
  <c r="F27" i="12"/>
  <c r="F21" i="12"/>
  <c r="F17" i="12"/>
  <c r="F13" i="12"/>
  <c r="I5" i="12"/>
  <c r="I11" i="12" s="1"/>
  <c r="J5" i="12" l="1"/>
  <c r="J14" i="12" s="1"/>
  <c r="I25" i="12"/>
  <c r="I13" i="12"/>
  <c r="I9" i="12"/>
  <c r="I36" i="12"/>
  <c r="I33" i="12"/>
  <c r="I32" i="12"/>
  <c r="I28" i="12"/>
  <c r="I27" i="12"/>
  <c r="I41" i="12"/>
  <c r="I34" i="12"/>
  <c r="I20" i="12"/>
  <c r="I19" i="12"/>
  <c r="I18" i="12"/>
  <c r="I24" i="12"/>
  <c r="I35" i="12"/>
  <c r="I26" i="12"/>
  <c r="I39" i="12"/>
  <c r="I22" i="12"/>
  <c r="I14" i="12"/>
  <c r="I21" i="12"/>
  <c r="I10" i="12"/>
  <c r="I7" i="12"/>
  <c r="I4" i="12"/>
  <c r="J24" i="12" l="1"/>
  <c r="J39" i="12"/>
  <c r="J25" i="12"/>
  <c r="J7" i="12"/>
  <c r="J21" i="12"/>
  <c r="J13" i="12"/>
  <c r="J34" i="12"/>
  <c r="J22" i="12"/>
  <c r="J11" i="12"/>
  <c r="J33" i="12"/>
  <c r="J10" i="12"/>
  <c r="K5" i="12"/>
  <c r="J18" i="12"/>
  <c r="J9" i="12"/>
  <c r="J20" i="12"/>
  <c r="J32" i="12"/>
  <c r="J35" i="12"/>
  <c r="J19" i="12"/>
  <c r="J27" i="12"/>
  <c r="J36" i="12"/>
  <c r="J26" i="12"/>
  <c r="J41" i="12"/>
  <c r="J28" i="12"/>
  <c r="K33" i="12" l="1"/>
  <c r="K36" i="12"/>
  <c r="K25" i="12"/>
  <c r="K10" i="12"/>
  <c r="K24" i="12"/>
  <c r="K20" i="12"/>
  <c r="K7" i="12"/>
  <c r="K18" i="12"/>
  <c r="K26" i="12"/>
  <c r="K34" i="12"/>
  <c r="K14" i="12"/>
  <c r="K32" i="12"/>
  <c r="K28" i="12"/>
  <c r="K22" i="12"/>
  <c r="K13" i="12"/>
  <c r="K27" i="12"/>
  <c r="K21" i="12"/>
  <c r="L5" i="12"/>
  <c r="K41" i="12"/>
  <c r="K39" i="12"/>
  <c r="K11" i="12"/>
  <c r="K35" i="12"/>
  <c r="K19" i="12"/>
  <c r="K9" i="12"/>
  <c r="L27" i="12" l="1"/>
  <c r="L33" i="12"/>
  <c r="L10" i="12"/>
  <c r="L35" i="12"/>
  <c r="L14" i="12"/>
  <c r="L25" i="12"/>
  <c r="L9" i="12"/>
  <c r="L32" i="12"/>
  <c r="L20" i="12"/>
  <c r="L7" i="12"/>
  <c r="L28" i="12"/>
  <c r="L19" i="12"/>
  <c r="M5" i="12"/>
  <c r="L36" i="12"/>
  <c r="L22" i="12"/>
  <c r="L41" i="12"/>
  <c r="L26" i="12"/>
  <c r="L18" i="12"/>
  <c r="L39" i="12"/>
  <c r="L24" i="12"/>
  <c r="L13" i="12"/>
  <c r="L34" i="12"/>
  <c r="L21" i="12"/>
  <c r="L11" i="12"/>
  <c r="M28" i="12" l="1"/>
  <c r="M35" i="12"/>
  <c r="M34" i="12"/>
  <c r="M13" i="12"/>
  <c r="M41" i="12"/>
  <c r="M26" i="12"/>
  <c r="M24" i="12"/>
  <c r="M39" i="12"/>
  <c r="M22" i="12"/>
  <c r="N5" i="12"/>
  <c r="M18" i="12"/>
  <c r="M36" i="12"/>
  <c r="M21" i="12"/>
  <c r="M9" i="12"/>
  <c r="M33" i="12"/>
  <c r="M25" i="12"/>
  <c r="M7" i="12"/>
  <c r="M32" i="12"/>
  <c r="M20" i="12"/>
  <c r="M14" i="12"/>
  <c r="M10" i="12"/>
  <c r="M27" i="12"/>
  <c r="M19" i="12"/>
  <c r="M11" i="12"/>
  <c r="N39" i="12" l="1"/>
  <c r="N21" i="12"/>
  <c r="O5" i="12"/>
  <c r="N35" i="12"/>
  <c r="N14" i="12"/>
  <c r="N36" i="12"/>
  <c r="N25" i="12"/>
  <c r="N27" i="12"/>
  <c r="N20" i="12"/>
  <c r="N32" i="12"/>
  <c r="N11" i="12"/>
  <c r="N28" i="12"/>
  <c r="N33" i="12"/>
  <c r="N9" i="12"/>
  <c r="N22" i="12"/>
  <c r="N13" i="12"/>
  <c r="N19" i="12"/>
  <c r="N10" i="12"/>
  <c r="N26" i="12"/>
  <c r="N24" i="12"/>
  <c r="N7" i="12"/>
  <c r="N41" i="12"/>
  <c r="N34" i="12"/>
  <c r="N18" i="12"/>
  <c r="O41" i="12" l="1"/>
  <c r="O26" i="12"/>
  <c r="O24" i="12"/>
  <c r="P5" i="12"/>
  <c r="O36" i="12"/>
  <c r="O22" i="12"/>
  <c r="O39" i="12"/>
  <c r="O27" i="12"/>
  <c r="O35" i="12"/>
  <c r="O21" i="12"/>
  <c r="O14" i="12"/>
  <c r="O13" i="12"/>
  <c r="O34" i="12"/>
  <c r="O25" i="12"/>
  <c r="O11" i="12"/>
  <c r="O33" i="12"/>
  <c r="O20" i="12"/>
  <c r="O10" i="12"/>
  <c r="O32" i="12"/>
  <c r="O19" i="12"/>
  <c r="O9" i="12"/>
  <c r="O28" i="12"/>
  <c r="O18" i="12"/>
  <c r="O7" i="12"/>
  <c r="L17" i="12"/>
  <c r="P9" i="12" l="1"/>
  <c r="P35" i="12"/>
  <c r="P22" i="12"/>
  <c r="P14" i="12"/>
  <c r="P7" i="12"/>
  <c r="P34" i="12"/>
  <c r="P21" i="12"/>
  <c r="P27" i="12"/>
  <c r="Q5" i="12"/>
  <c r="P32" i="12"/>
  <c r="P19" i="12"/>
  <c r="P11" i="12"/>
  <c r="P33" i="12"/>
  <c r="P20" i="12"/>
  <c r="P23" i="12"/>
  <c r="P18" i="12"/>
  <c r="P25" i="12"/>
  <c r="M17" i="12"/>
  <c r="P10" i="12"/>
  <c r="P39" i="12"/>
  <c r="P28" i="12"/>
  <c r="P41" i="12"/>
  <c r="P13" i="12"/>
  <c r="P24" i="12"/>
  <c r="P36" i="12"/>
  <c r="P4" i="12"/>
  <c r="P26" i="12"/>
  <c r="Q20" i="12" l="1"/>
  <c r="Q23" i="12"/>
  <c r="R5" i="12"/>
  <c r="Q36" i="12"/>
  <c r="Q19" i="12"/>
  <c r="Q26" i="12"/>
  <c r="Q11" i="12"/>
  <c r="Q27" i="12"/>
  <c r="Q10" i="12"/>
  <c r="Q33" i="12"/>
  <c r="Q18" i="12"/>
  <c r="Q21" i="12"/>
  <c r="Q13" i="12"/>
  <c r="Q32" i="12"/>
  <c r="Q25" i="12"/>
  <c r="Q14" i="12"/>
  <c r="Q24" i="12"/>
  <c r="Q28" i="12"/>
  <c r="N17" i="12"/>
  <c r="Q22" i="12"/>
  <c r="Q41" i="12"/>
  <c r="Q39" i="12"/>
  <c r="Q9" i="12"/>
  <c r="Q35" i="12"/>
  <c r="Q7" i="12"/>
  <c r="Q34" i="12"/>
  <c r="R24" i="12" l="1"/>
  <c r="R27" i="12"/>
  <c r="R9" i="12"/>
  <c r="R39" i="12"/>
  <c r="R23" i="12"/>
  <c r="R7" i="12"/>
  <c r="R32" i="12"/>
  <c r="R22" i="12"/>
  <c r="S5" i="12"/>
  <c r="R35" i="12"/>
  <c r="O17" i="12"/>
  <c r="R21" i="12"/>
  <c r="R10" i="12"/>
  <c r="R34" i="12"/>
  <c r="R20" i="12"/>
  <c r="R19" i="12"/>
  <c r="R25" i="12"/>
  <c r="R14" i="12"/>
  <c r="R36" i="12"/>
  <c r="R11" i="12"/>
  <c r="R28" i="12"/>
  <c r="R41" i="12"/>
  <c r="R13" i="12"/>
  <c r="R26" i="12"/>
  <c r="R33" i="12"/>
  <c r="R18" i="12"/>
  <c r="S25" i="12" l="1"/>
  <c r="S26" i="12"/>
  <c r="S11" i="12"/>
  <c r="S24" i="12"/>
  <c r="S20" i="12"/>
  <c r="S10" i="12"/>
  <c r="S41" i="12"/>
  <c r="S22" i="12"/>
  <c r="S13" i="12"/>
  <c r="S21" i="12"/>
  <c r="S33" i="12"/>
  <c r="S14" i="12"/>
  <c r="S19" i="12"/>
  <c r="S9" i="12"/>
  <c r="S32" i="12"/>
  <c r="S39" i="12"/>
  <c r="S18" i="12"/>
  <c r="S7" i="12"/>
  <c r="S36" i="12"/>
  <c r="T5" i="12"/>
  <c r="S28" i="12"/>
  <c r="S34" i="12"/>
  <c r="S35" i="12"/>
  <c r="S27" i="12"/>
  <c r="S23" i="12"/>
  <c r="P17" i="12"/>
  <c r="T14" i="12" l="1"/>
  <c r="T19" i="12"/>
  <c r="T7" i="12"/>
  <c r="T33" i="12"/>
  <c r="T18" i="12"/>
  <c r="T25" i="12"/>
  <c r="T41" i="12"/>
  <c r="T23" i="12"/>
  <c r="Q17" i="12"/>
  <c r="U5" i="12"/>
  <c r="T39" i="12"/>
  <c r="T27" i="12"/>
  <c r="T32" i="12"/>
  <c r="T28" i="12"/>
  <c r="T24" i="12"/>
  <c r="T20" i="12"/>
  <c r="T35" i="12"/>
  <c r="T22" i="12"/>
  <c r="T13" i="12"/>
  <c r="T34" i="12"/>
  <c r="T21" i="12"/>
  <c r="T11" i="12"/>
  <c r="T36" i="12"/>
  <c r="T26" i="12"/>
  <c r="T10" i="12"/>
  <c r="T9" i="12"/>
  <c r="U24" i="12" l="1"/>
  <c r="U18" i="12"/>
  <c r="U9" i="12"/>
  <c r="U28" i="12"/>
  <c r="U41" i="12"/>
  <c r="U27" i="12"/>
  <c r="U35" i="12"/>
  <c r="U39" i="12"/>
  <c r="U25" i="12"/>
  <c r="U19" i="12"/>
  <c r="U34" i="12"/>
  <c r="U7" i="12"/>
  <c r="U22" i="12"/>
  <c r="U14" i="12"/>
  <c r="R17" i="12"/>
  <c r="U36" i="12"/>
  <c r="U21" i="12"/>
  <c r="U11" i="12"/>
  <c r="U33" i="12"/>
  <c r="U26" i="12"/>
  <c r="U10" i="12"/>
  <c r="U32" i="12"/>
  <c r="U20" i="12"/>
  <c r="U13" i="12"/>
  <c r="V5" i="12"/>
  <c r="V27" i="12" l="1"/>
  <c r="V21" i="12"/>
  <c r="V22" i="12"/>
  <c r="V32" i="12"/>
  <c r="V7" i="12"/>
  <c r="V39" i="12"/>
  <c r="V26" i="12"/>
  <c r="V13" i="12"/>
  <c r="V14" i="12"/>
  <c r="V36" i="12"/>
  <c r="V20" i="12"/>
  <c r="W5" i="12"/>
  <c r="S17" i="12"/>
  <c r="V41" i="12"/>
  <c r="V35" i="12"/>
  <c r="V19" i="12"/>
  <c r="V24" i="12"/>
  <c r="V25" i="12"/>
  <c r="V9" i="12"/>
  <c r="V34" i="12"/>
  <c r="V18" i="12"/>
  <c r="V11" i="12"/>
  <c r="V33" i="12"/>
  <c r="V10" i="12"/>
  <c r="V28" i="12"/>
  <c r="W4" i="12" l="1"/>
  <c r="W41" i="12"/>
  <c r="W22" i="12"/>
  <c r="W25" i="12"/>
  <c r="W13" i="12"/>
  <c r="W36" i="12"/>
  <c r="W21" i="12"/>
  <c r="W24" i="12"/>
  <c r="X5" i="12"/>
  <c r="W34" i="12"/>
  <c r="W26" i="12"/>
  <c r="W11" i="12"/>
  <c r="W35" i="12"/>
  <c r="W39" i="12"/>
  <c r="W14" i="12"/>
  <c r="W20" i="12"/>
  <c r="W33" i="12"/>
  <c r="W10" i="12"/>
  <c r="W32" i="12"/>
  <c r="W19" i="12"/>
  <c r="W9" i="12"/>
  <c r="W28" i="12"/>
  <c r="W18" i="12"/>
  <c r="W7" i="12"/>
  <c r="T17" i="12"/>
  <c r="W27" i="12"/>
  <c r="X24" i="12" l="1"/>
  <c r="X41" i="12"/>
  <c r="X11" i="12"/>
  <c r="X32" i="12"/>
  <c r="X20" i="12"/>
  <c r="X39" i="12"/>
  <c r="X36" i="12"/>
  <c r="X28" i="12"/>
  <c r="X35" i="12"/>
  <c r="X22" i="12"/>
  <c r="X14" i="12"/>
  <c r="X34" i="12"/>
  <c r="X21" i="12"/>
  <c r="Y5" i="12"/>
  <c r="X33" i="12"/>
  <c r="X27" i="12"/>
  <c r="X10" i="12"/>
  <c r="X13" i="12"/>
  <c r="X26" i="12"/>
  <c r="X19" i="12"/>
  <c r="X7" i="12"/>
  <c r="X25" i="12"/>
  <c r="X18" i="12"/>
  <c r="X9" i="12"/>
  <c r="Y20" i="12" l="1"/>
  <c r="Y14" i="12"/>
  <c r="Y9" i="12"/>
  <c r="Y34" i="12"/>
  <c r="Y19" i="12"/>
  <c r="Y35" i="12"/>
  <c r="Y11" i="12"/>
  <c r="Y36" i="12"/>
  <c r="Y18" i="12"/>
  <c r="Y24" i="12"/>
  <c r="Y10" i="12"/>
  <c r="Y32" i="12"/>
  <c r="Y26" i="12"/>
  <c r="Y13" i="12"/>
  <c r="Y28" i="12"/>
  <c r="Z5" i="12"/>
  <c r="Y33" i="12"/>
  <c r="Y39" i="12"/>
  <c r="Y22" i="12"/>
  <c r="Y27" i="12"/>
  <c r="Y17" i="12"/>
  <c r="Y7" i="12"/>
  <c r="Y41" i="12"/>
  <c r="Y25" i="12"/>
  <c r="Y21" i="12"/>
  <c r="Z35" i="12" l="1"/>
  <c r="Z27" i="12"/>
  <c r="Z13" i="12"/>
  <c r="Z19" i="12"/>
  <c r="Z25" i="12"/>
  <c r="Z24" i="12"/>
  <c r="Z22" i="12"/>
  <c r="Z34" i="12"/>
  <c r="Z41" i="12"/>
  <c r="Z7" i="12"/>
  <c r="Z28" i="12"/>
  <c r="Z17" i="12"/>
  <c r="AA5" i="12"/>
  <c r="Z18" i="12"/>
  <c r="Z26" i="12"/>
  <c r="Z14" i="12"/>
  <c r="Z20" i="12"/>
  <c r="Z9" i="12"/>
  <c r="Z39" i="12"/>
  <c r="Z21" i="12"/>
  <c r="Z33" i="12"/>
  <c r="Z36" i="12"/>
  <c r="Z11" i="12"/>
  <c r="Z32" i="12"/>
  <c r="Z10" i="12"/>
  <c r="AA20" i="12" l="1"/>
  <c r="AA33" i="12"/>
  <c r="AA19" i="12"/>
  <c r="AA32" i="12"/>
  <c r="AA25" i="12"/>
  <c r="AA18" i="12"/>
  <c r="AA28" i="12"/>
  <c r="AA14" i="12"/>
  <c r="AA13" i="12"/>
  <c r="AA41" i="12"/>
  <c r="AA24" i="12"/>
  <c r="AA11" i="12"/>
  <c r="AA27" i="12"/>
  <c r="AA35" i="12"/>
  <c r="AB5" i="12"/>
  <c r="AA36" i="12"/>
  <c r="AA22" i="12"/>
  <c r="AA10" i="12"/>
  <c r="AA26" i="12"/>
  <c r="AA34" i="12"/>
  <c r="AA39" i="12"/>
  <c r="AA21" i="12"/>
  <c r="AA7" i="12"/>
  <c r="AA9" i="12"/>
  <c r="AC5" i="12" l="1"/>
  <c r="AB41" i="12"/>
  <c r="AB28" i="12"/>
  <c r="AB22" i="12"/>
  <c r="AB35" i="12"/>
  <c r="AB21" i="12"/>
  <c r="AB11" i="12"/>
  <c r="AB33" i="12"/>
  <c r="AB26" i="12"/>
  <c r="AB34" i="12"/>
  <c r="AB20" i="12"/>
  <c r="AB10" i="12"/>
  <c r="AB25" i="12"/>
  <c r="AB9" i="12"/>
  <c r="AB24" i="12"/>
  <c r="AB36" i="12"/>
  <c r="AB32" i="12"/>
  <c r="AB39" i="12"/>
  <c r="AB13" i="12"/>
  <c r="AB19" i="12"/>
  <c r="AB14" i="12"/>
  <c r="AB18" i="12"/>
  <c r="AB7" i="12"/>
  <c r="AB27" i="12"/>
  <c r="AC28" i="12" l="1"/>
  <c r="AC14" i="12"/>
  <c r="AC27" i="12"/>
  <c r="AC36" i="12"/>
  <c r="AC22" i="12"/>
  <c r="AC9" i="12"/>
  <c r="AC33" i="12"/>
  <c r="AC21" i="12"/>
  <c r="AC7" i="12"/>
  <c r="AC20" i="12"/>
  <c r="AC25" i="12"/>
  <c r="AC10" i="12"/>
  <c r="AC41" i="12"/>
  <c r="AC32" i="12"/>
  <c r="AC13" i="12"/>
  <c r="AC24" i="12"/>
  <c r="AC26" i="12"/>
  <c r="AC39" i="12"/>
  <c r="AC11" i="12"/>
  <c r="AC34" i="12"/>
  <c r="AC19" i="12"/>
  <c r="AD5" i="12"/>
  <c r="AC18" i="12"/>
  <c r="AC35" i="12"/>
  <c r="AD41" i="12" l="1"/>
  <c r="AD32" i="12"/>
  <c r="AD13" i="12"/>
  <c r="AD14" i="12"/>
  <c r="AD39" i="12"/>
  <c r="AD28" i="12"/>
  <c r="AE5" i="12"/>
  <c r="AD27" i="12"/>
  <c r="AD36" i="12"/>
  <c r="AD20" i="12"/>
  <c r="AD11" i="12"/>
  <c r="AD35" i="12"/>
  <c r="AD19" i="12"/>
  <c r="AD10" i="12"/>
  <c r="AD34" i="12"/>
  <c r="AD18" i="12"/>
  <c r="AD9" i="12"/>
  <c r="AD22" i="12"/>
  <c r="AD26" i="12"/>
  <c r="AD25" i="12"/>
  <c r="AD21" i="12"/>
  <c r="AD33" i="12"/>
  <c r="AD4" i="12"/>
  <c r="AD24" i="12"/>
  <c r="AD7" i="12"/>
  <c r="AE41" i="12" l="1"/>
  <c r="AE24" i="12"/>
  <c r="AE14" i="12"/>
  <c r="AE36" i="12"/>
  <c r="AE22" i="12"/>
  <c r="AE39" i="12"/>
  <c r="AE35" i="12"/>
  <c r="AE21" i="12"/>
  <c r="AE11" i="12"/>
  <c r="AE27" i="12"/>
  <c r="AE34" i="12"/>
  <c r="AE20" i="12"/>
  <c r="AE10" i="12"/>
  <c r="AF5" i="12"/>
  <c r="AE33" i="12"/>
  <c r="AE19" i="12"/>
  <c r="AE9" i="12"/>
  <c r="AE25" i="12"/>
  <c r="AE32" i="12"/>
  <c r="AE18" i="12"/>
  <c r="AE7" i="12"/>
  <c r="AE28" i="12"/>
  <c r="AE26" i="12"/>
  <c r="AE13" i="12"/>
  <c r="AF39" i="12" l="1"/>
  <c r="AF41" i="12"/>
  <c r="AF36" i="12"/>
  <c r="AF35" i="12"/>
  <c r="AF22" i="12"/>
  <c r="AF14" i="12"/>
  <c r="AF34" i="12"/>
  <c r="AF21" i="12"/>
  <c r="AF13" i="12"/>
  <c r="AF25" i="12"/>
  <c r="AF33" i="12"/>
  <c r="AF20" i="12"/>
  <c r="AF10" i="12"/>
  <c r="AG5" i="12"/>
  <c r="AF27" i="12"/>
  <c r="AF32" i="12"/>
  <c r="AF19" i="12"/>
  <c r="AF7" i="12"/>
  <c r="AF26" i="12"/>
  <c r="AF18" i="12"/>
  <c r="AF9" i="12"/>
  <c r="AF28" i="12"/>
  <c r="AF24" i="12"/>
  <c r="AF11" i="12"/>
  <c r="AG33" i="12" l="1"/>
  <c r="AG35" i="12"/>
  <c r="AG9" i="12"/>
  <c r="AG13" i="12"/>
  <c r="AG32" i="12"/>
  <c r="AG26" i="12"/>
  <c r="AG22" i="12"/>
  <c r="AG28" i="12"/>
  <c r="AG14" i="12"/>
  <c r="AG27" i="12"/>
  <c r="AG25" i="12"/>
  <c r="AG7" i="12"/>
  <c r="AG41" i="12"/>
  <c r="AG39" i="12"/>
  <c r="AG11" i="12"/>
  <c r="AG19" i="12"/>
  <c r="AG21" i="12"/>
  <c r="AG36" i="12"/>
  <c r="AG10" i="12"/>
  <c r="AG20" i="12"/>
  <c r="AG24" i="12"/>
  <c r="AH5" i="12"/>
  <c r="AG34" i="12"/>
  <c r="AG18" i="12"/>
  <c r="AH35" i="12" l="1"/>
  <c r="AH27" i="12"/>
  <c r="AH13" i="12"/>
  <c r="AH34" i="12"/>
  <c r="AH14" i="12"/>
  <c r="AH20" i="12"/>
  <c r="AH28" i="12"/>
  <c r="AH36" i="12"/>
  <c r="AH9" i="12"/>
  <c r="AH26" i="12"/>
  <c r="AH33" i="12"/>
  <c r="AH19" i="12"/>
  <c r="AH25" i="12"/>
  <c r="AH22" i="12"/>
  <c r="AI5" i="12"/>
  <c r="AH24" i="12"/>
  <c r="AH21" i="12"/>
  <c r="AH11" i="12"/>
  <c r="AH39" i="12"/>
  <c r="AH41" i="12"/>
  <c r="AH7" i="12"/>
  <c r="AH32" i="12"/>
  <c r="AH18" i="12"/>
  <c r="AH10" i="12"/>
  <c r="AI32" i="12" l="1"/>
  <c r="AI25" i="12"/>
  <c r="AI18" i="12"/>
  <c r="AI28" i="12"/>
  <c r="AI39" i="12"/>
  <c r="AI13" i="12"/>
  <c r="AI27" i="12"/>
  <c r="AI22" i="12"/>
  <c r="AJ5" i="12"/>
  <c r="AI41" i="12"/>
  <c r="AI21" i="12"/>
  <c r="AI11" i="12"/>
  <c r="AI36" i="12"/>
  <c r="AI34" i="12"/>
  <c r="AI10" i="12"/>
  <c r="AI35" i="12"/>
  <c r="AI24" i="12"/>
  <c r="AI7" i="12"/>
  <c r="AI26" i="12"/>
  <c r="AI20" i="12"/>
  <c r="AI9" i="12"/>
  <c r="AI33" i="12"/>
  <c r="AI14" i="12"/>
  <c r="AI19" i="12"/>
  <c r="AJ41" i="12" l="1"/>
  <c r="AJ27" i="12"/>
  <c r="AJ19" i="12"/>
  <c r="AJ39" i="12"/>
  <c r="AJ36" i="12"/>
  <c r="AJ18" i="12"/>
  <c r="AJ35" i="12"/>
  <c r="AJ25" i="12"/>
  <c r="AJ13" i="12"/>
  <c r="AJ10" i="12"/>
  <c r="AJ34" i="12"/>
  <c r="AJ33" i="12"/>
  <c r="AJ11" i="12"/>
  <c r="AJ32" i="12"/>
  <c r="AJ22" i="12"/>
  <c r="AJ28" i="12"/>
  <c r="AJ21" i="12"/>
  <c r="AJ9" i="12"/>
  <c r="AJ26" i="12"/>
  <c r="AJ24" i="12"/>
  <c r="AJ7" i="12"/>
  <c r="AJ14" i="12"/>
  <c r="AJ20" i="12"/>
  <c r="AK5" i="12"/>
  <c r="AK28" i="12" l="1"/>
  <c r="AK14" i="12"/>
  <c r="AK18" i="12"/>
  <c r="AK4" i="12"/>
  <c r="AK41" i="12"/>
  <c r="AK27" i="12"/>
  <c r="AK34" i="12"/>
  <c r="AK39" i="12"/>
  <c r="AK25" i="12"/>
  <c r="AL5" i="12"/>
  <c r="AK36" i="12"/>
  <c r="AK22" i="12"/>
  <c r="AK10" i="12"/>
  <c r="AK33" i="12"/>
  <c r="AK21" i="12"/>
  <c r="AK13" i="12"/>
  <c r="AK32" i="12"/>
  <c r="AK24" i="12"/>
  <c r="AK11" i="12"/>
  <c r="AK35" i="12"/>
  <c r="AK20" i="12"/>
  <c r="AK9" i="12"/>
  <c r="AK26" i="12"/>
  <c r="AK19" i="12"/>
  <c r="AK7" i="12"/>
  <c r="AL13" i="12" l="1"/>
  <c r="AL39" i="12"/>
  <c r="AL22" i="12"/>
  <c r="AM5" i="12"/>
  <c r="AL36" i="12"/>
  <c r="AL21" i="12"/>
  <c r="AL11" i="12"/>
  <c r="AL35" i="12"/>
  <c r="AL33" i="12"/>
  <c r="AL10" i="12"/>
  <c r="AL34" i="12"/>
  <c r="AL24" i="12"/>
  <c r="AL9" i="12"/>
  <c r="AL32" i="12"/>
  <c r="AL20" i="12"/>
  <c r="AL7" i="12"/>
  <c r="AL28" i="12"/>
  <c r="AL19" i="12"/>
  <c r="AL26" i="12"/>
  <c r="AL27" i="12"/>
  <c r="AL18" i="12"/>
  <c r="AL14" i="12"/>
  <c r="AL41" i="12"/>
  <c r="AL25" i="12"/>
  <c r="AM28" i="12" l="1"/>
  <c r="AM18" i="12"/>
  <c r="AM13" i="12"/>
  <c r="AM41" i="12"/>
  <c r="AM27" i="12"/>
  <c r="AM26" i="12"/>
  <c r="AM36" i="12"/>
  <c r="AM22" i="12"/>
  <c r="AM11" i="12"/>
  <c r="AM32" i="12"/>
  <c r="AM39" i="12"/>
  <c r="AM25" i="12"/>
  <c r="AM14" i="12"/>
  <c r="AM35" i="12"/>
  <c r="AM21" i="12"/>
  <c r="AM10" i="12"/>
  <c r="AM19" i="12"/>
  <c r="AM34" i="12"/>
  <c r="AM24" i="12"/>
  <c r="AM9" i="12"/>
  <c r="AM7" i="12"/>
  <c r="AM33" i="12"/>
  <c r="AM20" i="12"/>
  <c r="AN5" i="12"/>
  <c r="AN39" i="12" l="1"/>
  <c r="AN22" i="12"/>
  <c r="AN27" i="12"/>
  <c r="AN24" i="12"/>
  <c r="AN35" i="12"/>
  <c r="AN21" i="12"/>
  <c r="AN28" i="12"/>
  <c r="AN34" i="12"/>
  <c r="AN20" i="12"/>
  <c r="AN7" i="12"/>
  <c r="AN41" i="12"/>
  <c r="AO5" i="12"/>
  <c r="AN33" i="12"/>
  <c r="AN19" i="12"/>
  <c r="AN11" i="12"/>
  <c r="AN32" i="12"/>
  <c r="AN18" i="12"/>
  <c r="AN10" i="12"/>
  <c r="AN26" i="12"/>
  <c r="AN36" i="12"/>
  <c r="AN13" i="12"/>
  <c r="AN25" i="12"/>
  <c r="AN14" i="12"/>
  <c r="AN9" i="12"/>
  <c r="AO36" i="12" l="1"/>
  <c r="AO18" i="12"/>
  <c r="AP5" i="12"/>
  <c r="AO33" i="12"/>
  <c r="AO24" i="12"/>
  <c r="AO11" i="12"/>
  <c r="AO27" i="12"/>
  <c r="AO32" i="12"/>
  <c r="AO39" i="12"/>
  <c r="AO13" i="12"/>
  <c r="AO25" i="12"/>
  <c r="AO28" i="12"/>
  <c r="AO34" i="12"/>
  <c r="AO22" i="12"/>
  <c r="AO14" i="12"/>
  <c r="AO7" i="12"/>
  <c r="AO19" i="12"/>
  <c r="AO21" i="12"/>
  <c r="AO41" i="12"/>
  <c r="AO26" i="12"/>
  <c r="AO10" i="12"/>
  <c r="AO20" i="12"/>
  <c r="AO35" i="12"/>
  <c r="AO9" i="12"/>
  <c r="AP35" i="12" l="1"/>
  <c r="AP33" i="12"/>
  <c r="AP19" i="12"/>
  <c r="AP34" i="12"/>
  <c r="AP13" i="12"/>
  <c r="AP14" i="12"/>
  <c r="AP18" i="12"/>
  <c r="AP20" i="12"/>
  <c r="AP28" i="12"/>
  <c r="AP41" i="12"/>
  <c r="AP7" i="12"/>
  <c r="AP26" i="12"/>
  <c r="AP27" i="12"/>
  <c r="AP9" i="12"/>
  <c r="AP25" i="12"/>
  <c r="AP22" i="12"/>
  <c r="AP11" i="12"/>
  <c r="AP36" i="12"/>
  <c r="AP24" i="12"/>
  <c r="AP21" i="12"/>
  <c r="AP10" i="12"/>
  <c r="AP39" i="12"/>
  <c r="AP32" i="12"/>
  <c r="AQ5" i="12"/>
  <c r="AQ33" i="12" l="1"/>
  <c r="AQ39" i="12"/>
  <c r="AQ19" i="12"/>
  <c r="AQ32" i="12"/>
  <c r="AQ34" i="12"/>
  <c r="AQ18" i="12"/>
  <c r="AQ35" i="12"/>
  <c r="AQ10" i="12"/>
  <c r="AQ28" i="12"/>
  <c r="AQ26" i="12"/>
  <c r="AQ13" i="12"/>
  <c r="AQ27" i="12"/>
  <c r="AQ22" i="12"/>
  <c r="AR5" i="12"/>
  <c r="AQ36" i="12"/>
  <c r="AQ41" i="12"/>
  <c r="AQ21" i="12"/>
  <c r="AQ11" i="12"/>
  <c r="AQ24" i="12"/>
  <c r="AQ25" i="12"/>
  <c r="AQ7" i="12"/>
  <c r="AQ20" i="12"/>
  <c r="AQ14" i="12"/>
  <c r="AQ9" i="12"/>
  <c r="AR41" i="12" l="1"/>
  <c r="AR22" i="12"/>
  <c r="AR28" i="12"/>
  <c r="AS5" i="12"/>
  <c r="AR27" i="12"/>
  <c r="AR7" i="12"/>
  <c r="AR39" i="12"/>
  <c r="AR21" i="12"/>
  <c r="AR24" i="12"/>
  <c r="AR35" i="12"/>
  <c r="AR4" i="12"/>
  <c r="AR34" i="12"/>
  <c r="AR25" i="12"/>
  <c r="AR13" i="12"/>
  <c r="AR36" i="12"/>
  <c r="AR20" i="12"/>
  <c r="AR11" i="12"/>
  <c r="AR32" i="12"/>
  <c r="AR33" i="12"/>
  <c r="AR19" i="12"/>
  <c r="AR10" i="12"/>
  <c r="AR26" i="12"/>
  <c r="AR14" i="12"/>
  <c r="AR18" i="12"/>
  <c r="AR9" i="12"/>
  <c r="AS28" i="12" l="1"/>
  <c r="AS34" i="12"/>
  <c r="AS35" i="12"/>
  <c r="AS27" i="12"/>
  <c r="AS26" i="12"/>
  <c r="AS24" i="12"/>
  <c r="AS25" i="12"/>
  <c r="AS41" i="12"/>
  <c r="AS22" i="12"/>
  <c r="AS11" i="12"/>
  <c r="AS39" i="12"/>
  <c r="AS21" i="12"/>
  <c r="AS9" i="12"/>
  <c r="AS36" i="12"/>
  <c r="AS13" i="12"/>
  <c r="AS33" i="12"/>
  <c r="AS20" i="12"/>
  <c r="AT5" i="12"/>
  <c r="AS32" i="12"/>
  <c r="AS19" i="12"/>
  <c r="AS10" i="12"/>
  <c r="AS14" i="12"/>
  <c r="AS18" i="12"/>
  <c r="AS7" i="12"/>
  <c r="AT22" i="12" l="1"/>
  <c r="AT28" i="12"/>
  <c r="AT14" i="12"/>
  <c r="AT32" i="12"/>
  <c r="AT41" i="12"/>
  <c r="AT21" i="12"/>
  <c r="AT24" i="12"/>
  <c r="AT39" i="12"/>
  <c r="AT25" i="12"/>
  <c r="AT13" i="12"/>
  <c r="AT26" i="12"/>
  <c r="AT36" i="12"/>
  <c r="AT20" i="12"/>
  <c r="AU5" i="12"/>
  <c r="AT7" i="12"/>
  <c r="AT35" i="12"/>
  <c r="AT19" i="12"/>
  <c r="AT11" i="12"/>
  <c r="AT34" i="12"/>
  <c r="AT18" i="12"/>
  <c r="AT10" i="12"/>
  <c r="AT33" i="12"/>
  <c r="AT27" i="12"/>
  <c r="AT9" i="12"/>
  <c r="AU41" i="12" l="1"/>
  <c r="AU27" i="12"/>
  <c r="AU24" i="12"/>
  <c r="AU39" i="12"/>
  <c r="AU26" i="12"/>
  <c r="AU14" i="12"/>
  <c r="AU36" i="12"/>
  <c r="AU22" i="12"/>
  <c r="AU11" i="12"/>
  <c r="AU28" i="12"/>
  <c r="AU18" i="12"/>
  <c r="AU35" i="12"/>
  <c r="AU21" i="12"/>
  <c r="AU10" i="12"/>
  <c r="AU34" i="12"/>
  <c r="AU25" i="12"/>
  <c r="AU9" i="12"/>
  <c r="AU33" i="12"/>
  <c r="AU20" i="12"/>
  <c r="AU7" i="12"/>
  <c r="AV5" i="12"/>
  <c r="AU32" i="12"/>
  <c r="AU19" i="12"/>
  <c r="AU13" i="12"/>
  <c r="AV39" i="12" l="1"/>
  <c r="AV22" i="12"/>
  <c r="AV14" i="12"/>
  <c r="AV35" i="12"/>
  <c r="AV21" i="12"/>
  <c r="AV36" i="12"/>
  <c r="AV10" i="12"/>
  <c r="AV34" i="12"/>
  <c r="AV20" i="12"/>
  <c r="AV11" i="12"/>
  <c r="AV41" i="12"/>
  <c r="AV24" i="12"/>
  <c r="AV33" i="12"/>
  <c r="AV19" i="12"/>
  <c r="AV13" i="12"/>
  <c r="AV32" i="12"/>
  <c r="AV18" i="12"/>
  <c r="AV9" i="12"/>
  <c r="AV26" i="12"/>
  <c r="AV27" i="12"/>
  <c r="AW5" i="12"/>
  <c r="AV25" i="12"/>
  <c r="AV7" i="12"/>
  <c r="AV28" i="12"/>
  <c r="AW36" i="12" l="1"/>
  <c r="AW18" i="12"/>
  <c r="AW21" i="12"/>
  <c r="AW33" i="12"/>
  <c r="AW34" i="12"/>
  <c r="AW22" i="12"/>
  <c r="AW35" i="12"/>
  <c r="AW32" i="12"/>
  <c r="AW25" i="12"/>
  <c r="AW9" i="12"/>
  <c r="AX5" i="12"/>
  <c r="AW41" i="12"/>
  <c r="AW13" i="12"/>
  <c r="AW28" i="12"/>
  <c r="AW39" i="12"/>
  <c r="AW27" i="12"/>
  <c r="AW24" i="12"/>
  <c r="AW10" i="12"/>
  <c r="AW20" i="12"/>
  <c r="AW14" i="12"/>
  <c r="AW11" i="12"/>
  <c r="AW19" i="12"/>
  <c r="AW26" i="12"/>
  <c r="AW7" i="12"/>
  <c r="AX35" i="12" l="1"/>
  <c r="AX41" i="12"/>
  <c r="AX33" i="12"/>
  <c r="AX27" i="12"/>
  <c r="AX11" i="12"/>
  <c r="AX34" i="12"/>
  <c r="AX14" i="12"/>
  <c r="AX20" i="12"/>
  <c r="AX28" i="12"/>
  <c r="AX32" i="12"/>
  <c r="AX13" i="12"/>
  <c r="AX26" i="12"/>
  <c r="AX36" i="12"/>
  <c r="AX9" i="12"/>
  <c r="AX7" i="12"/>
  <c r="AX25" i="12"/>
  <c r="AX22" i="12"/>
  <c r="AY5" i="12"/>
  <c r="AX21" i="12"/>
  <c r="AX18" i="12"/>
  <c r="AX24" i="12"/>
  <c r="AX10" i="12"/>
  <c r="AX19" i="12"/>
  <c r="AX39" i="12"/>
  <c r="AY33" i="12" l="1"/>
  <c r="AY39" i="12"/>
  <c r="AY19" i="12"/>
  <c r="AY7" i="12"/>
  <c r="AY32" i="12"/>
  <c r="AY24" i="12"/>
  <c r="AY18" i="12"/>
  <c r="AY25" i="12"/>
  <c r="AY28" i="12"/>
  <c r="AY14" i="12"/>
  <c r="AY4" i="12"/>
  <c r="AY27" i="12"/>
  <c r="AY35" i="12"/>
  <c r="AY13" i="12"/>
  <c r="AY10" i="12"/>
  <c r="AY20" i="12"/>
  <c r="AY41" i="12"/>
  <c r="AY22" i="12"/>
  <c r="AZ5" i="12"/>
  <c r="AY9" i="12"/>
  <c r="AY36" i="12"/>
  <c r="AY21" i="12"/>
  <c r="AY11" i="12"/>
  <c r="AY34" i="12"/>
  <c r="AY26" i="12"/>
  <c r="AZ41" i="12" l="1"/>
  <c r="AZ28" i="12"/>
  <c r="AZ33" i="12"/>
  <c r="AZ39" i="12"/>
  <c r="AZ22" i="12"/>
  <c r="AZ13" i="12"/>
  <c r="AZ34" i="12"/>
  <c r="AZ36" i="12"/>
  <c r="AZ11" i="12"/>
  <c r="BA5" i="12"/>
  <c r="AZ35" i="12"/>
  <c r="AZ21" i="12"/>
  <c r="AZ25" i="12"/>
  <c r="AZ18" i="12"/>
  <c r="AZ32" i="12"/>
  <c r="AZ27" i="12"/>
  <c r="AZ26" i="12"/>
  <c r="AZ10" i="12"/>
  <c r="AZ14" i="12"/>
  <c r="AZ19" i="12"/>
  <c r="AZ7" i="12"/>
  <c r="AZ24" i="12"/>
  <c r="AZ20" i="12"/>
  <c r="AZ9" i="12"/>
  <c r="BA24" i="12" l="1"/>
  <c r="BA18" i="12"/>
  <c r="BA9" i="12"/>
  <c r="BA28" i="12"/>
  <c r="BA14" i="12"/>
  <c r="BA25" i="12"/>
  <c r="BA32" i="12"/>
  <c r="BA19" i="12"/>
  <c r="BB5" i="12"/>
  <c r="BA27" i="12"/>
  <c r="BA35" i="12"/>
  <c r="BA34" i="12"/>
  <c r="BA41" i="12"/>
  <c r="BA22" i="12"/>
  <c r="BA11" i="12"/>
  <c r="BA39" i="12"/>
  <c r="BA21" i="12"/>
  <c r="BA10" i="12"/>
  <c r="BA20" i="12"/>
  <c r="BA36" i="12"/>
  <c r="BA26" i="12"/>
  <c r="BA7" i="12"/>
  <c r="BA33" i="12"/>
  <c r="BA13" i="12"/>
  <c r="BB41" i="12" l="1"/>
  <c r="BB22" i="12"/>
  <c r="BB24" i="12"/>
  <c r="BB39" i="12"/>
  <c r="BB21" i="12"/>
  <c r="BB13" i="12"/>
  <c r="BB34" i="12"/>
  <c r="BB19" i="12"/>
  <c r="BB10" i="12"/>
  <c r="BB36" i="12"/>
  <c r="BB26" i="12"/>
  <c r="BC5" i="12"/>
  <c r="BB35" i="12"/>
  <c r="BB20" i="12"/>
  <c r="BB28" i="12"/>
  <c r="BB11" i="12"/>
  <c r="BB25" i="12"/>
  <c r="BB14" i="12"/>
  <c r="BB27" i="12"/>
  <c r="BB18" i="12"/>
  <c r="BB9" i="12"/>
  <c r="BB32" i="12"/>
  <c r="BB33" i="12"/>
  <c r="BB7" i="12"/>
  <c r="BC41" i="12" l="1"/>
  <c r="BC27" i="12"/>
  <c r="BC24" i="12"/>
  <c r="BC33" i="12"/>
  <c r="BC39" i="12"/>
  <c r="BC22" i="12"/>
  <c r="BC14" i="12"/>
  <c r="BC9" i="12"/>
  <c r="BC28" i="12"/>
  <c r="BD5" i="12"/>
  <c r="BC36" i="12"/>
  <c r="BC21" i="12"/>
  <c r="BC13" i="12"/>
  <c r="BC35" i="12"/>
  <c r="BC26" i="12"/>
  <c r="BC11" i="12"/>
  <c r="BC34" i="12"/>
  <c r="BC20" i="12"/>
  <c r="BC10" i="12"/>
  <c r="BC19" i="12"/>
  <c r="BC25" i="12"/>
  <c r="BC32" i="12"/>
  <c r="BC18" i="12"/>
  <c r="BC7" i="12"/>
  <c r="BD39" i="12" l="1"/>
  <c r="BD22" i="12"/>
  <c r="BD14" i="12"/>
  <c r="BD13" i="12"/>
  <c r="BD34" i="12"/>
  <c r="BD28" i="12"/>
  <c r="BD27" i="12"/>
  <c r="BD33" i="12"/>
  <c r="BD20" i="12"/>
  <c r="BD10" i="12"/>
  <c r="BD32" i="12"/>
  <c r="BD19" i="12"/>
  <c r="BD9" i="12"/>
  <c r="BD26" i="12"/>
  <c r="BD18" i="12"/>
  <c r="BD7" i="12"/>
  <c r="BD25" i="12"/>
  <c r="BD41" i="12"/>
  <c r="BD11" i="12"/>
  <c r="BD24" i="12"/>
  <c r="BD36" i="12"/>
  <c r="BE5" i="12"/>
  <c r="BD35" i="12"/>
  <c r="BD21" i="12"/>
  <c r="BE36" i="12" l="1"/>
  <c r="BE19" i="12"/>
  <c r="BE21" i="12"/>
  <c r="BE27" i="12"/>
  <c r="BE7" i="12"/>
  <c r="BE34" i="12"/>
  <c r="BE33" i="12"/>
  <c r="BE18" i="12"/>
  <c r="BE22" i="12"/>
  <c r="BF5" i="12"/>
  <c r="BE32" i="12"/>
  <c r="BE35" i="12"/>
  <c r="BE9" i="12"/>
  <c r="BE28" i="12"/>
  <c r="BE26" i="12"/>
  <c r="BE13" i="12"/>
  <c r="BE25" i="12"/>
  <c r="BE20" i="12"/>
  <c r="BE41" i="12"/>
  <c r="BE14" i="12"/>
  <c r="BE11" i="12"/>
  <c r="BE39" i="12"/>
  <c r="BE24" i="12"/>
  <c r="BE10" i="12"/>
  <c r="BF35" i="12" l="1"/>
  <c r="BF32" i="12"/>
  <c r="BF18" i="12"/>
  <c r="BF10" i="12"/>
  <c r="BF34" i="12"/>
  <c r="BF36" i="12"/>
  <c r="BF20" i="12"/>
  <c r="BF28" i="12"/>
  <c r="BF14" i="12"/>
  <c r="BF13" i="12"/>
  <c r="BF26" i="12"/>
  <c r="BF33" i="12"/>
  <c r="BF7" i="12"/>
  <c r="BF25" i="12"/>
  <c r="BF27" i="12"/>
  <c r="BF11" i="12"/>
  <c r="BF41" i="12"/>
  <c r="BF19" i="12"/>
  <c r="BG5" i="12"/>
  <c r="BF24" i="12"/>
  <c r="BF22" i="12"/>
  <c r="BF9" i="12"/>
  <c r="BF39" i="12"/>
  <c r="BF21" i="12"/>
  <c r="BF4" i="12"/>
  <c r="BG33" i="12" l="1"/>
  <c r="BG25" i="12"/>
  <c r="BG18" i="12"/>
  <c r="BG32" i="12"/>
  <c r="BG14" i="12"/>
  <c r="BG39" i="12"/>
  <c r="BG28" i="12"/>
  <c r="BG24" i="12"/>
  <c r="BH5" i="12"/>
  <c r="BG41" i="12"/>
  <c r="BG22" i="12"/>
  <c r="BG27" i="12"/>
  <c r="BG34" i="12"/>
  <c r="BG11" i="12"/>
  <c r="BG26" i="12"/>
  <c r="BG10" i="12"/>
  <c r="BG7" i="12"/>
  <c r="BG36" i="12"/>
  <c r="BG21" i="12"/>
  <c r="BG9" i="12"/>
  <c r="BG19" i="12"/>
  <c r="BG35" i="12"/>
  <c r="BG20" i="12"/>
  <c r="BG13" i="12"/>
  <c r="BH41" i="12" l="1"/>
  <c r="BH36" i="12"/>
  <c r="BH18" i="12"/>
  <c r="BH39" i="12"/>
  <c r="BH33" i="12"/>
  <c r="BI5" i="12"/>
  <c r="BH35" i="12"/>
  <c r="BH24" i="12"/>
  <c r="BH26" i="12"/>
  <c r="BH22" i="12"/>
  <c r="BH25" i="12"/>
  <c r="BH7" i="12"/>
  <c r="BH14" i="12"/>
  <c r="BH19" i="12"/>
  <c r="BH13" i="12"/>
  <c r="BH34" i="12"/>
  <c r="BH11" i="12"/>
  <c r="BH32" i="12"/>
  <c r="BH21" i="12"/>
  <c r="BH10" i="12"/>
  <c r="BH28" i="12"/>
  <c r="BH27" i="12"/>
  <c r="BH9" i="12"/>
  <c r="BH20" i="12"/>
  <c r="BI27" i="12" l="1"/>
  <c r="BI13" i="12"/>
  <c r="BI26" i="12"/>
  <c r="BI41" i="12"/>
  <c r="BI24" i="12"/>
  <c r="BI10" i="12"/>
  <c r="BI36" i="12"/>
  <c r="BI21" i="12"/>
  <c r="BJ5" i="12"/>
  <c r="BI39" i="12"/>
  <c r="BI22" i="12"/>
  <c r="BI9" i="12"/>
  <c r="BI33" i="12"/>
  <c r="BI34" i="12"/>
  <c r="BI11" i="12"/>
  <c r="BI18" i="12"/>
  <c r="BI32" i="12"/>
  <c r="BI20" i="12"/>
  <c r="BI7" i="12"/>
  <c r="BI28" i="12"/>
  <c r="BI14" i="12"/>
  <c r="BI25" i="12"/>
  <c r="BI19" i="12"/>
  <c r="BI35" i="12"/>
  <c r="BJ41" i="12" l="1"/>
  <c r="BJ21" i="12"/>
  <c r="BK5" i="12"/>
  <c r="BJ39" i="12"/>
  <c r="BJ20" i="12"/>
  <c r="BJ14" i="12"/>
  <c r="BJ36" i="12"/>
  <c r="BJ19" i="12"/>
  <c r="BJ11" i="12"/>
  <c r="BJ35" i="12"/>
  <c r="BJ18" i="12"/>
  <c r="BJ10" i="12"/>
  <c r="BJ34" i="12"/>
  <c r="BJ27" i="12"/>
  <c r="BJ9" i="12"/>
  <c r="BJ24" i="12"/>
  <c r="BJ26" i="12"/>
  <c r="BJ7" i="12"/>
  <c r="BJ33" i="12"/>
  <c r="BJ32" i="12"/>
  <c r="BJ28" i="12"/>
  <c r="BJ22" i="12"/>
  <c r="BJ25" i="12"/>
  <c r="BJ13" i="12"/>
  <c r="BK41" i="12" l="1"/>
  <c r="BK27" i="12"/>
  <c r="BK25" i="12"/>
  <c r="BK39" i="12"/>
  <c r="BK24" i="12"/>
  <c r="BK14" i="12"/>
  <c r="BL5" i="12"/>
  <c r="BK36" i="12"/>
  <c r="BK22" i="12"/>
  <c r="BK13" i="12"/>
  <c r="BK35" i="12"/>
  <c r="BK21" i="12"/>
  <c r="BK11" i="12"/>
  <c r="BK26" i="12"/>
  <c r="BK34" i="12"/>
  <c r="BK20" i="12"/>
  <c r="BK10" i="12"/>
  <c r="BK33" i="12"/>
  <c r="BK19" i="12"/>
  <c r="BK9" i="12"/>
  <c r="BK28" i="12"/>
  <c r="BK32" i="12"/>
  <c r="BK18" i="12"/>
  <c r="BK7" i="12"/>
  <c r="BL39" i="12" l="1"/>
  <c r="BL41" i="12"/>
  <c r="BL14" i="12"/>
  <c r="BL35" i="12"/>
  <c r="BL22" i="12"/>
  <c r="BL13" i="12"/>
  <c r="BL34" i="12"/>
  <c r="BL21" i="12"/>
  <c r="BL28" i="12"/>
  <c r="BL33" i="12"/>
  <c r="BL36" i="12"/>
  <c r="BL7" i="12"/>
  <c r="BL32" i="12"/>
  <c r="BL20" i="12"/>
  <c r="BL11" i="12"/>
  <c r="BL26" i="12"/>
  <c r="BL19" i="12"/>
  <c r="BL9" i="12"/>
  <c r="BL25" i="12"/>
  <c r="BL18" i="12"/>
  <c r="BL10" i="12"/>
  <c r="BL24" i="12"/>
  <c r="BL27" i="12"/>
</calcChain>
</file>

<file path=xl/sharedStrings.xml><?xml version="1.0" encoding="utf-8"?>
<sst xmlns="http://schemas.openxmlformats.org/spreadsheetml/2006/main" count="243" uniqueCount="109">
  <si>
    <t>PROJECT TITLE</t>
  </si>
  <si>
    <t>Company Name</t>
  </si>
  <si>
    <t>Project Lead</t>
  </si>
  <si>
    <t>No. Days</t>
  </si>
  <si>
    <t>Category</t>
  </si>
  <si>
    <t>Milestone</t>
  </si>
  <si>
    <t>Progress</t>
  </si>
  <si>
    <t>Start</t>
  </si>
  <si>
    <t>Scrolling Increment:</t>
  </si>
  <si>
    <t>Med Risk</t>
  </si>
  <si>
    <t>Low Risk</t>
  </si>
  <si>
    <t>High Risk</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</si>
  <si>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</si>
  <si>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</si>
  <si>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</si>
  <si>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</si>
  <si>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</si>
  <si>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</si>
  <si>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</si>
  <si>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</si>
  <si>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</si>
  <si>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</si>
  <si>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</si>
  <si>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</si>
  <si>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</si>
  <si>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</si>
  <si>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SUBMITTION DATE</t>
  </si>
  <si>
    <t>Must/ Should / Could</t>
  </si>
  <si>
    <t>Should</t>
  </si>
  <si>
    <t>Must</t>
  </si>
  <si>
    <t>Could</t>
  </si>
  <si>
    <t>Sprint 1: (general set up)</t>
  </si>
  <si>
    <t>Sprint 2: (nutrition &amp; training)</t>
  </si>
  <si>
    <t>Sprint 3: (log in &amp; sign up)</t>
  </si>
  <si>
    <t>Sprint 4: (nutrition)</t>
  </si>
  <si>
    <r>
      <t>1.</t>
    </r>
    <r>
      <rPr>
        <sz val="7"/>
        <color theme="1"/>
        <rFont val="Times New Roman"/>
        <family val="1"/>
      </rPr>
      <t xml:space="preserve">       </t>
    </r>
    <r>
      <rPr>
        <sz val="11"/>
        <color theme="1"/>
        <rFont val="Calibri"/>
        <family val="2"/>
        <scheme val="minor"/>
      </rPr>
      <t>Home web page</t>
    </r>
  </si>
  <si>
    <r>
      <t>2.</t>
    </r>
    <r>
      <rPr>
        <sz val="7"/>
        <color theme="1"/>
        <rFont val="Times New Roman"/>
        <family val="1"/>
      </rPr>
      <t xml:space="preserve">       </t>
    </r>
    <r>
      <rPr>
        <sz val="11"/>
        <color theme="1"/>
        <rFont val="Calibri"/>
        <family val="2"/>
        <scheme val="minor"/>
      </rPr>
      <t>Nutrition web page</t>
    </r>
  </si>
  <si>
    <r>
      <t>3.</t>
    </r>
    <r>
      <rPr>
        <sz val="7"/>
        <color theme="1"/>
        <rFont val="Times New Roman"/>
        <family val="1"/>
      </rPr>
      <t xml:space="preserve">       </t>
    </r>
    <r>
      <rPr>
        <sz val="11"/>
        <color theme="1"/>
        <rFont val="Calibri"/>
        <family val="2"/>
        <scheme val="minor"/>
      </rPr>
      <t>Training web page</t>
    </r>
  </si>
  <si>
    <r>
      <t>4.</t>
    </r>
    <r>
      <rPr>
        <sz val="7"/>
        <color theme="1"/>
        <rFont val="Times New Roman"/>
        <family val="1"/>
      </rPr>
      <t xml:space="preserve">       </t>
    </r>
    <r>
      <rPr>
        <sz val="11"/>
        <color theme="1"/>
        <rFont val="Calibri"/>
        <family val="2"/>
        <scheme val="minor"/>
      </rPr>
      <t>Personal Trainer web page</t>
    </r>
  </si>
  <si>
    <r>
      <t>5.</t>
    </r>
    <r>
      <rPr>
        <sz val="7"/>
        <color theme="1"/>
        <rFont val="Times New Roman"/>
        <family val="1"/>
      </rPr>
      <t xml:space="preserve">       </t>
    </r>
    <r>
      <rPr>
        <sz val="11"/>
        <color theme="1"/>
        <rFont val="Calibri"/>
        <family val="2"/>
        <scheme val="minor"/>
      </rPr>
      <t>FAQ web page</t>
    </r>
  </si>
  <si>
    <r>
      <t>6.</t>
    </r>
    <r>
      <rPr>
        <sz val="7"/>
        <color theme="1"/>
        <rFont val="Times New Roman"/>
        <family val="1"/>
      </rPr>
      <t xml:space="preserve">       </t>
    </r>
    <r>
      <rPr>
        <sz val="11"/>
        <color theme="1"/>
        <rFont val="Calibri"/>
        <family val="2"/>
        <scheme val="minor"/>
      </rPr>
      <t>GDPR web page</t>
    </r>
  </si>
  <si>
    <r>
      <t>7.</t>
    </r>
    <r>
      <rPr>
        <sz val="7"/>
        <color theme="1"/>
        <rFont val="Times New Roman"/>
        <family val="1"/>
      </rPr>
      <t xml:space="preserve">       </t>
    </r>
    <r>
      <rPr>
        <sz val="11"/>
        <color theme="1"/>
        <rFont val="Calibri"/>
        <family val="2"/>
        <scheme val="minor"/>
      </rPr>
      <t>Header &amp; footer on all pages.</t>
    </r>
  </si>
  <si>
    <r>
      <t>8.</t>
    </r>
    <r>
      <rPr>
        <sz val="7"/>
        <color theme="1"/>
        <rFont val="Times New Roman"/>
        <family val="1"/>
      </rPr>
      <t xml:space="preserve">       </t>
    </r>
    <r>
      <rPr>
        <sz val="11"/>
        <color theme="1"/>
        <rFont val="Calibri"/>
        <family val="2"/>
        <scheme val="minor"/>
      </rPr>
      <t>CSS</t>
    </r>
  </si>
  <si>
    <t>Sprint 5: (training)</t>
  </si>
  <si>
    <t>Sprint 6: (GDPR &amp; Index Page)</t>
  </si>
  <si>
    <t>Sprint 7: (Responsiveness)</t>
  </si>
  <si>
    <t>Sprint 8: (Client page)</t>
  </si>
  <si>
    <t>Sprint 9: (PT page)</t>
  </si>
  <si>
    <r>
      <t>3.</t>
    </r>
    <r>
      <rPr>
        <sz val="7"/>
        <color theme="1"/>
        <rFont val="Times New Roman"/>
        <family val="1"/>
      </rPr>
      <t xml:space="preserve">       </t>
    </r>
    <r>
      <rPr>
        <sz val="11"/>
        <color theme="1"/>
        <rFont val="Calibri"/>
        <family val="2"/>
        <scheme val="minor"/>
      </rPr>
      <t>Upload diet programs.</t>
    </r>
  </si>
  <si>
    <t>s</t>
  </si>
  <si>
    <r>
      <t>9.</t>
    </r>
    <r>
      <rPr>
        <sz val="7"/>
        <color theme="1"/>
        <rFont val="Times New Roman"/>
        <family val="1"/>
      </rPr>
      <t xml:space="preserve">       </t>
    </r>
    <r>
      <rPr>
        <sz val="11"/>
        <color theme="1"/>
        <rFont val="Calibri"/>
        <family val="2"/>
        <scheme val="minor"/>
      </rPr>
      <t>Nutrition document</t>
    </r>
  </si>
  <si>
    <r>
      <t>10.</t>
    </r>
    <r>
      <rPr>
        <sz val="7"/>
        <color theme="1"/>
        <rFont val="Times New Roman"/>
        <family val="1"/>
      </rPr>
      <t xml:space="preserve">       </t>
    </r>
    <r>
      <rPr>
        <sz val="11"/>
        <color theme="1"/>
        <rFont val="Calibri"/>
        <family val="2"/>
        <scheme val="minor"/>
      </rPr>
      <t>Bodybuilding document</t>
    </r>
  </si>
  <si>
    <r>
      <t>11.</t>
    </r>
    <r>
      <rPr>
        <sz val="7"/>
        <color theme="1"/>
        <rFont val="Times New Roman"/>
        <family val="1"/>
      </rPr>
      <t xml:space="preserve">       </t>
    </r>
    <r>
      <rPr>
        <sz val="11"/>
        <color theme="1"/>
        <rFont val="Calibri"/>
        <family val="2"/>
        <scheme val="minor"/>
      </rPr>
      <t>Nutrition web page</t>
    </r>
  </si>
  <si>
    <r>
      <t>12.</t>
    </r>
    <r>
      <rPr>
        <sz val="7"/>
        <color theme="1"/>
        <rFont val="Times New Roman"/>
        <family val="1"/>
      </rPr>
      <t xml:space="preserve">       </t>
    </r>
    <r>
      <rPr>
        <sz val="11"/>
        <color theme="1"/>
        <rFont val="Calibri"/>
        <family val="2"/>
        <scheme val="minor"/>
      </rPr>
      <t>Bodybuilding training web page</t>
    </r>
  </si>
  <si>
    <r>
      <t>13.</t>
    </r>
    <r>
      <rPr>
        <sz val="7"/>
        <color theme="1"/>
        <rFont val="Times New Roman"/>
        <family val="1"/>
      </rPr>
      <t xml:space="preserve">       </t>
    </r>
    <r>
      <rPr>
        <sz val="11"/>
        <color theme="1"/>
        <rFont val="Calibri"/>
        <family val="2"/>
        <scheme val="minor"/>
      </rPr>
      <t>Hybrid training web page</t>
    </r>
  </si>
  <si>
    <r>
      <t>14.</t>
    </r>
    <r>
      <rPr>
        <sz val="7"/>
        <color theme="1"/>
        <rFont val="Times New Roman"/>
        <family val="1"/>
      </rPr>
      <t xml:space="preserve">       </t>
    </r>
    <r>
      <rPr>
        <sz val="11"/>
        <color theme="1"/>
        <rFont val="Calibri"/>
        <family val="2"/>
        <scheme val="minor"/>
      </rPr>
      <t>Sign up (database)</t>
    </r>
  </si>
  <si>
    <r>
      <t>19.</t>
    </r>
    <r>
      <rPr>
        <sz val="7"/>
        <color theme="1"/>
        <rFont val="Times New Roman"/>
        <family val="1"/>
      </rPr>
      <t xml:space="preserve">       </t>
    </r>
    <r>
      <rPr>
        <sz val="11"/>
        <color theme="1"/>
        <rFont val="Calibri"/>
        <family val="2"/>
        <scheme val="minor"/>
      </rPr>
      <t>Log out</t>
    </r>
  </si>
  <si>
    <r>
      <t>20.</t>
    </r>
    <r>
      <rPr>
        <sz val="7"/>
        <color theme="1"/>
        <rFont val="Times New Roman"/>
        <family val="1"/>
      </rPr>
      <t xml:space="preserve">       </t>
    </r>
    <r>
      <rPr>
        <sz val="11"/>
        <color theme="1"/>
        <rFont val="Calibri"/>
        <family val="2"/>
        <scheme val="minor"/>
      </rPr>
      <t>Log in CSS</t>
    </r>
  </si>
  <si>
    <r>
      <t>21.</t>
    </r>
    <r>
      <rPr>
        <sz val="7"/>
        <color theme="1"/>
        <rFont val="Times New Roman"/>
        <family val="1"/>
      </rPr>
      <t xml:space="preserve">       </t>
    </r>
    <r>
      <rPr>
        <sz val="11"/>
        <color theme="1"/>
        <rFont val="Calibri"/>
        <family val="2"/>
        <scheme val="minor"/>
      </rPr>
      <t>Sign up CSS</t>
    </r>
  </si>
  <si>
    <r>
      <t>22.</t>
    </r>
    <r>
      <rPr>
        <sz val="7"/>
        <color theme="1"/>
        <rFont val="Times New Roman"/>
        <family val="1"/>
      </rPr>
      <t xml:space="preserve">       </t>
    </r>
    <r>
      <rPr>
        <sz val="11"/>
        <color theme="1"/>
        <rFont val="Calibri"/>
        <family val="2"/>
        <scheme val="minor"/>
      </rPr>
      <t>Disclaimer; GP, legal &amp; ethical.</t>
    </r>
  </si>
  <si>
    <r>
      <t>23.</t>
    </r>
    <r>
      <rPr>
        <sz val="7"/>
        <color theme="1"/>
        <rFont val="Times New Roman"/>
        <family val="1"/>
      </rPr>
      <t xml:space="preserve">       </t>
    </r>
    <r>
      <rPr>
        <sz val="11"/>
        <color theme="1"/>
        <rFont val="Calibri"/>
        <family val="2"/>
        <scheme val="minor"/>
      </rPr>
      <t>Intro to nutrition, calories.</t>
    </r>
  </si>
  <si>
    <r>
      <t>24.</t>
    </r>
    <r>
      <rPr>
        <sz val="7"/>
        <color theme="1"/>
        <rFont val="Times New Roman"/>
        <family val="1"/>
      </rPr>
      <t xml:space="preserve">       </t>
    </r>
    <r>
      <rPr>
        <sz val="11"/>
        <color theme="1"/>
        <rFont val="Calibri"/>
        <family val="2"/>
        <scheme val="minor"/>
      </rPr>
      <t>Intro to nutrition, macros.</t>
    </r>
  </si>
  <si>
    <r>
      <t>25.</t>
    </r>
    <r>
      <rPr>
        <sz val="7"/>
        <color theme="1"/>
        <rFont val="Times New Roman"/>
        <family val="1"/>
      </rPr>
      <t xml:space="preserve">       </t>
    </r>
    <r>
      <rPr>
        <sz val="11"/>
        <color theme="1"/>
        <rFont val="Calibri"/>
        <family val="2"/>
        <scheme val="minor"/>
      </rPr>
      <t>Weight loss section.</t>
    </r>
  </si>
  <si>
    <r>
      <t>26.</t>
    </r>
    <r>
      <rPr>
        <sz val="7"/>
        <color theme="1"/>
        <rFont val="Times New Roman"/>
        <family val="1"/>
      </rPr>
      <t xml:space="preserve">       </t>
    </r>
    <r>
      <rPr>
        <sz val="11"/>
        <color theme="1"/>
        <rFont val="Calibri"/>
        <family val="2"/>
        <scheme val="minor"/>
      </rPr>
      <t>Weight gain section.</t>
    </r>
  </si>
  <si>
    <r>
      <t>27.</t>
    </r>
    <r>
      <rPr>
        <sz val="7"/>
        <color theme="1"/>
        <rFont val="Times New Roman"/>
        <family val="1"/>
      </rPr>
      <t xml:space="preserve">       </t>
    </r>
    <r>
      <rPr>
        <sz val="11"/>
        <color theme="1"/>
        <rFont val="Calibri"/>
        <family val="2"/>
        <scheme val="minor"/>
      </rPr>
      <t>Weight maintenance section.</t>
    </r>
  </si>
  <si>
    <r>
      <t>28.</t>
    </r>
    <r>
      <rPr>
        <sz val="7"/>
        <color theme="1"/>
        <rFont val="Times New Roman"/>
        <family val="1"/>
      </rPr>
      <t xml:space="preserve">       </t>
    </r>
    <r>
      <rPr>
        <sz val="11"/>
        <color theme="1"/>
        <rFont val="Calibri"/>
        <family val="2"/>
        <scheme val="minor"/>
      </rPr>
      <t>Supplements section</t>
    </r>
  </si>
  <si>
    <r>
      <t>32.</t>
    </r>
    <r>
      <rPr>
        <sz val="7"/>
        <color theme="1"/>
        <rFont val="Times New Roman"/>
        <family val="1"/>
      </rPr>
      <t xml:space="preserve">       </t>
    </r>
    <r>
      <rPr>
        <sz val="11"/>
        <color theme="1"/>
        <rFont val="Calibri"/>
        <family val="2"/>
        <scheme val="minor"/>
      </rPr>
      <t>Can download training programs.</t>
    </r>
  </si>
  <si>
    <r>
      <t>33.</t>
    </r>
    <r>
      <rPr>
        <sz val="7"/>
        <color theme="1"/>
        <rFont val="Times New Roman"/>
        <family val="1"/>
      </rPr>
      <t xml:space="preserve">       </t>
    </r>
    <r>
      <rPr>
        <sz val="11"/>
        <color theme="1"/>
        <rFont val="Calibri"/>
        <family val="2"/>
        <scheme val="minor"/>
      </rPr>
      <t>1 rep max calc (more than 1 rep function).</t>
    </r>
  </si>
  <si>
    <r>
      <t>34.</t>
    </r>
    <r>
      <rPr>
        <sz val="7"/>
        <color theme="1"/>
        <rFont val="Times New Roman"/>
        <family val="1"/>
      </rPr>
      <t xml:space="preserve">       </t>
    </r>
    <r>
      <rPr>
        <sz val="11"/>
        <color theme="1"/>
        <rFont val="Calibri"/>
        <family val="2"/>
        <scheme val="minor"/>
      </rPr>
      <t>Abbreviation dictionary.</t>
    </r>
  </si>
  <si>
    <r>
      <t>35.</t>
    </r>
    <r>
      <rPr>
        <sz val="7"/>
        <color theme="1"/>
        <rFont val="Times New Roman"/>
        <family val="1"/>
      </rPr>
      <t xml:space="preserve">       </t>
    </r>
    <r>
      <rPr>
        <sz val="11"/>
        <color theme="1"/>
        <rFont val="Calibri"/>
        <family val="2"/>
        <scheme val="minor"/>
      </rPr>
      <t>Explanation of training block.</t>
    </r>
  </si>
  <si>
    <r>
      <t>36.</t>
    </r>
    <r>
      <rPr>
        <sz val="7"/>
        <color theme="1"/>
        <rFont val="Times New Roman"/>
        <family val="1"/>
      </rPr>
      <t xml:space="preserve">       </t>
    </r>
    <r>
      <rPr>
        <sz val="11"/>
        <color theme="1"/>
        <rFont val="Calibri"/>
        <family val="2"/>
        <scheme val="minor"/>
      </rPr>
      <t>Create own training program.</t>
    </r>
  </si>
  <si>
    <r>
      <t>37.</t>
    </r>
    <r>
      <rPr>
        <sz val="7"/>
        <color theme="1"/>
        <rFont val="Times New Roman"/>
        <family val="1"/>
      </rPr>
      <t xml:space="preserve">       </t>
    </r>
    <r>
      <rPr>
        <sz val="11"/>
        <color theme="1"/>
        <rFont val="Calibri"/>
        <family val="2"/>
        <scheme val="minor"/>
      </rPr>
      <t>Reminder when training blocks start &amp; end.</t>
    </r>
  </si>
  <si>
    <r>
      <t>39.</t>
    </r>
    <r>
      <rPr>
        <sz val="7"/>
        <color theme="1"/>
        <rFont val="Times New Roman"/>
        <family val="1"/>
      </rPr>
      <t xml:space="preserve">       </t>
    </r>
    <r>
      <rPr>
        <sz val="11"/>
        <color theme="1"/>
        <rFont val="Calibri"/>
        <family val="2"/>
        <scheme val="minor"/>
      </rPr>
      <t>GDPR relevant article</t>
    </r>
  </si>
  <si>
    <r>
      <t>40.</t>
    </r>
    <r>
      <rPr>
        <sz val="7"/>
        <color theme="1"/>
        <rFont val="Times New Roman"/>
        <family val="1"/>
      </rPr>
      <t xml:space="preserve">       </t>
    </r>
    <r>
      <rPr>
        <sz val="11"/>
        <color theme="1"/>
        <rFont val="Calibri"/>
        <family val="2"/>
        <scheme val="minor"/>
      </rPr>
      <t>GDPR laws compliant</t>
    </r>
  </si>
  <si>
    <r>
      <t>41.</t>
    </r>
    <r>
      <rPr>
        <sz val="7"/>
        <color theme="1"/>
        <rFont val="Times New Roman"/>
        <family val="1"/>
      </rPr>
      <t xml:space="preserve">       </t>
    </r>
    <r>
      <rPr>
        <sz val="11"/>
        <color theme="1"/>
        <rFont val="Calibri"/>
        <family val="2"/>
        <scheme val="minor"/>
      </rPr>
      <t>Links &amp; contact info for laws</t>
    </r>
  </si>
  <si>
    <r>
      <t>42.</t>
    </r>
    <r>
      <rPr>
        <sz val="7"/>
        <color theme="1"/>
        <rFont val="Times New Roman"/>
        <family val="1"/>
      </rPr>
      <t xml:space="preserve">       </t>
    </r>
    <r>
      <rPr>
        <sz val="11"/>
        <color theme="1"/>
        <rFont val="Calibri"/>
        <family val="2"/>
        <scheme val="minor"/>
      </rPr>
      <t>Links &amp; short write up</t>
    </r>
  </si>
  <si>
    <r>
      <t>43.</t>
    </r>
    <r>
      <rPr>
        <sz val="7"/>
        <color theme="1"/>
        <rFont val="Times New Roman"/>
        <family val="1"/>
      </rPr>
      <t xml:space="preserve">       </t>
    </r>
    <r>
      <rPr>
        <sz val="11"/>
        <color theme="1"/>
        <rFont val="Calibri"/>
        <family val="2"/>
        <scheme val="minor"/>
      </rPr>
      <t>Top navigation menu</t>
    </r>
  </si>
  <si>
    <r>
      <t>45.</t>
    </r>
    <r>
      <rPr>
        <sz val="7"/>
        <color theme="1"/>
        <rFont val="Times New Roman"/>
        <family val="1"/>
      </rPr>
      <t xml:space="preserve">       </t>
    </r>
    <r>
      <rPr>
        <sz val="11"/>
        <color theme="1"/>
        <rFont val="Calibri"/>
        <family val="2"/>
        <scheme val="minor"/>
      </rPr>
      <t>Table</t>
    </r>
  </si>
  <si>
    <r>
      <t>46.</t>
    </r>
    <r>
      <rPr>
        <sz val="7"/>
        <color theme="1"/>
        <rFont val="Times New Roman"/>
        <family val="1"/>
      </rPr>
      <t xml:space="preserve">       </t>
    </r>
    <r>
      <rPr>
        <sz val="11"/>
        <color theme="1"/>
        <rFont val="Calibri"/>
        <family val="2"/>
        <scheme val="minor"/>
      </rPr>
      <t>Images</t>
    </r>
  </si>
  <si>
    <r>
      <t>47.</t>
    </r>
    <r>
      <rPr>
        <sz val="7"/>
        <color theme="1"/>
        <rFont val="Times New Roman"/>
        <family val="1"/>
      </rPr>
      <t xml:space="preserve">       </t>
    </r>
    <r>
      <rPr>
        <sz val="11"/>
        <color theme="1"/>
        <rFont val="Calibri"/>
        <family val="2"/>
        <scheme val="minor"/>
      </rPr>
      <t>Side navigation menu</t>
    </r>
  </si>
  <si>
    <r>
      <t>48.</t>
    </r>
    <r>
      <rPr>
        <sz val="7"/>
        <color theme="1"/>
        <rFont val="Times New Roman"/>
        <family val="1"/>
      </rPr>
      <t xml:space="preserve">       </t>
    </r>
    <r>
      <rPr>
        <sz val="11"/>
        <color theme="1"/>
        <rFont val="Calibri"/>
        <family val="2"/>
        <scheme val="minor"/>
      </rPr>
      <t>Forms</t>
    </r>
  </si>
  <si>
    <r>
      <t>49.</t>
    </r>
    <r>
      <rPr>
        <sz val="7"/>
        <color theme="1"/>
        <rFont val="Times New Roman"/>
        <family val="1"/>
      </rPr>
      <t xml:space="preserve">       </t>
    </r>
    <r>
      <rPr>
        <sz val="11"/>
        <color theme="1"/>
        <rFont val="Calibri"/>
        <family val="2"/>
        <scheme val="minor"/>
      </rPr>
      <t>Upload data; e.g. weight, height, etc…</t>
    </r>
  </si>
  <si>
    <r>
      <t>50.</t>
    </r>
    <r>
      <rPr>
        <sz val="7"/>
        <color theme="1"/>
        <rFont val="Times New Roman"/>
        <family val="1"/>
      </rPr>
      <t xml:space="preserve">       </t>
    </r>
    <r>
      <rPr>
        <sz val="11"/>
        <color theme="1"/>
        <rFont val="Calibri"/>
        <family val="2"/>
        <scheme val="minor"/>
      </rPr>
      <t>Visual representation of data; e.g. graph.</t>
    </r>
  </si>
  <si>
    <r>
      <t>51.</t>
    </r>
    <r>
      <rPr>
        <sz val="7"/>
        <color theme="1"/>
        <rFont val="Times New Roman"/>
        <family val="1"/>
      </rPr>
      <t xml:space="preserve">       </t>
    </r>
    <r>
      <rPr>
        <sz val="11"/>
        <color theme="1"/>
        <rFont val="Calibri"/>
        <family val="2"/>
        <scheme val="minor"/>
      </rPr>
      <t>Access to training programs.</t>
    </r>
  </si>
  <si>
    <r>
      <t>52.</t>
    </r>
    <r>
      <rPr>
        <sz val="7"/>
        <color theme="1"/>
        <rFont val="Times New Roman"/>
        <family val="1"/>
      </rPr>
      <t xml:space="preserve">       </t>
    </r>
    <r>
      <rPr>
        <sz val="11"/>
        <color theme="1"/>
        <rFont val="Calibri"/>
        <family val="2"/>
        <scheme val="minor"/>
      </rPr>
      <t>Access to diet programs.</t>
    </r>
  </si>
  <si>
    <r>
      <t>53.</t>
    </r>
    <r>
      <rPr>
        <sz val="7"/>
        <color theme="1"/>
        <rFont val="Times New Roman"/>
        <family val="1"/>
      </rPr>
      <t xml:space="preserve">       </t>
    </r>
    <r>
      <rPr>
        <sz val="11"/>
        <color theme="1"/>
        <rFont val="Calibri"/>
        <family val="2"/>
        <scheme val="minor"/>
      </rPr>
      <t>Book training session.</t>
    </r>
  </si>
  <si>
    <r>
      <t>54.</t>
    </r>
    <r>
      <rPr>
        <sz val="7"/>
        <color theme="1"/>
        <rFont val="Times New Roman"/>
        <family val="1"/>
      </rPr>
      <t xml:space="preserve">       </t>
    </r>
    <r>
      <rPr>
        <sz val="11"/>
        <color theme="1"/>
        <rFont val="Calibri"/>
        <family val="2"/>
        <scheme val="minor"/>
      </rPr>
      <t>Access to PT information.</t>
    </r>
  </si>
  <si>
    <r>
      <t>61.</t>
    </r>
    <r>
      <rPr>
        <sz val="7"/>
        <color theme="1"/>
        <rFont val="Times New Roman"/>
        <family val="1"/>
      </rPr>
      <t xml:space="preserve">       </t>
    </r>
    <r>
      <rPr>
        <sz val="11"/>
        <color theme="1"/>
        <rFont val="Calibri"/>
        <family val="2"/>
        <scheme val="minor"/>
      </rPr>
      <t>Weight maintenance section.</t>
    </r>
  </si>
  <si>
    <r>
      <t>62.</t>
    </r>
    <r>
      <rPr>
        <sz val="7"/>
        <color theme="1"/>
        <rFont val="Times New Roman"/>
        <family val="1"/>
      </rPr>
      <t xml:space="preserve">       </t>
    </r>
    <r>
      <rPr>
        <sz val="11"/>
        <color theme="1"/>
        <rFont val="Calibri"/>
        <family val="2"/>
        <scheme val="minor"/>
      </rPr>
      <t>Supplements section</t>
    </r>
  </si>
  <si>
    <r>
      <t>63.</t>
    </r>
    <r>
      <rPr>
        <sz val="7"/>
        <color theme="1"/>
        <rFont val="Times New Roman"/>
        <family val="1"/>
      </rPr>
      <t xml:space="preserve">       </t>
    </r>
    <r>
      <rPr>
        <sz val="11"/>
        <color theme="1"/>
        <rFont val="Calibri"/>
        <family val="2"/>
        <scheme val="minor"/>
      </rPr>
      <t>MyFitnessPal</t>
    </r>
  </si>
  <si>
    <r>
      <t>64.</t>
    </r>
    <r>
      <rPr>
        <sz val="7"/>
        <color theme="1"/>
        <rFont val="Times New Roman"/>
        <family val="1"/>
      </rPr>
      <t xml:space="preserve">       </t>
    </r>
    <r>
      <rPr>
        <sz val="11"/>
        <color theme="1"/>
        <rFont val="Calibri"/>
        <family val="2"/>
        <scheme val="minor"/>
      </rPr>
      <t>Can download training programs.</t>
    </r>
  </si>
  <si>
    <r>
      <t>65.</t>
    </r>
    <r>
      <rPr>
        <sz val="7"/>
        <color theme="1"/>
        <rFont val="Times New Roman"/>
        <family val="1"/>
      </rPr>
      <t xml:space="preserve">       </t>
    </r>
    <r>
      <rPr>
        <sz val="11"/>
        <color theme="1"/>
        <rFont val="Calibri"/>
        <family val="2"/>
        <scheme val="minor"/>
      </rPr>
      <t>1 rep max calc (more than 1 rep function).</t>
    </r>
  </si>
  <si>
    <r>
      <t>66.</t>
    </r>
    <r>
      <rPr>
        <sz val="7"/>
        <color theme="1"/>
        <rFont val="Times New Roman"/>
        <family val="1"/>
      </rPr>
      <t xml:space="preserve">       </t>
    </r>
    <r>
      <rPr>
        <sz val="11"/>
        <color theme="1"/>
        <rFont val="Calibri"/>
        <family val="2"/>
        <scheme val="minor"/>
      </rPr>
      <t>Abbreviation dictionary.</t>
    </r>
  </si>
  <si>
    <r>
      <t>67.</t>
    </r>
    <r>
      <rPr>
        <sz val="7"/>
        <color theme="1"/>
        <rFont val="Times New Roman"/>
        <family val="1"/>
      </rPr>
      <t xml:space="preserve">       </t>
    </r>
    <r>
      <rPr>
        <sz val="11"/>
        <color theme="1"/>
        <rFont val="Calibri"/>
        <family val="2"/>
        <scheme val="minor"/>
      </rPr>
      <t>Explanation of training block.</t>
    </r>
  </si>
  <si>
    <r>
      <t>68.</t>
    </r>
    <r>
      <rPr>
        <sz val="7"/>
        <color theme="1"/>
        <rFont val="Times New Roman"/>
        <family val="1"/>
      </rPr>
      <t xml:space="preserve">       </t>
    </r>
    <r>
      <rPr>
        <sz val="11"/>
        <color theme="1"/>
        <rFont val="Calibri"/>
        <family val="2"/>
        <scheme val="minor"/>
      </rPr>
      <t>Create own training program.</t>
    </r>
  </si>
  <si>
    <r>
      <t>69.</t>
    </r>
    <r>
      <rPr>
        <sz val="7"/>
        <color theme="1"/>
        <rFont val="Times New Roman"/>
        <family val="1"/>
      </rPr>
      <t xml:space="preserve">       </t>
    </r>
    <r>
      <rPr>
        <sz val="11"/>
        <color theme="1"/>
        <rFont val="Calibri"/>
        <family val="2"/>
        <scheme val="minor"/>
      </rPr>
      <t>Reminder when training blocks start &amp; end.</t>
    </r>
  </si>
  <si>
    <r>
      <t>29.</t>
    </r>
    <r>
      <rPr>
        <sz val="7"/>
        <color theme="1"/>
        <rFont val="Times New Roman"/>
        <family val="1"/>
      </rPr>
      <t xml:space="preserve">       </t>
    </r>
    <r>
      <rPr>
        <sz val="11"/>
        <color theme="1"/>
        <rFont val="Calibri"/>
        <family val="2"/>
        <scheme val="minor"/>
      </rPr>
      <t>Bodybuilding training program.</t>
    </r>
  </si>
  <si>
    <r>
      <t>31.</t>
    </r>
    <r>
      <rPr>
        <sz val="7"/>
        <color theme="1"/>
        <rFont val="Times New Roman"/>
        <family val="1"/>
      </rPr>
      <t xml:space="preserve">       </t>
    </r>
    <r>
      <rPr>
        <sz val="11"/>
        <color theme="1"/>
        <rFont val="Calibri"/>
        <family val="2"/>
        <scheme val="minor"/>
      </rPr>
      <t>Hybrid training program.</t>
    </r>
  </si>
  <si>
    <r>
      <t>1.</t>
    </r>
    <r>
      <rPr>
        <sz val="7"/>
        <color theme="1"/>
        <rFont val="Times New Roman"/>
        <family val="1"/>
      </rPr>
      <t xml:space="preserve">       </t>
    </r>
    <r>
      <rPr>
        <sz val="11"/>
        <color theme="1"/>
        <rFont val="Calibri"/>
        <family val="2"/>
        <scheme val="minor"/>
      </rPr>
      <t>Upload personal info</t>
    </r>
  </si>
  <si>
    <r>
      <t>2.</t>
    </r>
    <r>
      <rPr>
        <sz val="7"/>
        <color theme="1"/>
        <rFont val="Times New Roman"/>
        <family val="1"/>
      </rPr>
      <t xml:space="preserve">       </t>
    </r>
    <r>
      <rPr>
        <sz val="11"/>
        <color theme="1"/>
        <rFont val="Calibri"/>
        <family val="2"/>
        <scheme val="minor"/>
      </rPr>
      <t>Check for valid degrees.</t>
    </r>
  </si>
  <si>
    <r>
      <t>4.</t>
    </r>
    <r>
      <rPr>
        <sz val="7"/>
        <color theme="1"/>
        <rFont val="Times New Roman"/>
        <family val="1"/>
      </rPr>
      <t xml:space="preserve">       </t>
    </r>
    <r>
      <rPr>
        <sz val="11"/>
        <color theme="1"/>
        <rFont val="Calibri"/>
        <family val="2"/>
        <scheme val="minor"/>
      </rPr>
      <t>Upload training programs.</t>
    </r>
  </si>
  <si>
    <r>
      <t>5.</t>
    </r>
    <r>
      <rPr>
        <sz val="7"/>
        <color theme="1"/>
        <rFont val="Times New Roman"/>
        <family val="1"/>
      </rPr>
      <t xml:space="preserve">       </t>
    </r>
    <r>
      <rPr>
        <sz val="11"/>
        <color theme="1"/>
        <rFont val="Calibri"/>
        <family val="2"/>
        <scheme val="minor"/>
      </rPr>
      <t>Book training sessions.</t>
    </r>
  </si>
  <si>
    <r>
      <t>6.</t>
    </r>
    <r>
      <rPr>
        <sz val="7"/>
        <color theme="1"/>
        <rFont val="Times New Roman"/>
        <family val="1"/>
      </rPr>
      <t xml:space="preserve">       </t>
    </r>
    <r>
      <rPr>
        <sz val="11"/>
        <color theme="1"/>
        <rFont val="Calibri"/>
        <family val="2"/>
        <scheme val="minor"/>
      </rPr>
      <t>Upload contact info.</t>
    </r>
  </si>
  <si>
    <r>
      <t>15.</t>
    </r>
    <r>
      <rPr>
        <sz val="7"/>
        <color theme="1"/>
        <rFont val="Times New Roman"/>
        <family val="1"/>
      </rPr>
      <t xml:space="preserve">       </t>
    </r>
    <r>
      <rPr>
        <sz val="11"/>
        <color theme="1"/>
        <rFont val="Calibri"/>
        <family val="2"/>
        <scheme val="minor"/>
      </rPr>
      <t>Sign up client page (html / css)</t>
    </r>
  </si>
  <si>
    <r>
      <t>16.</t>
    </r>
    <r>
      <rPr>
        <sz val="7"/>
        <color theme="1"/>
        <rFont val="Times New Roman"/>
        <family val="1"/>
      </rPr>
      <t xml:space="preserve">       </t>
    </r>
    <r>
      <rPr>
        <sz val="11"/>
        <color theme="1"/>
        <rFont val="Calibri"/>
        <family val="2"/>
        <scheme val="minor"/>
      </rPr>
      <t>Sign up personal trainer page (html / css)</t>
    </r>
  </si>
  <si>
    <r>
      <t>17.</t>
    </r>
    <r>
      <rPr>
        <sz val="7"/>
        <color theme="1"/>
        <rFont val="Times New Roman"/>
        <family val="1"/>
      </rPr>
      <t xml:space="preserve">       </t>
    </r>
    <r>
      <rPr>
        <sz val="11"/>
        <color theme="1"/>
        <rFont val="Calibri"/>
        <family val="2"/>
        <scheme val="minor"/>
      </rPr>
      <t>Log in client page (html / css / php)</t>
    </r>
  </si>
  <si>
    <r>
      <t>18.</t>
    </r>
    <r>
      <rPr>
        <sz val="7"/>
        <color theme="1"/>
        <rFont val="Times New Roman"/>
        <family val="1"/>
      </rPr>
      <t xml:space="preserve">       </t>
    </r>
    <r>
      <rPr>
        <sz val="11"/>
        <color theme="1"/>
        <rFont val="Calibri"/>
        <family val="2"/>
        <scheme val="minor"/>
      </rPr>
      <t>Log in personal trainer page (html / css / php)</t>
    </r>
  </si>
  <si>
    <r>
      <t>44.</t>
    </r>
    <r>
      <rPr>
        <sz val="7"/>
        <color theme="1"/>
        <rFont val="Times New Roman"/>
        <family val="1"/>
      </rPr>
      <t xml:space="preserve">       </t>
    </r>
    <r>
      <rPr>
        <sz val="11"/>
        <color theme="1"/>
        <rFont val="Calibri"/>
        <family val="2"/>
        <scheme val="minor"/>
      </rPr>
      <t>Log In system menu integrated</t>
    </r>
  </si>
  <si>
    <t>Sprint 10: (Pushed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</si>
</sst>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dd/mm/yy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2"/>
      <color theme="1"/>
      <name val="Calibri"/>
      <family val="2"/>
      <scheme val="minor"/>
    </font>
    <font>
      <sz val="11"/>
      <color rgb="FF000000"/>
      <name val="Calibri"/>
      <family val="2"/>
      <scheme val="minor"/>
    </font>
    <font>
      <b/>
      <u/>
      <sz val="11"/>
      <color rgb="FFFF0000"/>
      <name val="Calibri"/>
      <family val="2"/>
      <scheme val="minor"/>
    </font>
    <font>
      <sz val="7"/>
      <color theme="1"/>
      <name val="Times New Roman"/>
      <family val="1"/>
    </font>
  </fonts>
  <fills count="10">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medium">
        <color theme="6" tint="0.39997558519241921"/>
      </top>
      <bottom/>
      <diagonal/>
    </border>
    <border>
      <left/>
      <right style="medium">
        <color theme="6" tint="0.39997558519241921"/>
      </right>
      <top style="medium">
        <color theme="6" tint="0.39997558519241921"/>
      </top>
      <bottom/>
      <diagonal/>
    </border>
    <border>
      <left/>
      <right style="medium">
        <color theme="6" tint="0.39997558519241921"/>
      </right>
      <top/>
      <bottom/>
      <diagonal/>
    </border>
    <border>
      <left/>
      <right/>
      <top/>
      <bottom style="medium">
        <color theme="6" tint="0.39997558519241921"/>
      </bottom>
      <diagonal/>
    </border>
    <border>
      <left/>
      <right style="medium">
        <color theme="6" tint="0.39997558519241921"/>
      </right>
      <top/>
      <bottom style="medium">
        <color theme="6" tint="0.39997558519241921"/>
      </bottom>
      <diagonal/>
    </border>
    <border>
      <left style="medium">
        <color theme="6" tint="0.39997558519241921"/>
      </left>
      <right style="medium">
        <color theme="6" tint="0.39997558519241921"/>
      </right>
      <top style="medium">
        <color theme="6" tint="0.39997558519241921"/>
      </top>
      <bottom/>
      <diagonal/>
    </border>
    <border>
      <left style="medium">
        <color theme="6" tint="0.39997558519241921"/>
      </left>
      <right style="medium">
        <color theme="6" tint="0.39997558519241921"/>
      </right>
      <top/>
      <bottom/>
      <diagonal/>
    </border>
    <border>
      <left style="medium">
        <color theme="6" tint="0.39997558519241921"/>
      </left>
      <right style="medium">
        <color theme="6" tint="0.39997558519241921"/>
      </right>
      <top/>
      <bottom style="medium">
        <color theme="6" tint="0.39997558519241921"/>
      </bottom>
      <diagonal/>
    </border>
    <border>
      <left/>
      <right style="medium">
        <color theme="6" tint="0.39997558519241921"/>
      </right>
      <top style="thin">
        <color theme="6" tint="0.39997558519241921"/>
      </top>
      <bottom/>
      <diagonal/>
    </border>
    <border>
      <left style="medium">
        <color theme="6" tint="0.39997558519241921"/>
      </left>
      <right style="medium">
        <color theme="6" tint="0.39997558519241921"/>
      </right>
      <top style="medium">
        <color theme="6" tint="0.39997558519241921"/>
      </top>
      <bottom style="thin">
        <color theme="6" tint="0.39997558519241921"/>
      </bottom>
      <diagonal/>
    </border>
    <border>
      <left/>
      <right style="medium">
        <color theme="6" tint="0.39997558519241921"/>
      </right>
      <top style="medium">
        <color theme="6" tint="0.39997558519241921"/>
      </top>
      <bottom style="thin">
        <color theme="6" tint="0.39997558519241921"/>
      </bottom>
      <diagonal/>
    </border>
    <border>
      <left style="medium">
        <color theme="6" tint="0.39997558519241921"/>
      </left>
      <right style="medium">
        <color theme="6" tint="0.39997558519241921"/>
      </right>
      <top style="thin">
        <color theme="6" tint="0.39997558519241921"/>
      </top>
      <bottom/>
      <diagonal/>
    </border>
    <border>
      <left/>
      <right/>
      <top/>
      <bottom style="thin">
        <color theme="6"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4" borderId="0" applyNumberFormat="0" applyBorder="0" applyAlignment="0" applyProtection="0"/>
    <xf numFmtId="0" fontId="17" fillId="0" borderId="0"/>
  </cellStyleXfs>
  <cellXfs count="9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3"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16" fillId="0" borderId="0" xfId="0" applyFont="1"/>
    <xf numFmtId="0" fontId="0" fillId="0" borderId="11"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3" fillId="2" borderId="2" xfId="0" applyNumberFormat="1" applyFont="1" applyFill="1" applyBorder="1" applyAlignment="1">
      <alignment horizontal="center" vertical="center"/>
    </xf>
    <xf numFmtId="165" fontId="13" fillId="2" borderId="0" xfId="0" applyNumberFormat="1" applyFont="1" applyFill="1" applyBorder="1" applyAlignment="1">
      <alignment horizontal="center" vertical="center"/>
    </xf>
    <xf numFmtId="165" fontId="13" fillId="2" borderId="3" xfId="0" applyNumberFormat="1" applyFont="1" applyFill="1" applyBorder="1" applyAlignment="1">
      <alignment horizontal="center" vertical="center"/>
    </xf>
    <xf numFmtId="14" fontId="18" fillId="0" borderId="0" xfId="0" applyNumberFormat="1" applyFont="1" applyBorder="1" applyAlignment="1">
      <alignment horizontal="right" vertical="center"/>
    </xf>
    <xf numFmtId="0" fontId="19" fillId="0" borderId="0" xfId="0" applyFont="1" applyFill="1" applyBorder="1" applyAlignment="1">
      <alignment horizontal="left" wrapText="1" indent="1"/>
    </xf>
    <xf numFmtId="0" fontId="0" fillId="0" borderId="12" xfId="0" applyFont="1" applyFill="1" applyBorder="1" applyAlignment="1">
      <alignment horizontal="center" vertical="center"/>
    </xf>
    <xf numFmtId="9" fontId="0" fillId="0" borderId="12" xfId="2" applyFont="1" applyFill="1" applyBorder="1">
      <alignment horizontal="center" vertical="center"/>
    </xf>
    <xf numFmtId="14" fontId="0" fillId="0" borderId="12" xfId="9" applyFont="1" applyFill="1" applyBorder="1">
      <alignment horizontal="center" vertical="center"/>
    </xf>
    <xf numFmtId="37" fontId="0" fillId="0" borderId="13" xfId="10" applyFont="1" applyFill="1" applyBorder="1">
      <alignment horizontal="center" vertical="center"/>
    </xf>
    <xf numFmtId="14" fontId="0" fillId="0" borderId="0" xfId="0" applyNumberFormat="1" applyBorder="1"/>
    <xf numFmtId="0" fontId="0" fillId="0" borderId="15" xfId="0" applyFont="1" applyFill="1" applyBorder="1" applyAlignment="1">
      <alignment horizontal="center" vertical="center"/>
    </xf>
    <xf numFmtId="9" fontId="0" fillId="0" borderId="15" xfId="2" applyFont="1" applyFill="1" applyBorder="1">
      <alignment horizontal="center" vertical="center"/>
    </xf>
    <xf numFmtId="14" fontId="0" fillId="0" borderId="0" xfId="9" applyFont="1" applyBorder="1">
      <alignment horizontal="center" vertical="center"/>
    </xf>
    <xf numFmtId="0" fontId="17" fillId="0" borderId="19" xfId="12" applyBorder="1" applyAlignment="1">
      <alignment vertical="center"/>
    </xf>
    <xf numFmtId="37" fontId="0" fillId="0" borderId="14" xfId="10" applyFont="1" applyBorder="1" applyAlignment="1">
      <alignment horizontal="right" vertical="center"/>
    </xf>
    <xf numFmtId="14" fontId="0" fillId="0" borderId="15" xfId="9" applyFont="1" applyBorder="1">
      <alignment horizontal="center" vertical="center"/>
    </xf>
    <xf numFmtId="0" fontId="0" fillId="0" borderId="16" xfId="0" applyBorder="1" applyAlignment="1">
      <alignment horizontal="right"/>
    </xf>
    <xf numFmtId="37" fontId="0" fillId="0" borderId="16" xfId="10" applyFont="1" applyBorder="1" applyAlignment="1">
      <alignment horizontal="right" vertical="center"/>
    </xf>
    <xf numFmtId="0" fontId="11" fillId="0" borderId="14" xfId="3" applyBorder="1"/>
    <xf numFmtId="37" fontId="0" fillId="0" borderId="14" xfId="10" applyFont="1" applyFill="1" applyBorder="1" applyAlignment="1">
      <alignment horizontal="right" vertical="center"/>
    </xf>
    <xf numFmtId="37" fontId="0" fillId="0" borderId="16" xfId="10" applyFont="1" applyFill="1" applyBorder="1" applyAlignment="1">
      <alignment horizontal="right" vertical="center"/>
    </xf>
    <xf numFmtId="37" fontId="0" fillId="0" borderId="13" xfId="10" applyFont="1" applyFill="1" applyBorder="1" applyAlignment="1">
      <alignment horizontal="right" vertical="center"/>
    </xf>
    <xf numFmtId="0" fontId="0" fillId="0" borderId="9" xfId="0" applyFill="1" applyBorder="1" applyAlignment="1">
      <alignment horizontal="center" vertical="center"/>
    </xf>
    <xf numFmtId="166" fontId="0" fillId="0" borderId="0" xfId="0" applyNumberFormat="1" applyBorder="1" applyAlignment="1">
      <alignment horizontal="right"/>
    </xf>
    <xf numFmtId="14" fontId="0" fillId="0" borderId="0" xfId="0" applyNumberFormat="1" applyBorder="1" applyAlignment="1">
      <alignment horizontal="right"/>
    </xf>
    <xf numFmtId="0" fontId="0" fillId="0" borderId="0" xfId="0" applyBorder="1"/>
    <xf numFmtId="0" fontId="15" fillId="8" borderId="0" xfId="0" applyFont="1" applyFill="1" applyAlignment="1">
      <alignment horizontal="center" vertical="center"/>
    </xf>
    <xf numFmtId="0" fontId="14"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6" borderId="0" xfId="11" applyFont="1" applyFill="1" applyAlignment="1">
      <alignment horizontal="center" vertical="center"/>
    </xf>
    <xf numFmtId="0" fontId="14" fillId="7" borderId="0" xfId="0" applyFont="1" applyFill="1" applyAlignment="1">
      <alignment horizontal="center" vertical="center"/>
    </xf>
    <xf numFmtId="0" fontId="15" fillId="9" borderId="0" xfId="0" applyFont="1" applyFill="1" applyAlignment="1">
      <alignment horizontal="center" vertical="center"/>
    </xf>
    <xf numFmtId="37" fontId="0" fillId="0" borderId="14" xfId="10" applyFont="1" applyBorder="1">
      <alignment horizontal="center" vertical="center"/>
    </xf>
    <xf numFmtId="0" fontId="0" fillId="0" borderId="18" xfId="0" applyBorder="1" applyAlignment="1">
      <alignment horizontal="left" vertical="center" wrapText="1" indent="3"/>
    </xf>
    <xf numFmtId="0" fontId="0" fillId="0" borderId="23" xfId="0" applyBorder="1" applyAlignment="1">
      <alignment horizontal="left" vertical="center" wrapText="1" indent="3"/>
    </xf>
    <xf numFmtId="0" fontId="0" fillId="0" borderId="14" xfId="0" applyBorder="1" applyAlignment="1">
      <alignment horizontal="left" vertical="center" wrapText="1" indent="3"/>
    </xf>
    <xf numFmtId="0" fontId="0" fillId="0" borderId="16" xfId="0" applyBorder="1" applyAlignment="1">
      <alignment horizontal="left" vertical="center" wrapText="1" indent="3"/>
    </xf>
    <xf numFmtId="0" fontId="11" fillId="0" borderId="0" xfId="3" applyBorder="1" applyAlignment="1">
      <alignment wrapText="1"/>
    </xf>
    <xf numFmtId="0" fontId="11" fillId="0" borderId="0" xfId="3" applyBorder="1"/>
    <xf numFmtId="0" fontId="0" fillId="0" borderId="18" xfId="0" applyBorder="1" applyAlignment="1">
      <alignment horizontal="left" vertical="center" wrapText="1" indent="2"/>
    </xf>
    <xf numFmtId="0" fontId="5" fillId="0" borderId="17" xfId="0" applyFont="1" applyFill="1" applyBorder="1" applyAlignment="1">
      <alignment horizontal="left" vertical="center" wrapText="1" indent="1"/>
    </xf>
    <xf numFmtId="0" fontId="5" fillId="0" borderId="21" xfId="0" applyFont="1" applyFill="1" applyBorder="1" applyAlignment="1">
      <alignment horizontal="left" vertical="center" wrapText="1" indent="1"/>
    </xf>
    <xf numFmtId="0" fontId="5" fillId="0" borderId="17" xfId="0" applyFont="1" applyFill="1" applyBorder="1" applyAlignment="1">
      <alignment horizontal="left" vertical="center" wrapText="1"/>
    </xf>
    <xf numFmtId="0" fontId="0" fillId="0" borderId="14" xfId="0" applyBorder="1" applyAlignment="1">
      <alignment horizontal="right"/>
    </xf>
    <xf numFmtId="0" fontId="5" fillId="0" borderId="22" xfId="0" applyFont="1" applyFill="1" applyBorder="1" applyAlignment="1">
      <alignment horizontal="left" vertical="center" wrapText="1" indent="1"/>
    </xf>
    <xf numFmtId="14" fontId="0" fillId="0" borderId="24" xfId="0" applyNumberFormat="1" applyBorder="1" applyAlignment="1">
      <alignment horizontal="right" vertical="center"/>
    </xf>
    <xf numFmtId="14" fontId="0" fillId="0" borderId="0" xfId="9" applyFont="1" applyBorder="1" applyAlignment="1">
      <alignment horizontal="right" vertical="center"/>
    </xf>
    <xf numFmtId="0" fontId="0" fillId="0" borderId="14" xfId="0" applyBorder="1" applyAlignment="1">
      <alignment horizontal="left" vertical="center" wrapText="1" indent="2"/>
    </xf>
    <xf numFmtId="0" fontId="0" fillId="0" borderId="16" xfId="0" applyBorder="1" applyAlignment="1">
      <alignment horizontal="left" vertical="center" wrapText="1" indent="2"/>
    </xf>
    <xf numFmtId="0" fontId="5" fillId="0" borderId="13" xfId="0" applyFont="1" applyFill="1" applyBorder="1" applyAlignment="1">
      <alignment horizontal="left" vertical="center" wrapText="1"/>
    </xf>
    <xf numFmtId="0" fontId="0" fillId="0" borderId="20" xfId="0" applyBorder="1" applyAlignment="1">
      <alignment horizontal="left" vertical="center" wrapText="1" indent="2"/>
    </xf>
  </cellXfs>
  <cellStyles count="13">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Normal 2" xfId="12" xr:uid="{B5A0CFAA-4D6C-4E7D-87EC-6F3A12E40E96}"/>
    <cellStyle name="Percent" xfId="2" builtinId="5" customBuiltin="1"/>
    <cellStyle name="Title" xfId="5" builtinId="15" customBuiltin="1"/>
    <cellStyle name="zHiddenText" xfId="3" xr:uid="{26E66EE6-E33F-4D77-BAE4-0FB4F5BBF673}"/>
  </cellStyles>
  <dxfs count="5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8"/>
      <tableStyleElement type="headerRow" dxfId="57"/>
      <tableStyleElement type="firstRowStripe" dxfId="56"/>
    </tableStyle>
    <tableStyle name="ToDoList" pivot="0" count="9" xr9:uid="{00000000-0011-0000-FFFF-FFFF00000000}">
      <tableStyleElement type="wholeTable" dxfId="55"/>
      <tableStyleElement type="headerRow" dxfId="54"/>
      <tableStyleElement type="totalRow" dxfId="53"/>
      <tableStyleElement type="firstColumn" dxfId="52"/>
      <tableStyleElement type="lastColumn" dxfId="51"/>
      <tableStyleElement type="firstRowStripe" dxfId="50"/>
      <tableStyleElement type="secondRowStripe" dxfId="49"/>
      <tableStyleElement type="firstColumnStripe" dxfId="48"/>
      <tableStyleElement type="secondColumnStripe" dxfId="4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219075</xdr:colOff>
          <xdr:row>5</xdr:row>
          <xdr:rowOff>247650</xdr:rowOff>
        </xdr:to>
        <xdr:sp macro="" textlink="">
          <xdr:nvSpPr>
            <xdr:cNvPr id="7169" name="Scroll Bar 1" descr="Scroll bar to scroll through the Ghantt project timeline." hidden="1">
              <a:extLst>
                <a:ext uri="{63B3BB69-23CF-44E3-9099-C40C66FF867C}">
                  <a14:compatExt spid="_x0000_s7169"/>
                </a:ext>
                <a:ext uri="{FF2B5EF4-FFF2-40B4-BE49-F238E27FC236}">
                  <a16:creationId xmlns:a16="http://schemas.microsoft.com/office/drawing/2014/main" id="{52B44DDC-8B1B-4163-A7C2-C4BA0A9B968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365778-D742-4169-87A9-8C3721E904D0}" name="Milestones3" displayName="Milestones3" ref="B7:G87" totalsRowShown="0">
  <autoFilter ref="B7:G8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F1253F7-652D-45F2-BFC1-E0333A468326}" name="Milestone Description" dataDxfId="2"/>
    <tableColumn id="2" xr3:uid="{41B4E244-0433-414A-9EB4-31500ABBB954}" name="Category" dataDxfId="1"/>
    <tableColumn id="3" xr3:uid="{0AFE25F2-BB2D-448B-9B36-0E8005922485}" name="Must/ Should / Could" dataDxfId="0"/>
    <tableColumn id="4" xr3:uid="{D036B3C7-D540-4A5B-9420-A6446AC85759}" name="Progress"/>
    <tableColumn id="5" xr3:uid="{1133184E-62EC-43BE-92A0-84847BD64CDC}" name="Start" dataCellStyle="Date"/>
    <tableColumn id="6" xr3:uid="{2E95D9A8-8B1B-4EEF-867B-749DB27050BC}"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CC0A7-DAEA-4701-91D9-B902A73DFC01}">
  <sheetPr>
    <pageSetUpPr fitToPage="1"/>
  </sheetPr>
  <dimension ref="A1:BL93"/>
  <sheetViews>
    <sheetView showGridLines="0" tabSelected="1" showRuler="0" topLeftCell="A79" zoomScaleNormal="100" zoomScalePageLayoutView="70" workbookViewId="0">
      <selection activeCell="F88" sqref="F88"/>
    </sheetView>
  </sheetViews>
  <sheetFormatPr defaultRowHeight="30" customHeight="1" x14ac:dyDescent="0.25"/>
  <cols>
    <col min="1" max="1" width="2.7109375" style="9" customWidth="1"/>
    <col min="2" max="2" width="52.85546875" style="15" bestFit="1" customWidth="1"/>
    <col min="3" max="3" width="10.5703125" style="15" customWidth="1"/>
    <col min="4" max="4" width="20.5703125" style="15" customWidth="1"/>
    <col min="5" max="5" width="10.7109375" style="15" customWidth="1"/>
    <col min="6" max="6" width="13.7109375" style="3" bestFit="1" customWidth="1"/>
    <col min="7" max="7" width="10.42578125" style="15" customWidth="1"/>
    <col min="8" max="8" width="2.7109375" style="15" customWidth="1"/>
    <col min="9" max="12" width="3.5703125" style="15" customWidth="1"/>
    <col min="13" max="13" width="3.7109375" style="15" customWidth="1"/>
    <col min="14" max="64" width="3.5703125" style="15" customWidth="1"/>
    <col min="65" max="16384" width="9.140625" style="15"/>
  </cols>
  <sheetData>
    <row r="1" spans="1:64" ht="30" customHeight="1" x14ac:dyDescent="0.45">
      <c r="A1" s="10" t="s">
        <v>23</v>
      </c>
      <c r="B1" s="12" t="s">
        <v>0</v>
      </c>
      <c r="C1" s="12"/>
      <c r="D1" s="1"/>
      <c r="F1" s="15"/>
      <c r="G1" s="7"/>
      <c r="I1" s="31" t="s">
        <v>14</v>
      </c>
      <c r="J1" s="8"/>
    </row>
    <row r="2" spans="1:64" ht="30" customHeight="1" x14ac:dyDescent="0.3">
      <c r="A2" s="10" t="s">
        <v>17</v>
      </c>
      <c r="B2" s="13" t="s">
        <v>1</v>
      </c>
      <c r="C2" s="13"/>
      <c r="F2" s="18"/>
      <c r="G2" s="16"/>
      <c r="I2" s="71" t="s">
        <v>12</v>
      </c>
      <c r="J2" s="71"/>
      <c r="K2" s="71"/>
      <c r="L2" s="71"/>
      <c r="N2" s="72" t="s">
        <v>10</v>
      </c>
      <c r="O2" s="72"/>
      <c r="P2" s="72"/>
      <c r="Q2" s="72"/>
      <c r="S2" s="73" t="s">
        <v>9</v>
      </c>
      <c r="T2" s="73"/>
      <c r="U2" s="73"/>
      <c r="V2" s="73"/>
      <c r="X2" s="64" t="s">
        <v>11</v>
      </c>
      <c r="Y2" s="64"/>
      <c r="Z2" s="64"/>
      <c r="AA2" s="64"/>
      <c r="AC2" s="65" t="s">
        <v>15</v>
      </c>
      <c r="AD2" s="65"/>
      <c r="AE2" s="65"/>
      <c r="AF2" s="65"/>
    </row>
    <row r="3" spans="1:64" ht="30" customHeight="1" x14ac:dyDescent="0.25">
      <c r="A3" s="10" t="s">
        <v>24</v>
      </c>
      <c r="B3" s="14" t="s">
        <v>2</v>
      </c>
      <c r="C3" s="14"/>
      <c r="D3" s="66" t="s">
        <v>13</v>
      </c>
      <c r="E3" s="67"/>
      <c r="F3" s="69">
        <v>43737</v>
      </c>
      <c r="G3" s="70"/>
      <c r="H3" s="17"/>
    </row>
    <row r="4" spans="1:64" ht="30" customHeight="1" x14ac:dyDescent="0.35">
      <c r="A4" s="10" t="s">
        <v>18</v>
      </c>
      <c r="D4" s="66" t="s">
        <v>8</v>
      </c>
      <c r="E4" s="67"/>
      <c r="F4" s="34">
        <v>0</v>
      </c>
      <c r="I4" s="33" t="str">
        <f ca="1">TEXT(I5,"mmmm")</f>
        <v>September</v>
      </c>
      <c r="J4" s="33"/>
      <c r="K4" s="33"/>
      <c r="L4" s="33"/>
      <c r="M4" s="33"/>
      <c r="N4" s="33"/>
      <c r="O4" s="33"/>
      <c r="P4" s="33" t="str">
        <f ca="1">IF(TEXT(P5,"mmmm")=I4,"",TEXT(P5,"mmmm"))</f>
        <v>October</v>
      </c>
      <c r="Q4" s="33"/>
      <c r="R4" s="33"/>
      <c r="S4" s="33"/>
      <c r="T4" s="33"/>
      <c r="U4" s="33"/>
      <c r="V4" s="33"/>
      <c r="W4" s="33" t="str">
        <f ca="1">IF(OR(TEXT(W5,"mmmm")=P4,TEXT(W5,"mmmm")=I4),"",TEXT(W5,"mmmm"))</f>
        <v/>
      </c>
      <c r="X4" s="33"/>
      <c r="Y4" s="33"/>
      <c r="Z4" s="33"/>
      <c r="AA4" s="33"/>
      <c r="AB4" s="33"/>
      <c r="AC4" s="33"/>
      <c r="AD4" s="33" t="str">
        <f ca="1">IF(OR(TEXT(AD5,"mmmm")=W4,TEXT(AD5,"mmmm")=P4,TEXT(AD5,"mmmm")=I4),"",TEXT(AD5,"mmmm"))</f>
        <v/>
      </c>
      <c r="AE4" s="33"/>
      <c r="AF4" s="33"/>
      <c r="AG4" s="33"/>
      <c r="AH4" s="33"/>
      <c r="AI4" s="33"/>
      <c r="AJ4" s="33"/>
      <c r="AK4" s="33" t="str">
        <f ca="1">IF(OR(TEXT(AK5,"mmmm")=AD4,TEXT(AK5,"mmmm")=W4,TEXT(AK5,"mmmm")=P4,TEXT(AK5,"mmmm")=I4),"",TEXT(AK5,"mmmm"))</f>
        <v/>
      </c>
      <c r="AL4" s="33"/>
      <c r="AM4" s="33"/>
      <c r="AN4" s="33"/>
      <c r="AO4" s="33"/>
      <c r="AP4" s="33"/>
      <c r="AQ4" s="33"/>
      <c r="AR4" s="33" t="str">
        <f ca="1">IF(OR(TEXT(AR5,"mmmm")=AK4,TEXT(AR5,"mmmm")=AD4,TEXT(AR5,"mmmm")=W4,TEXT(AR5,"mmmm")=P4),"",TEXT(AR5,"mmmm"))</f>
        <v>November</v>
      </c>
      <c r="AS4" s="33"/>
      <c r="AT4" s="33"/>
      <c r="AU4" s="33"/>
      <c r="AV4" s="33"/>
      <c r="AW4" s="33"/>
      <c r="AX4" s="33"/>
      <c r="AY4" s="33" t="str">
        <f ca="1">IF(OR(TEXT(AY5,"mmmm")=AR4,TEXT(AY5,"mmmm")=AK4,TEXT(AY5,"mmmm")=AD4,TEXT(AY5,"mmmm")=W4),"",TEXT(AY5,"mmmm"))</f>
        <v/>
      </c>
      <c r="AZ4" s="33"/>
      <c r="BA4" s="33"/>
      <c r="BB4" s="33"/>
      <c r="BC4" s="33"/>
      <c r="BD4" s="33"/>
      <c r="BE4" s="33"/>
      <c r="BF4" s="33" t="str">
        <f ca="1">IF(OR(TEXT(BF5,"mmmm")=AY4,TEXT(BF5,"mmmm")=AR4,TEXT(BF5,"mmmm")=AK4,TEXT(BF5,"mmmm")=AD4),"",TEXT(BF5,"mmmm"))</f>
        <v/>
      </c>
      <c r="BG4" s="33"/>
      <c r="BH4" s="33"/>
      <c r="BI4" s="33"/>
      <c r="BJ4" s="33"/>
      <c r="BK4" s="33"/>
      <c r="BL4" s="33"/>
    </row>
    <row r="5" spans="1:64" ht="15" customHeight="1" x14ac:dyDescent="0.25">
      <c r="A5" s="10" t="s">
        <v>19</v>
      </c>
      <c r="B5" s="68" t="s">
        <v>49</v>
      </c>
      <c r="C5" s="68"/>
      <c r="D5" s="68"/>
      <c r="E5" s="68"/>
      <c r="F5" s="68"/>
      <c r="G5" s="68"/>
      <c r="H5" s="68"/>
      <c r="I5" s="38">
        <f ca="1">IFERROR(Project_Start+Scrolling_Increment,TODAY())</f>
        <v>43737</v>
      </c>
      <c r="J5" s="39">
        <f ca="1">I5+1</f>
        <v>43738</v>
      </c>
      <c r="K5" s="39">
        <f t="shared" ref="K5:AX5" ca="1" si="0">J5+1</f>
        <v>43739</v>
      </c>
      <c r="L5" s="39">
        <f t="shared" ca="1" si="0"/>
        <v>43740</v>
      </c>
      <c r="M5" s="39">
        <f t="shared" ca="1" si="0"/>
        <v>43741</v>
      </c>
      <c r="N5" s="39">
        <f t="shared" ca="1" si="0"/>
        <v>43742</v>
      </c>
      <c r="O5" s="40">
        <f t="shared" ca="1" si="0"/>
        <v>43743</v>
      </c>
      <c r="P5" s="38">
        <f ca="1">O5+1</f>
        <v>43744</v>
      </c>
      <c r="Q5" s="39">
        <f ca="1">P5+1</f>
        <v>43745</v>
      </c>
      <c r="R5" s="39">
        <f t="shared" ca="1" si="0"/>
        <v>43746</v>
      </c>
      <c r="S5" s="39">
        <f t="shared" ca="1" si="0"/>
        <v>43747</v>
      </c>
      <c r="T5" s="39">
        <f t="shared" ca="1" si="0"/>
        <v>43748</v>
      </c>
      <c r="U5" s="39">
        <f t="shared" ca="1" si="0"/>
        <v>43749</v>
      </c>
      <c r="V5" s="40">
        <f t="shared" ca="1" si="0"/>
        <v>43750</v>
      </c>
      <c r="W5" s="38">
        <f ca="1">V5+1</f>
        <v>43751</v>
      </c>
      <c r="X5" s="39">
        <f ca="1">W5+1</f>
        <v>43752</v>
      </c>
      <c r="Y5" s="39">
        <f t="shared" ca="1" si="0"/>
        <v>43753</v>
      </c>
      <c r="Z5" s="39">
        <f t="shared" ca="1" si="0"/>
        <v>43754</v>
      </c>
      <c r="AA5" s="39">
        <f t="shared" ca="1" si="0"/>
        <v>43755</v>
      </c>
      <c r="AB5" s="39">
        <f t="shared" ca="1" si="0"/>
        <v>43756</v>
      </c>
      <c r="AC5" s="40">
        <f t="shared" ca="1" si="0"/>
        <v>43757</v>
      </c>
      <c r="AD5" s="38">
        <f ca="1">AC5+1</f>
        <v>43758</v>
      </c>
      <c r="AE5" s="39">
        <f ca="1">AD5+1</f>
        <v>43759</v>
      </c>
      <c r="AF5" s="39">
        <f t="shared" ca="1" si="0"/>
        <v>43760</v>
      </c>
      <c r="AG5" s="39">
        <f t="shared" ca="1" si="0"/>
        <v>43761</v>
      </c>
      <c r="AH5" s="39">
        <f t="shared" ca="1" si="0"/>
        <v>43762</v>
      </c>
      <c r="AI5" s="39">
        <f t="shared" ca="1" si="0"/>
        <v>43763</v>
      </c>
      <c r="AJ5" s="40">
        <f t="shared" ca="1" si="0"/>
        <v>43764</v>
      </c>
      <c r="AK5" s="38">
        <f ca="1">AJ5+1</f>
        <v>43765</v>
      </c>
      <c r="AL5" s="39">
        <f ca="1">AK5+1</f>
        <v>43766</v>
      </c>
      <c r="AM5" s="39">
        <f t="shared" ca="1" si="0"/>
        <v>43767</v>
      </c>
      <c r="AN5" s="39">
        <f t="shared" ca="1" si="0"/>
        <v>43768</v>
      </c>
      <c r="AO5" s="39">
        <f t="shared" ca="1" si="0"/>
        <v>43769</v>
      </c>
      <c r="AP5" s="39">
        <f t="shared" ca="1" si="0"/>
        <v>43770</v>
      </c>
      <c r="AQ5" s="40">
        <f t="shared" ca="1" si="0"/>
        <v>43771</v>
      </c>
      <c r="AR5" s="38">
        <f ca="1">AQ5+1</f>
        <v>43772</v>
      </c>
      <c r="AS5" s="39">
        <f ca="1">AR5+1</f>
        <v>43773</v>
      </c>
      <c r="AT5" s="39">
        <f t="shared" ca="1" si="0"/>
        <v>43774</v>
      </c>
      <c r="AU5" s="39">
        <f t="shared" ca="1" si="0"/>
        <v>43775</v>
      </c>
      <c r="AV5" s="39">
        <f t="shared" ca="1" si="0"/>
        <v>43776</v>
      </c>
      <c r="AW5" s="39">
        <f t="shared" ca="1" si="0"/>
        <v>43777</v>
      </c>
      <c r="AX5" s="40">
        <f t="shared" ca="1" si="0"/>
        <v>43778</v>
      </c>
      <c r="AY5" s="38">
        <f ca="1">AX5+1</f>
        <v>43779</v>
      </c>
      <c r="AZ5" s="39">
        <f ca="1">AY5+1</f>
        <v>43780</v>
      </c>
      <c r="BA5" s="39">
        <f t="shared" ref="BA5:BE5" ca="1" si="1">AZ5+1</f>
        <v>43781</v>
      </c>
      <c r="BB5" s="39">
        <f t="shared" ca="1" si="1"/>
        <v>43782</v>
      </c>
      <c r="BC5" s="39">
        <f t="shared" ca="1" si="1"/>
        <v>43783</v>
      </c>
      <c r="BD5" s="39">
        <f t="shared" ca="1" si="1"/>
        <v>43784</v>
      </c>
      <c r="BE5" s="40">
        <f t="shared" ca="1" si="1"/>
        <v>43785</v>
      </c>
      <c r="BF5" s="38">
        <f ca="1">BE5+1</f>
        <v>43786</v>
      </c>
      <c r="BG5" s="39">
        <f ca="1">BF5+1</f>
        <v>43787</v>
      </c>
      <c r="BH5" s="39">
        <f t="shared" ref="BH5:BL5" ca="1" si="2">BG5+1</f>
        <v>43788</v>
      </c>
      <c r="BI5" s="39">
        <f t="shared" ca="1" si="2"/>
        <v>43789</v>
      </c>
      <c r="BJ5" s="39">
        <f t="shared" ca="1" si="2"/>
        <v>43790</v>
      </c>
      <c r="BK5" s="39">
        <f t="shared" ca="1" si="2"/>
        <v>43791</v>
      </c>
      <c r="BL5" s="40">
        <f t="shared" ca="1" si="2"/>
        <v>43792</v>
      </c>
    </row>
    <row r="6" spans="1:64" ht="25.15" customHeight="1" x14ac:dyDescent="0.25">
      <c r="A6" s="10" t="s">
        <v>20</v>
      </c>
      <c r="B6" s="63"/>
      <c r="C6" s="63"/>
      <c r="D6" s="63"/>
      <c r="E6" s="63"/>
      <c r="F6" s="63"/>
      <c r="G6" s="63"/>
      <c r="H6" s="63"/>
      <c r="I6" s="35"/>
      <c r="J6" s="36"/>
      <c r="K6" s="36"/>
      <c r="L6" s="36"/>
      <c r="M6" s="36"/>
      <c r="N6" s="36"/>
      <c r="O6" s="37"/>
      <c r="P6" s="35"/>
      <c r="Q6" s="36"/>
      <c r="R6" s="36"/>
      <c r="S6" s="36"/>
      <c r="T6" s="36"/>
      <c r="U6" s="36"/>
      <c r="V6" s="37"/>
      <c r="W6" s="35"/>
      <c r="X6" s="36"/>
      <c r="Y6" s="36"/>
      <c r="Z6" s="36"/>
      <c r="AA6" s="36"/>
      <c r="AB6" s="36"/>
      <c r="AC6" s="37"/>
      <c r="AD6" s="35"/>
      <c r="AE6" s="36"/>
      <c r="AF6" s="36"/>
      <c r="AG6" s="36"/>
      <c r="AH6" s="36"/>
      <c r="AI6" s="36"/>
      <c r="AJ6" s="37"/>
      <c r="AK6" s="35"/>
      <c r="AL6" s="36"/>
      <c r="AM6" s="36"/>
      <c r="AN6" s="36"/>
      <c r="AO6" s="36"/>
      <c r="AP6" s="36"/>
      <c r="AQ6" s="37"/>
      <c r="AR6" s="35"/>
      <c r="AS6" s="36"/>
      <c r="AT6" s="36"/>
      <c r="AU6" s="36"/>
      <c r="AV6" s="36"/>
      <c r="AW6" s="36"/>
      <c r="AX6" s="37"/>
      <c r="AY6" s="35"/>
      <c r="AZ6" s="36"/>
      <c r="BA6" s="36"/>
      <c r="BB6" s="36"/>
      <c r="BC6" s="36"/>
      <c r="BD6" s="36"/>
      <c r="BE6" s="37"/>
      <c r="BF6" s="35"/>
      <c r="BG6" s="36"/>
      <c r="BH6" s="36"/>
      <c r="BI6" s="36"/>
      <c r="BJ6" s="36"/>
      <c r="BK6" s="36"/>
      <c r="BL6" s="37"/>
    </row>
    <row r="7" spans="1:64" ht="30.95" customHeight="1" thickBot="1" x14ac:dyDescent="0.3">
      <c r="A7" s="10" t="s">
        <v>21</v>
      </c>
      <c r="B7" s="22" t="s">
        <v>16</v>
      </c>
      <c r="C7" s="23" t="s">
        <v>4</v>
      </c>
      <c r="D7" s="23" t="s">
        <v>27</v>
      </c>
      <c r="E7" s="23" t="s">
        <v>6</v>
      </c>
      <c r="F7" s="23" t="s">
        <v>7</v>
      </c>
      <c r="G7" s="23" t="s">
        <v>3</v>
      </c>
      <c r="H7" s="21"/>
      <c r="I7" s="19" t="str">
        <f t="shared" ref="I7:BL7" ca="1" si="3">LEFT(TEXT(I5,"ddd"),1)</f>
        <v>S</v>
      </c>
      <c r="J7" s="19" t="str">
        <f t="shared" ca="1" si="3"/>
        <v>M</v>
      </c>
      <c r="K7" s="19" t="str">
        <f t="shared" ca="1" si="3"/>
        <v>T</v>
      </c>
      <c r="L7" s="19" t="str">
        <f t="shared" ca="1" si="3"/>
        <v>W</v>
      </c>
      <c r="M7" s="19" t="str">
        <f t="shared" ca="1" si="3"/>
        <v>T</v>
      </c>
      <c r="N7" s="19" t="str">
        <f t="shared" ca="1" si="3"/>
        <v>F</v>
      </c>
      <c r="O7" s="19" t="str">
        <f t="shared" ca="1" si="3"/>
        <v>S</v>
      </c>
      <c r="P7" s="19" t="str">
        <f t="shared" ca="1" si="3"/>
        <v>S</v>
      </c>
      <c r="Q7" s="19" t="str">
        <f t="shared" ca="1" si="3"/>
        <v>M</v>
      </c>
      <c r="R7" s="19" t="str">
        <f t="shared" ca="1" si="3"/>
        <v>T</v>
      </c>
      <c r="S7" s="19" t="str">
        <f t="shared" ca="1" si="3"/>
        <v>W</v>
      </c>
      <c r="T7" s="19" t="str">
        <f t="shared" ca="1" si="3"/>
        <v>T</v>
      </c>
      <c r="U7" s="19" t="str">
        <f t="shared" ca="1" si="3"/>
        <v>F</v>
      </c>
      <c r="V7" s="19" t="str">
        <f t="shared" ca="1" si="3"/>
        <v>S</v>
      </c>
      <c r="W7" s="19" t="str">
        <f t="shared" ca="1" si="3"/>
        <v>S</v>
      </c>
      <c r="X7" s="19" t="str">
        <f t="shared" ca="1" si="3"/>
        <v>M</v>
      </c>
      <c r="Y7" s="19" t="str">
        <f t="shared" ca="1" si="3"/>
        <v>T</v>
      </c>
      <c r="Z7" s="19" t="str">
        <f t="shared" ca="1" si="3"/>
        <v>W</v>
      </c>
      <c r="AA7" s="19" t="str">
        <f t="shared" ca="1" si="3"/>
        <v>T</v>
      </c>
      <c r="AB7" s="19" t="str">
        <f t="shared" ca="1" si="3"/>
        <v>F</v>
      </c>
      <c r="AC7" s="19" t="str">
        <f t="shared" ca="1" si="3"/>
        <v>S</v>
      </c>
      <c r="AD7" s="19" t="str">
        <f t="shared" ca="1" si="3"/>
        <v>S</v>
      </c>
      <c r="AE7" s="19" t="str">
        <f t="shared" ca="1" si="3"/>
        <v>M</v>
      </c>
      <c r="AF7" s="19" t="str">
        <f t="shared" ca="1" si="3"/>
        <v>T</v>
      </c>
      <c r="AG7" s="19" t="str">
        <f t="shared" ca="1" si="3"/>
        <v>W</v>
      </c>
      <c r="AH7" s="19" t="str">
        <f t="shared" ca="1" si="3"/>
        <v>T</v>
      </c>
      <c r="AI7" s="19" t="str">
        <f t="shared" ca="1" si="3"/>
        <v>F</v>
      </c>
      <c r="AJ7" s="19" t="str">
        <f t="shared" ca="1" si="3"/>
        <v>S</v>
      </c>
      <c r="AK7" s="19" t="str">
        <f t="shared" ca="1" si="3"/>
        <v>S</v>
      </c>
      <c r="AL7" s="19" t="str">
        <f t="shared" ca="1" si="3"/>
        <v>M</v>
      </c>
      <c r="AM7" s="19" t="str">
        <f t="shared" ca="1" si="3"/>
        <v>T</v>
      </c>
      <c r="AN7" s="19" t="str">
        <f t="shared" ca="1" si="3"/>
        <v>W</v>
      </c>
      <c r="AO7" s="19" t="str">
        <f t="shared" ca="1" si="3"/>
        <v>T</v>
      </c>
      <c r="AP7" s="19" t="str">
        <f t="shared" ca="1" si="3"/>
        <v>F</v>
      </c>
      <c r="AQ7" s="19" t="str">
        <f t="shared" ca="1" si="3"/>
        <v>S</v>
      </c>
      <c r="AR7" s="19" t="str">
        <f t="shared" ca="1" si="3"/>
        <v>S</v>
      </c>
      <c r="AS7" s="19" t="str">
        <f t="shared" ca="1" si="3"/>
        <v>M</v>
      </c>
      <c r="AT7" s="19" t="str">
        <f t="shared" ca="1" si="3"/>
        <v>T</v>
      </c>
      <c r="AU7" s="19" t="str">
        <f t="shared" ca="1" si="3"/>
        <v>W</v>
      </c>
      <c r="AV7" s="19" t="str">
        <f t="shared" ca="1" si="3"/>
        <v>T</v>
      </c>
      <c r="AW7" s="19" t="str">
        <f t="shared" ca="1" si="3"/>
        <v>F</v>
      </c>
      <c r="AX7" s="19" t="str">
        <f t="shared" ca="1" si="3"/>
        <v>S</v>
      </c>
      <c r="AY7" s="19" t="str">
        <f t="shared" ca="1" si="3"/>
        <v>S</v>
      </c>
      <c r="AZ7" s="19" t="str">
        <f t="shared" ca="1" si="3"/>
        <v>M</v>
      </c>
      <c r="BA7" s="19" t="str">
        <f t="shared" ca="1" si="3"/>
        <v>T</v>
      </c>
      <c r="BB7" s="19" t="str">
        <f t="shared" ca="1" si="3"/>
        <v>W</v>
      </c>
      <c r="BC7" s="19" t="str">
        <f t="shared" ca="1" si="3"/>
        <v>T</v>
      </c>
      <c r="BD7" s="19" t="str">
        <f t="shared" ca="1" si="3"/>
        <v>F</v>
      </c>
      <c r="BE7" s="19" t="str">
        <f t="shared" ca="1" si="3"/>
        <v>S</v>
      </c>
      <c r="BF7" s="19" t="str">
        <f t="shared" ca="1" si="3"/>
        <v>S</v>
      </c>
      <c r="BG7" s="19" t="str">
        <f t="shared" ca="1" si="3"/>
        <v>M</v>
      </c>
      <c r="BH7" s="19" t="str">
        <f t="shared" ca="1" si="3"/>
        <v>T</v>
      </c>
      <c r="BI7" s="19" t="str">
        <f t="shared" ca="1" si="3"/>
        <v>W</v>
      </c>
      <c r="BJ7" s="19" t="str">
        <f t="shared" ca="1" si="3"/>
        <v>T</v>
      </c>
      <c r="BK7" s="19" t="str">
        <f t="shared" ca="1" si="3"/>
        <v>F</v>
      </c>
      <c r="BL7" s="19" t="str">
        <f t="shared" ca="1" si="3"/>
        <v>S</v>
      </c>
    </row>
    <row r="8" spans="1:64" ht="30" hidden="1" customHeight="1" thickBot="1" x14ac:dyDescent="0.3">
      <c r="A8" s="9" t="s">
        <v>25</v>
      </c>
      <c r="B8" s="32"/>
      <c r="C8" s="24"/>
      <c r="D8" s="23"/>
      <c r="E8" s="25"/>
      <c r="F8" s="26"/>
      <c r="G8" s="27"/>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x14ac:dyDescent="0.25">
      <c r="A9" s="10" t="s">
        <v>22</v>
      </c>
      <c r="B9" s="82" t="s">
        <v>31</v>
      </c>
      <c r="C9" s="43"/>
      <c r="D9" s="43"/>
      <c r="E9" s="44"/>
      <c r="F9" s="45"/>
      <c r="G9" s="46"/>
      <c r="H9" s="20"/>
      <c r="I9" s="30" t="str">
        <f t="shared" ref="I9:X24" ca="1" si="4">IF(AND($C9="Goal",I$5&gt;=$F9,I$5&lt;=$F9+$G9-1),2,IF(AND($C9="Milestone",I$5&gt;=$F9,I$5&lt;=$F9+$G9-1),1,""))</f>
        <v/>
      </c>
      <c r="J9" s="30" t="str">
        <f t="shared" ca="1" si="4"/>
        <v/>
      </c>
      <c r="K9" s="30" t="str">
        <f t="shared" ca="1" si="4"/>
        <v/>
      </c>
      <c r="L9" s="30" t="str">
        <f t="shared" ca="1" si="4"/>
        <v/>
      </c>
      <c r="M9" s="30" t="str">
        <f t="shared" ca="1" si="4"/>
        <v/>
      </c>
      <c r="N9" s="30" t="str">
        <f t="shared" ca="1" si="4"/>
        <v/>
      </c>
      <c r="O9" s="30" t="str">
        <f t="shared" ca="1" si="4"/>
        <v/>
      </c>
      <c r="P9" s="30" t="str">
        <f t="shared" ca="1" si="4"/>
        <v/>
      </c>
      <c r="Q9" s="30" t="str">
        <f t="shared" ca="1" si="4"/>
        <v/>
      </c>
      <c r="R9" s="30" t="str">
        <f t="shared" ca="1" si="4"/>
        <v/>
      </c>
      <c r="S9" s="30" t="str">
        <f t="shared" ca="1" si="4"/>
        <v/>
      </c>
      <c r="T9" s="30" t="str">
        <f t="shared" ca="1" si="4"/>
        <v/>
      </c>
      <c r="U9" s="30" t="str">
        <f t="shared" ca="1" si="4"/>
        <v/>
      </c>
      <c r="V9" s="30" t="str">
        <f t="shared" ca="1" si="4"/>
        <v/>
      </c>
      <c r="W9" s="30" t="str">
        <f t="shared" ca="1" si="4"/>
        <v/>
      </c>
      <c r="X9" s="30" t="str">
        <f t="shared" ca="1" si="4"/>
        <v/>
      </c>
      <c r="Y9" s="30" t="str">
        <f t="shared" ref="Y9:AN22" ca="1" si="5">IF(AND($C9="Goal",Y$5&gt;=$F9,Y$5&lt;=$F9+$G9-1),2,IF(AND($C9="Milestone",Y$5&gt;=$F9,Y$5&lt;=$F9+$G9-1),1,""))</f>
        <v/>
      </c>
      <c r="Z9" s="30" t="str">
        <f t="shared" ca="1" si="5"/>
        <v/>
      </c>
      <c r="AA9" s="30" t="str">
        <f t="shared" ca="1" si="5"/>
        <v/>
      </c>
      <c r="AB9" s="30" t="str">
        <f t="shared" ca="1" si="5"/>
        <v/>
      </c>
      <c r="AC9" s="30" t="str">
        <f t="shared" ca="1" si="5"/>
        <v/>
      </c>
      <c r="AD9" s="30" t="str">
        <f t="shared" ca="1" si="5"/>
        <v/>
      </c>
      <c r="AE9" s="30" t="str">
        <f t="shared" ca="1" si="5"/>
        <v/>
      </c>
      <c r="AF9" s="30" t="str">
        <f t="shared" ca="1" si="5"/>
        <v/>
      </c>
      <c r="AG9" s="30" t="str">
        <f t="shared" ca="1" si="5"/>
        <v/>
      </c>
      <c r="AH9" s="30" t="str">
        <f t="shared" ca="1" si="5"/>
        <v/>
      </c>
      <c r="AI9" s="30" t="str">
        <f t="shared" ca="1" si="5"/>
        <v/>
      </c>
      <c r="AJ9" s="30" t="str">
        <f t="shared" ca="1" si="5"/>
        <v/>
      </c>
      <c r="AK9" s="30" t="str">
        <f t="shared" ca="1" si="5"/>
        <v/>
      </c>
      <c r="AL9" s="30" t="str">
        <f t="shared" ca="1" si="5"/>
        <v/>
      </c>
      <c r="AM9" s="30" t="str">
        <f t="shared" ca="1" si="5"/>
        <v/>
      </c>
      <c r="AN9" s="30" t="str">
        <f t="shared" ca="1" si="5"/>
        <v/>
      </c>
      <c r="AO9" s="30" t="str">
        <f t="shared" ref="AO9:BD22" ca="1" si="6">IF(AND($C9="Goal",AO$5&gt;=$F9,AO$5&lt;=$F9+$G9-1),2,IF(AND($C9="Milestone",AO$5&gt;=$F9,AO$5&lt;=$F9+$G9-1),1,""))</f>
        <v/>
      </c>
      <c r="AP9" s="30" t="str">
        <f t="shared" ca="1" si="6"/>
        <v/>
      </c>
      <c r="AQ9" s="30" t="str">
        <f t="shared" ca="1" si="6"/>
        <v/>
      </c>
      <c r="AR9" s="30" t="str">
        <f t="shared" ca="1" si="6"/>
        <v/>
      </c>
      <c r="AS9" s="30" t="str">
        <f t="shared" ca="1" si="6"/>
        <v/>
      </c>
      <c r="AT9" s="30" t="str">
        <f t="shared" ca="1" si="6"/>
        <v/>
      </c>
      <c r="AU9" s="30" t="str">
        <f t="shared" ca="1" si="6"/>
        <v/>
      </c>
      <c r="AV9" s="30" t="str">
        <f t="shared" ca="1" si="6"/>
        <v/>
      </c>
      <c r="AW9" s="30" t="str">
        <f t="shared" ca="1" si="6"/>
        <v/>
      </c>
      <c r="AX9" s="30" t="str">
        <f t="shared" ca="1" si="6"/>
        <v/>
      </c>
      <c r="AY9" s="30" t="str">
        <f t="shared" ca="1" si="6"/>
        <v/>
      </c>
      <c r="AZ9" s="30" t="str">
        <f t="shared" ca="1" si="6"/>
        <v/>
      </c>
      <c r="BA9" s="30" t="str">
        <f t="shared" ca="1" si="6"/>
        <v/>
      </c>
      <c r="BB9" s="30" t="str">
        <f t="shared" ca="1" si="6"/>
        <v/>
      </c>
      <c r="BC9" s="30" t="str">
        <f t="shared" ca="1" si="6"/>
        <v/>
      </c>
      <c r="BD9" s="30" t="str">
        <f t="shared" ca="1" si="6"/>
        <v/>
      </c>
      <c r="BE9" s="30" t="str">
        <f t="shared" ref="BE9:BL22" ca="1" si="7">IF(AND($C9="Goal",BE$5&gt;=$F9,BE$5&lt;=$F9+$G9-1),2,IF(AND($C9="Milestone",BE$5&gt;=$F9,BE$5&lt;=$F9+$G9-1),1,""))</f>
        <v/>
      </c>
      <c r="BF9" s="30" t="str">
        <f t="shared" ca="1" si="7"/>
        <v/>
      </c>
      <c r="BG9" s="30" t="str">
        <f t="shared" ca="1" si="7"/>
        <v/>
      </c>
      <c r="BH9" s="30" t="str">
        <f t="shared" ca="1" si="7"/>
        <v/>
      </c>
      <c r="BI9" s="30" t="str">
        <f t="shared" ca="1" si="7"/>
        <v/>
      </c>
      <c r="BJ9" s="30" t="str">
        <f t="shared" ca="1" si="7"/>
        <v/>
      </c>
      <c r="BK9" s="30" t="str">
        <f t="shared" ca="1" si="7"/>
        <v/>
      </c>
      <c r="BL9" s="30" t="str">
        <f t="shared" ca="1" si="7"/>
        <v/>
      </c>
    </row>
    <row r="10" spans="1:64" s="2" customFormat="1" ht="30" customHeight="1" x14ac:dyDescent="0.25">
      <c r="A10" s="10"/>
      <c r="B10" s="76" t="s">
        <v>35</v>
      </c>
      <c r="C10" s="28" t="s">
        <v>10</v>
      </c>
      <c r="D10" s="28" t="s">
        <v>29</v>
      </c>
      <c r="E10" s="25">
        <v>1</v>
      </c>
      <c r="F10" s="61">
        <v>43738</v>
      </c>
      <c r="G10" s="85">
        <v>7</v>
      </c>
      <c r="H10" s="20"/>
      <c r="I10" s="30" t="str">
        <f ca="1">IF(AND($C10="Goal",I$5&gt;=$F10,I$5&lt;=$F10+$G10-1),2,IF(AND($C10="Milestone",I$5&gt;=$F10,I$5&lt;=$F10+$G10-1),1,""))</f>
        <v/>
      </c>
      <c r="J10" s="30" t="str">
        <f t="shared" ca="1" si="4"/>
        <v/>
      </c>
      <c r="K10" s="30" t="str">
        <f t="shared" ca="1" si="4"/>
        <v/>
      </c>
      <c r="L10" s="30" t="str">
        <f t="shared" ca="1" si="4"/>
        <v/>
      </c>
      <c r="M10" s="30" t="str">
        <f t="shared" ca="1" si="4"/>
        <v/>
      </c>
      <c r="N10" s="30" t="str">
        <f t="shared" ca="1" si="4"/>
        <v/>
      </c>
      <c r="O10" s="60" t="str">
        <f t="shared" ca="1" si="4"/>
        <v/>
      </c>
      <c r="P10" s="60" t="str">
        <f t="shared" ca="1" si="4"/>
        <v/>
      </c>
      <c r="Q10" s="30" t="str">
        <f t="shared" ca="1" si="4"/>
        <v/>
      </c>
      <c r="R10" s="30" t="str">
        <f t="shared" ca="1" si="4"/>
        <v/>
      </c>
      <c r="S10" s="30" t="str">
        <f t="shared" ca="1" si="4"/>
        <v/>
      </c>
      <c r="T10" s="30" t="str">
        <f t="shared" ca="1" si="4"/>
        <v/>
      </c>
      <c r="U10" s="30" t="str">
        <f t="shared" ca="1" si="4"/>
        <v/>
      </c>
      <c r="V10" s="30" t="str">
        <f t="shared" ca="1" si="4"/>
        <v/>
      </c>
      <c r="W10" s="30" t="str">
        <f t="shared" ca="1" si="4"/>
        <v/>
      </c>
      <c r="X10" s="30" t="str">
        <f t="shared" ca="1" si="4"/>
        <v/>
      </c>
      <c r="Y10" s="30" t="str">
        <f t="shared" ca="1" si="5"/>
        <v/>
      </c>
      <c r="Z10" s="30" t="str">
        <f t="shared" ca="1" si="5"/>
        <v/>
      </c>
      <c r="AA10" s="30" t="str">
        <f t="shared" ca="1" si="5"/>
        <v/>
      </c>
      <c r="AB10" s="30" t="str">
        <f t="shared" ca="1" si="5"/>
        <v/>
      </c>
      <c r="AC10" s="30" t="str">
        <f t="shared" ca="1" si="5"/>
        <v/>
      </c>
      <c r="AD10" s="30" t="str">
        <f t="shared" ca="1" si="5"/>
        <v/>
      </c>
      <c r="AE10" s="30" t="str">
        <f t="shared" ca="1" si="5"/>
        <v/>
      </c>
      <c r="AF10" s="30" t="str">
        <f t="shared" ca="1" si="5"/>
        <v/>
      </c>
      <c r="AG10" s="30" t="str">
        <f t="shared" ca="1" si="5"/>
        <v/>
      </c>
      <c r="AH10" s="30" t="str">
        <f t="shared" ca="1" si="5"/>
        <v/>
      </c>
      <c r="AI10" s="30" t="str">
        <f t="shared" ca="1" si="5"/>
        <v/>
      </c>
      <c r="AJ10" s="30" t="str">
        <f t="shared" ca="1" si="5"/>
        <v/>
      </c>
      <c r="AK10" s="30" t="str">
        <f t="shared" ca="1" si="5"/>
        <v/>
      </c>
      <c r="AL10" s="30" t="str">
        <f t="shared" ca="1" si="5"/>
        <v/>
      </c>
      <c r="AM10" s="30" t="str">
        <f t="shared" ca="1" si="5"/>
        <v/>
      </c>
      <c r="AN10" s="30" t="str">
        <f t="shared" ca="1" si="5"/>
        <v/>
      </c>
      <c r="AO10" s="30" t="str">
        <f t="shared" ca="1" si="6"/>
        <v/>
      </c>
      <c r="AP10" s="30" t="str">
        <f t="shared" ca="1" si="6"/>
        <v/>
      </c>
      <c r="AQ10" s="30" t="str">
        <f t="shared" ca="1" si="6"/>
        <v/>
      </c>
      <c r="AR10" s="30" t="str">
        <f t="shared" ca="1" si="6"/>
        <v/>
      </c>
      <c r="AS10" s="30" t="str">
        <f t="shared" ca="1" si="6"/>
        <v/>
      </c>
      <c r="AT10" s="30" t="str">
        <f t="shared" ca="1" si="6"/>
        <v/>
      </c>
      <c r="AU10" s="30" t="str">
        <f t="shared" ca="1" si="6"/>
        <v/>
      </c>
      <c r="AV10" s="30" t="str">
        <f t="shared" ca="1" si="6"/>
        <v/>
      </c>
      <c r="AW10" s="30" t="str">
        <f t="shared" ca="1" si="6"/>
        <v/>
      </c>
      <c r="AX10" s="30" t="str">
        <f t="shared" ca="1" si="6"/>
        <v/>
      </c>
      <c r="AY10" s="30" t="str">
        <f t="shared" ca="1" si="6"/>
        <v/>
      </c>
      <c r="AZ10" s="30" t="str">
        <f t="shared" ca="1" si="6"/>
        <v/>
      </c>
      <c r="BA10" s="30" t="str">
        <f t="shared" ca="1" si="6"/>
        <v/>
      </c>
      <c r="BB10" s="30" t="str">
        <f t="shared" ca="1" si="6"/>
        <v/>
      </c>
      <c r="BC10" s="30" t="str">
        <f t="shared" ca="1" si="6"/>
        <v/>
      </c>
      <c r="BD10" s="30" t="str">
        <f t="shared" ca="1" si="6"/>
        <v/>
      </c>
      <c r="BE10" s="30" t="str">
        <f t="shared" ca="1" si="7"/>
        <v/>
      </c>
      <c r="BF10" s="30" t="str">
        <f t="shared" ca="1" si="7"/>
        <v/>
      </c>
      <c r="BG10" s="30" t="str">
        <f t="shared" ca="1" si="7"/>
        <v/>
      </c>
      <c r="BH10" s="30" t="str">
        <f t="shared" ca="1" si="7"/>
        <v/>
      </c>
      <c r="BI10" s="30" t="str">
        <f t="shared" ca="1" si="7"/>
        <v/>
      </c>
      <c r="BJ10" s="30" t="str">
        <f t="shared" ca="1" si="7"/>
        <v/>
      </c>
      <c r="BK10" s="30" t="str">
        <f t="shared" ca="1" si="7"/>
        <v/>
      </c>
      <c r="BL10" s="30" t="str">
        <f t="shared" ca="1" si="7"/>
        <v/>
      </c>
    </row>
    <row r="11" spans="1:64" s="2" customFormat="1" ht="30" customHeight="1" x14ac:dyDescent="0.25">
      <c r="A11" s="10"/>
      <c r="B11" s="75" t="s">
        <v>36</v>
      </c>
      <c r="C11" s="28" t="s">
        <v>10</v>
      </c>
      <c r="D11" s="28" t="s">
        <v>29</v>
      </c>
      <c r="E11" s="25">
        <v>1</v>
      </c>
      <c r="F11" s="61">
        <v>43738</v>
      </c>
      <c r="G11" s="85">
        <v>7</v>
      </c>
      <c r="H11" s="20"/>
      <c r="I11" s="30" t="str">
        <f t="shared" ref="I11:I22" ca="1" si="8">IF(AND($C11="Goal",I$5&gt;=$F11,I$5&lt;=$F11+$G11-1),2,IF(AND($C11="Milestone",I$5&gt;=$F11,I$5&lt;=$F11+$G11-1),1,""))</f>
        <v/>
      </c>
      <c r="J11" s="30" t="str">
        <f t="shared" ca="1" si="4"/>
        <v/>
      </c>
      <c r="K11" s="30" t="str">
        <f t="shared" ca="1" si="4"/>
        <v/>
      </c>
      <c r="L11" s="30" t="str">
        <f t="shared" ca="1" si="4"/>
        <v/>
      </c>
      <c r="M11" s="30" t="str">
        <f t="shared" ca="1" si="4"/>
        <v/>
      </c>
      <c r="N11" s="30" t="str">
        <f t="shared" ca="1" si="4"/>
        <v/>
      </c>
      <c r="O11" s="30" t="str">
        <f t="shared" ca="1" si="4"/>
        <v/>
      </c>
      <c r="P11" s="30" t="str">
        <f t="shared" ca="1" si="4"/>
        <v/>
      </c>
      <c r="Q11" s="30" t="str">
        <f t="shared" ca="1" si="4"/>
        <v/>
      </c>
      <c r="R11" s="30" t="str">
        <f t="shared" ca="1" si="4"/>
        <v/>
      </c>
      <c r="S11" s="30" t="str">
        <f t="shared" ca="1" si="4"/>
        <v/>
      </c>
      <c r="T11" s="30" t="str">
        <f t="shared" ca="1" si="4"/>
        <v/>
      </c>
      <c r="U11" s="30" t="str">
        <f t="shared" ca="1" si="4"/>
        <v/>
      </c>
      <c r="V11" s="30" t="str">
        <f t="shared" ca="1" si="4"/>
        <v/>
      </c>
      <c r="W11" s="30" t="str">
        <f t="shared" ca="1" si="4"/>
        <v/>
      </c>
      <c r="X11" s="30" t="str">
        <f t="shared" ca="1" si="4"/>
        <v/>
      </c>
      <c r="Y11" s="30" t="str">
        <f t="shared" ca="1" si="5"/>
        <v/>
      </c>
      <c r="Z11" s="30" t="str">
        <f t="shared" ca="1" si="5"/>
        <v/>
      </c>
      <c r="AA11" s="30" t="str">
        <f t="shared" ca="1" si="5"/>
        <v/>
      </c>
      <c r="AB11" s="30" t="str">
        <f t="shared" ca="1" si="5"/>
        <v/>
      </c>
      <c r="AC11" s="30" t="str">
        <f t="shared" ca="1" si="5"/>
        <v/>
      </c>
      <c r="AD11" s="30" t="str">
        <f t="shared" ca="1" si="5"/>
        <v/>
      </c>
      <c r="AE11" s="30" t="str">
        <f t="shared" ca="1" si="5"/>
        <v/>
      </c>
      <c r="AF11" s="30" t="str">
        <f t="shared" ca="1" si="5"/>
        <v/>
      </c>
      <c r="AG11" s="30" t="str">
        <f t="shared" ca="1" si="5"/>
        <v/>
      </c>
      <c r="AH11" s="30" t="str">
        <f t="shared" ca="1" si="5"/>
        <v/>
      </c>
      <c r="AI11" s="30" t="str">
        <f t="shared" ca="1" si="5"/>
        <v/>
      </c>
      <c r="AJ11" s="30" t="str">
        <f t="shared" ca="1" si="5"/>
        <v/>
      </c>
      <c r="AK11" s="30" t="str">
        <f t="shared" ca="1" si="5"/>
        <v/>
      </c>
      <c r="AL11" s="30" t="str">
        <f t="shared" ca="1" si="5"/>
        <v/>
      </c>
      <c r="AM11" s="30" t="str">
        <f t="shared" ca="1" si="5"/>
        <v/>
      </c>
      <c r="AN11" s="30" t="str">
        <f t="shared" ca="1" si="5"/>
        <v/>
      </c>
      <c r="AO11" s="30" t="str">
        <f t="shared" ca="1" si="6"/>
        <v/>
      </c>
      <c r="AP11" s="30" t="str">
        <f t="shared" ca="1" si="6"/>
        <v/>
      </c>
      <c r="AQ11" s="30" t="str">
        <f t="shared" ca="1" si="6"/>
        <v/>
      </c>
      <c r="AR11" s="30" t="str">
        <f t="shared" ca="1" si="6"/>
        <v/>
      </c>
      <c r="AS11" s="30" t="str">
        <f t="shared" ca="1" si="6"/>
        <v/>
      </c>
      <c r="AT11" s="30" t="str">
        <f t="shared" ca="1" si="6"/>
        <v/>
      </c>
      <c r="AU11" s="30" t="str">
        <f t="shared" ca="1" si="6"/>
        <v/>
      </c>
      <c r="AV11" s="30" t="str">
        <f t="shared" ca="1" si="6"/>
        <v/>
      </c>
      <c r="AW11" s="30" t="str">
        <f t="shared" ca="1" si="6"/>
        <v/>
      </c>
      <c r="AX11" s="30" t="str">
        <f t="shared" ca="1" si="6"/>
        <v/>
      </c>
      <c r="AY11" s="30" t="str">
        <f t="shared" ca="1" si="6"/>
        <v/>
      </c>
      <c r="AZ11" s="30" t="str">
        <f t="shared" ca="1" si="6"/>
        <v/>
      </c>
      <c r="BA11" s="30" t="str">
        <f t="shared" ca="1" si="6"/>
        <v/>
      </c>
      <c r="BB11" s="30" t="str">
        <f t="shared" ca="1" si="6"/>
        <v/>
      </c>
      <c r="BC11" s="30" t="str">
        <f t="shared" ca="1" si="6"/>
        <v/>
      </c>
      <c r="BD11" s="30" t="str">
        <f t="shared" ca="1" si="6"/>
        <v/>
      </c>
      <c r="BE11" s="30" t="str">
        <f t="shared" ca="1" si="7"/>
        <v/>
      </c>
      <c r="BF11" s="30" t="str">
        <f t="shared" ca="1" si="7"/>
        <v/>
      </c>
      <c r="BG11" s="30" t="str">
        <f t="shared" ca="1" si="7"/>
        <v/>
      </c>
      <c r="BH11" s="30" t="str">
        <f t="shared" ca="1" si="7"/>
        <v/>
      </c>
      <c r="BI11" s="30" t="str">
        <f t="shared" ca="1" si="7"/>
        <v/>
      </c>
      <c r="BJ11" s="30" t="str">
        <f t="shared" ca="1" si="7"/>
        <v/>
      </c>
      <c r="BK11" s="30" t="str">
        <f t="shared" ca="1" si="7"/>
        <v/>
      </c>
      <c r="BL11" s="30" t="str">
        <f t="shared" ca="1" si="7"/>
        <v/>
      </c>
    </row>
    <row r="12" spans="1:64" s="2" customFormat="1" ht="30" customHeight="1" x14ac:dyDescent="0.25">
      <c r="A12" s="10"/>
      <c r="B12" s="75" t="s">
        <v>37</v>
      </c>
      <c r="C12" s="28" t="s">
        <v>10</v>
      </c>
      <c r="D12" s="28" t="s">
        <v>29</v>
      </c>
      <c r="E12" s="25">
        <v>1</v>
      </c>
      <c r="F12" s="61">
        <v>43738</v>
      </c>
      <c r="G12" s="52">
        <v>7</v>
      </c>
      <c r="H12" s="2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2" customFormat="1" ht="30" customHeight="1" x14ac:dyDescent="0.25">
      <c r="A13" s="9"/>
      <c r="B13" s="75" t="s">
        <v>38</v>
      </c>
      <c r="C13" s="28" t="s">
        <v>10</v>
      </c>
      <c r="D13" s="28" t="s">
        <v>29</v>
      </c>
      <c r="E13" s="25">
        <v>1</v>
      </c>
      <c r="F13" s="62">
        <f t="shared" ref="F13:F17" si="9">F12+G12</f>
        <v>43745</v>
      </c>
      <c r="G13" s="85">
        <v>2</v>
      </c>
      <c r="H13" s="20"/>
      <c r="I13" s="30" t="str">
        <f t="shared" ca="1" si="8"/>
        <v/>
      </c>
      <c r="J13" s="30" t="str">
        <f t="shared" ca="1" si="4"/>
        <v/>
      </c>
      <c r="K13" s="30" t="str">
        <f t="shared" ca="1" si="4"/>
        <v/>
      </c>
      <c r="L13" s="30" t="str">
        <f t="shared" ca="1" si="4"/>
        <v/>
      </c>
      <c r="M13" s="30" t="str">
        <f t="shared" ca="1" si="4"/>
        <v/>
      </c>
      <c r="N13" s="30" t="str">
        <f t="shared" ca="1" si="4"/>
        <v/>
      </c>
      <c r="O13" s="30" t="str">
        <f t="shared" ca="1" si="4"/>
        <v/>
      </c>
      <c r="P13" s="30" t="str">
        <f t="shared" ca="1" si="4"/>
        <v/>
      </c>
      <c r="Q13" s="30" t="str">
        <f t="shared" ca="1" si="4"/>
        <v/>
      </c>
      <c r="R13" s="30" t="str">
        <f t="shared" ca="1" si="4"/>
        <v/>
      </c>
      <c r="S13" s="30" t="str">
        <f t="shared" ca="1" si="4"/>
        <v/>
      </c>
      <c r="T13" s="30" t="str">
        <f t="shared" ca="1" si="4"/>
        <v/>
      </c>
      <c r="U13" s="30" t="str">
        <f t="shared" ca="1" si="4"/>
        <v/>
      </c>
      <c r="V13" s="30" t="str">
        <f t="shared" ca="1" si="4"/>
        <v/>
      </c>
      <c r="W13" s="30" t="str">
        <f t="shared" ca="1" si="4"/>
        <v/>
      </c>
      <c r="X13" s="30" t="str">
        <f t="shared" ca="1" si="4"/>
        <v/>
      </c>
      <c r="Y13" s="30" t="str">
        <f t="shared" ca="1" si="5"/>
        <v/>
      </c>
      <c r="Z13" s="30" t="str">
        <f t="shared" ca="1" si="5"/>
        <v/>
      </c>
      <c r="AA13" s="30" t="str">
        <f t="shared" ca="1" si="5"/>
        <v/>
      </c>
      <c r="AB13" s="30" t="str">
        <f t="shared" ca="1" si="5"/>
        <v/>
      </c>
      <c r="AC13" s="30" t="str">
        <f t="shared" ca="1" si="5"/>
        <v/>
      </c>
      <c r="AD13" s="30" t="str">
        <f t="shared" ca="1" si="5"/>
        <v/>
      </c>
      <c r="AE13" s="30" t="str">
        <f t="shared" ca="1" si="5"/>
        <v/>
      </c>
      <c r="AF13" s="30" t="str">
        <f t="shared" ca="1" si="5"/>
        <v/>
      </c>
      <c r="AG13" s="30" t="str">
        <f t="shared" ca="1" si="5"/>
        <v/>
      </c>
      <c r="AH13" s="30" t="str">
        <f t="shared" ca="1" si="5"/>
        <v/>
      </c>
      <c r="AI13" s="30" t="str">
        <f t="shared" ca="1" si="5"/>
        <v/>
      </c>
      <c r="AJ13" s="30" t="str">
        <f t="shared" ca="1" si="5"/>
        <v/>
      </c>
      <c r="AK13" s="30" t="str">
        <f t="shared" ca="1" si="5"/>
        <v/>
      </c>
      <c r="AL13" s="30" t="str">
        <f t="shared" ca="1" si="5"/>
        <v/>
      </c>
      <c r="AM13" s="30" t="str">
        <f t="shared" ca="1" si="5"/>
        <v/>
      </c>
      <c r="AN13" s="30" t="str">
        <f t="shared" ca="1" si="5"/>
        <v/>
      </c>
      <c r="AO13" s="30" t="str">
        <f t="shared" ca="1" si="6"/>
        <v/>
      </c>
      <c r="AP13" s="30" t="str">
        <f t="shared" ca="1" si="6"/>
        <v/>
      </c>
      <c r="AQ13" s="30" t="str">
        <f t="shared" ca="1" si="6"/>
        <v/>
      </c>
      <c r="AR13" s="30" t="str">
        <f t="shared" ca="1" si="6"/>
        <v/>
      </c>
      <c r="AS13" s="30" t="str">
        <f t="shared" ca="1" si="6"/>
        <v/>
      </c>
      <c r="AT13" s="30" t="str">
        <f t="shared" ca="1" si="6"/>
        <v/>
      </c>
      <c r="AU13" s="30" t="str">
        <f t="shared" ca="1" si="6"/>
        <v/>
      </c>
      <c r="AV13" s="30" t="str">
        <f t="shared" ca="1" si="6"/>
        <v/>
      </c>
      <c r="AW13" s="30" t="str">
        <f t="shared" ca="1" si="6"/>
        <v/>
      </c>
      <c r="AX13" s="30" t="str">
        <f t="shared" ca="1" si="6"/>
        <v/>
      </c>
      <c r="AY13" s="30" t="str">
        <f t="shared" ca="1" si="6"/>
        <v/>
      </c>
      <c r="AZ13" s="30" t="str">
        <f t="shared" ca="1" si="6"/>
        <v/>
      </c>
      <c r="BA13" s="30" t="str">
        <f t="shared" ca="1" si="6"/>
        <v/>
      </c>
      <c r="BB13" s="30" t="str">
        <f t="shared" ca="1" si="6"/>
        <v/>
      </c>
      <c r="BC13" s="30" t="str">
        <f t="shared" ca="1" si="6"/>
        <v/>
      </c>
      <c r="BD13" s="30" t="str">
        <f t="shared" ca="1" si="6"/>
        <v/>
      </c>
      <c r="BE13" s="30" t="str">
        <f t="shared" ca="1" si="7"/>
        <v/>
      </c>
      <c r="BF13" s="30" t="str">
        <f t="shared" ca="1" si="7"/>
        <v/>
      </c>
      <c r="BG13" s="30" t="str">
        <f t="shared" ca="1" si="7"/>
        <v/>
      </c>
      <c r="BH13" s="30" t="str">
        <f t="shared" ca="1" si="7"/>
        <v/>
      </c>
      <c r="BI13" s="30" t="str">
        <f t="shared" ca="1" si="7"/>
        <v/>
      </c>
      <c r="BJ13" s="30" t="str">
        <f t="shared" ca="1" si="7"/>
        <v/>
      </c>
      <c r="BK13" s="30" t="str">
        <f t="shared" ca="1" si="7"/>
        <v/>
      </c>
      <c r="BL13" s="30" t="str">
        <f t="shared" ca="1" si="7"/>
        <v/>
      </c>
    </row>
    <row r="14" spans="1:64" s="2" customFormat="1" ht="30" customHeight="1" x14ac:dyDescent="0.25">
      <c r="A14" s="9"/>
      <c r="B14" s="75" t="s">
        <v>39</v>
      </c>
      <c r="C14" s="28" t="s">
        <v>10</v>
      </c>
      <c r="D14" s="28" t="s">
        <v>29</v>
      </c>
      <c r="E14" s="25">
        <v>1</v>
      </c>
      <c r="F14" s="62">
        <v>43745</v>
      </c>
      <c r="G14" s="85">
        <v>2</v>
      </c>
      <c r="H14" s="20"/>
      <c r="I14" s="30" t="str">
        <f t="shared" ca="1" si="8"/>
        <v/>
      </c>
      <c r="J14" s="30" t="str">
        <f t="shared" ca="1" si="4"/>
        <v/>
      </c>
      <c r="K14" s="30" t="str">
        <f t="shared" ca="1" si="4"/>
        <v/>
      </c>
      <c r="L14" s="30" t="str">
        <f t="shared" ca="1" si="4"/>
        <v/>
      </c>
      <c r="M14" s="30" t="str">
        <f t="shared" ca="1" si="4"/>
        <v/>
      </c>
      <c r="N14" s="30" t="str">
        <f t="shared" ca="1" si="4"/>
        <v/>
      </c>
      <c r="O14" s="30" t="str">
        <f t="shared" ca="1" si="4"/>
        <v/>
      </c>
      <c r="P14" s="30" t="str">
        <f t="shared" ca="1" si="4"/>
        <v/>
      </c>
      <c r="Q14" s="30" t="str">
        <f t="shared" ca="1" si="4"/>
        <v/>
      </c>
      <c r="R14" s="30" t="str">
        <f t="shared" ca="1" si="4"/>
        <v/>
      </c>
      <c r="S14" s="30" t="str">
        <f t="shared" ca="1" si="4"/>
        <v/>
      </c>
      <c r="T14" s="30" t="str">
        <f t="shared" ca="1" si="4"/>
        <v/>
      </c>
      <c r="U14" s="30" t="str">
        <f t="shared" ca="1" si="4"/>
        <v/>
      </c>
      <c r="V14" s="30" t="str">
        <f t="shared" ca="1" si="4"/>
        <v/>
      </c>
      <c r="W14" s="30" t="str">
        <f t="shared" ca="1" si="4"/>
        <v/>
      </c>
      <c r="X14" s="30" t="str">
        <f t="shared" ca="1" si="4"/>
        <v/>
      </c>
      <c r="Y14" s="30" t="str">
        <f t="shared" ca="1" si="5"/>
        <v/>
      </c>
      <c r="Z14" s="30" t="str">
        <f t="shared" ca="1" si="5"/>
        <v/>
      </c>
      <c r="AA14" s="30" t="str">
        <f t="shared" ca="1" si="5"/>
        <v/>
      </c>
      <c r="AB14" s="30" t="str">
        <f t="shared" ca="1" si="5"/>
        <v/>
      </c>
      <c r="AC14" s="30" t="str">
        <f t="shared" ca="1" si="5"/>
        <v/>
      </c>
      <c r="AD14" s="30" t="str">
        <f t="shared" ca="1" si="5"/>
        <v/>
      </c>
      <c r="AE14" s="30" t="str">
        <f t="shared" ca="1" si="5"/>
        <v/>
      </c>
      <c r="AF14" s="30" t="str">
        <f t="shared" ca="1" si="5"/>
        <v/>
      </c>
      <c r="AG14" s="30" t="str">
        <f t="shared" ca="1" si="5"/>
        <v/>
      </c>
      <c r="AH14" s="30" t="str">
        <f t="shared" ca="1" si="5"/>
        <v/>
      </c>
      <c r="AI14" s="30" t="str">
        <f t="shared" ca="1" si="5"/>
        <v/>
      </c>
      <c r="AJ14" s="30" t="str">
        <f t="shared" ca="1" si="5"/>
        <v/>
      </c>
      <c r="AK14" s="30" t="str">
        <f t="shared" ca="1" si="5"/>
        <v/>
      </c>
      <c r="AL14" s="30" t="str">
        <f t="shared" ca="1" si="5"/>
        <v/>
      </c>
      <c r="AM14" s="30" t="str">
        <f t="shared" ca="1" si="5"/>
        <v/>
      </c>
      <c r="AN14" s="30" t="str">
        <f t="shared" ca="1" si="5"/>
        <v/>
      </c>
      <c r="AO14" s="30" t="str">
        <f t="shared" ca="1" si="6"/>
        <v/>
      </c>
      <c r="AP14" s="30" t="str">
        <f t="shared" ca="1" si="6"/>
        <v/>
      </c>
      <c r="AQ14" s="30" t="str">
        <f t="shared" ca="1" si="6"/>
        <v/>
      </c>
      <c r="AR14" s="30" t="str">
        <f t="shared" ca="1" si="6"/>
        <v/>
      </c>
      <c r="AS14" s="30" t="str">
        <f t="shared" ca="1" si="6"/>
        <v/>
      </c>
      <c r="AT14" s="30" t="str">
        <f t="shared" ca="1" si="6"/>
        <v/>
      </c>
      <c r="AU14" s="30" t="str">
        <f t="shared" ca="1" si="6"/>
        <v/>
      </c>
      <c r="AV14" s="30" t="str">
        <f t="shared" ca="1" si="6"/>
        <v/>
      </c>
      <c r="AW14" s="30" t="str">
        <f t="shared" ca="1" si="6"/>
        <v/>
      </c>
      <c r="AX14" s="30" t="str">
        <f t="shared" ca="1" si="6"/>
        <v/>
      </c>
      <c r="AY14" s="30" t="str">
        <f t="shared" ca="1" si="6"/>
        <v/>
      </c>
      <c r="AZ14" s="30" t="str">
        <f t="shared" ca="1" si="6"/>
        <v/>
      </c>
      <c r="BA14" s="30" t="str">
        <f t="shared" ca="1" si="6"/>
        <v/>
      </c>
      <c r="BB14" s="30" t="str">
        <f t="shared" ca="1" si="6"/>
        <v/>
      </c>
      <c r="BC14" s="30" t="str">
        <f t="shared" ca="1" si="6"/>
        <v/>
      </c>
      <c r="BD14" s="30" t="str">
        <f t="shared" ca="1" si="6"/>
        <v/>
      </c>
      <c r="BE14" s="30" t="str">
        <f t="shared" ca="1" si="7"/>
        <v/>
      </c>
      <c r="BF14" s="30" t="str">
        <f t="shared" ca="1" si="7"/>
        <v/>
      </c>
      <c r="BG14" s="30" t="str">
        <f t="shared" ca="1" si="7"/>
        <v/>
      </c>
      <c r="BH14" s="30" t="str">
        <f t="shared" ca="1" si="7"/>
        <v/>
      </c>
      <c r="BI14" s="30" t="str">
        <f t="shared" ca="1" si="7"/>
        <v/>
      </c>
      <c r="BJ14" s="30" t="str">
        <f t="shared" ca="1" si="7"/>
        <v/>
      </c>
      <c r="BK14" s="30" t="str">
        <f t="shared" ca="1" si="7"/>
        <v/>
      </c>
      <c r="BL14" s="30" t="str">
        <f t="shared" ca="1" si="7"/>
        <v/>
      </c>
    </row>
    <row r="15" spans="1:64" s="2" customFormat="1" ht="30" customHeight="1" x14ac:dyDescent="0.25">
      <c r="A15" s="9"/>
      <c r="B15" s="75" t="s">
        <v>40</v>
      </c>
      <c r="C15" s="28" t="s">
        <v>10</v>
      </c>
      <c r="D15" s="28" t="s">
        <v>29</v>
      </c>
      <c r="E15" s="25">
        <v>1</v>
      </c>
      <c r="F15" s="62">
        <v>43745</v>
      </c>
      <c r="G15" s="85">
        <v>2</v>
      </c>
      <c r="H15" s="2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2" customFormat="1" ht="30" customHeight="1" x14ac:dyDescent="0.25">
      <c r="A16" s="9"/>
      <c r="B16" s="75" t="s">
        <v>41</v>
      </c>
      <c r="C16" s="28" t="s">
        <v>10</v>
      </c>
      <c r="D16" s="28" t="s">
        <v>28</v>
      </c>
      <c r="E16" s="25">
        <v>1</v>
      </c>
      <c r="F16" s="62">
        <v>43745</v>
      </c>
      <c r="G16" s="85">
        <v>2</v>
      </c>
      <c r="H16" s="2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2" customFormat="1" ht="30" customHeight="1" thickBot="1" x14ac:dyDescent="0.3">
      <c r="A17" s="9"/>
      <c r="B17" s="75" t="s">
        <v>42</v>
      </c>
      <c r="C17" s="28" t="s">
        <v>5</v>
      </c>
      <c r="D17" s="28" t="s">
        <v>30</v>
      </c>
      <c r="E17" s="25">
        <v>1</v>
      </c>
      <c r="F17" s="62">
        <f t="shared" si="9"/>
        <v>43747</v>
      </c>
      <c r="G17" s="85">
        <v>5</v>
      </c>
      <c r="H17" s="20"/>
      <c r="I17" s="30"/>
      <c r="J17" s="30"/>
      <c r="K17" s="30"/>
      <c r="L17" s="30" t="str">
        <f ca="1">IF(AND($C17="Goal",O$5&gt;=$F17,O$5&lt;=$F17+$G17-1),2,IF(AND($C17="Milestone",O$5&gt;=$F17,O$5&lt;=$F17+$G17-1),1,""))</f>
        <v/>
      </c>
      <c r="M17" s="30" t="str">
        <f ca="1">IF(AND($C17="Goal",P$5&gt;=$F17,P$5&lt;=$F17+$G17-1),2,IF(AND($C17="Milestone",P$5&gt;=$F17,P$5&lt;=$F17+$G17-1),1,""))</f>
        <v/>
      </c>
      <c r="N17" s="30" t="str">
        <f ca="1">IF(AND($C17="Goal",Q$5&gt;=$F17,Q$5&lt;=$F17+$G17-1),2,IF(AND($C17="Milestone",Q$5&gt;=$F17,Q$5&lt;=$F17+$G17-1),1,""))</f>
        <v/>
      </c>
      <c r="O17" s="30" t="str">
        <f ca="1">IF(AND($C17="Goal",R$5&gt;=$F17,R$5&lt;=$F17+$G17-1),2,IF(AND($C17="Milestone",R$5&gt;=$F17,R$5&lt;=$F17+$G17-1),1,""))</f>
        <v/>
      </c>
      <c r="P17" s="30">
        <f ca="1">IF(AND($C17="Goal",S$5&gt;=$F17,S$5&lt;=$F17+$G17-1),2,IF(AND($C17="Milestone",S$5&gt;=$F17,S$5&lt;=$F17+$G17-1),1,""))</f>
        <v>1</v>
      </c>
      <c r="Q17" s="30">
        <f t="shared" ref="Q17:T17" ca="1" si="10">IF(AND($C17="Goal",T$5&gt;=$F17,T$5&lt;=$F17+$G17-1),2,IF(AND($C17="Milestone",T$5&gt;=$F17,T$5&lt;=$F17+$G17-1),1,""))</f>
        <v>1</v>
      </c>
      <c r="R17" s="30">
        <f t="shared" ca="1" si="10"/>
        <v>1</v>
      </c>
      <c r="S17" s="30">
        <f t="shared" ca="1" si="10"/>
        <v>1</v>
      </c>
      <c r="T17" s="30">
        <f t="shared" ca="1" si="10"/>
        <v>1</v>
      </c>
      <c r="U17" s="30"/>
      <c r="V17" s="30"/>
      <c r="W17" s="30"/>
      <c r="X17" s="30"/>
      <c r="Y17" s="30" t="str">
        <f t="shared" ca="1" si="5"/>
        <v/>
      </c>
      <c r="Z17" s="30" t="str">
        <f t="shared" ca="1" si="5"/>
        <v/>
      </c>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2" customFormat="1" ht="30" customHeight="1" x14ac:dyDescent="0.25">
      <c r="A18" s="79"/>
      <c r="B18" s="82" t="s">
        <v>32</v>
      </c>
      <c r="C18" s="43"/>
      <c r="D18" s="43"/>
      <c r="E18" s="44"/>
      <c r="F18" s="45"/>
      <c r="G18" s="59"/>
      <c r="H18" s="20"/>
      <c r="I18" s="30" t="str">
        <f t="shared" ca="1" si="8"/>
        <v/>
      </c>
      <c r="J18" s="30" t="str">
        <f t="shared" ca="1" si="4"/>
        <v/>
      </c>
      <c r="K18" s="30" t="str">
        <f t="shared" ca="1" si="4"/>
        <v/>
      </c>
      <c r="L18" s="30" t="str">
        <f t="shared" ca="1" si="4"/>
        <v/>
      </c>
      <c r="M18" s="30" t="str">
        <f t="shared" ca="1" si="4"/>
        <v/>
      </c>
      <c r="N18" s="30" t="str">
        <f t="shared" ca="1" si="4"/>
        <v/>
      </c>
      <c r="O18" s="30" t="str">
        <f t="shared" ca="1" si="4"/>
        <v/>
      </c>
      <c r="P18" s="30" t="str">
        <f t="shared" ca="1" si="4"/>
        <v/>
      </c>
      <c r="Q18" s="30" t="str">
        <f t="shared" ca="1" si="4"/>
        <v/>
      </c>
      <c r="R18" s="30" t="str">
        <f t="shared" ca="1" si="4"/>
        <v/>
      </c>
      <c r="S18" s="30" t="str">
        <f t="shared" ca="1" si="4"/>
        <v/>
      </c>
      <c r="T18" s="30" t="str">
        <f t="shared" ca="1" si="4"/>
        <v/>
      </c>
      <c r="U18" s="30" t="str">
        <f t="shared" ca="1" si="4"/>
        <v/>
      </c>
      <c r="V18" s="30" t="str">
        <f t="shared" ca="1" si="4"/>
        <v/>
      </c>
      <c r="W18" s="30" t="str">
        <f t="shared" ca="1" si="4"/>
        <v/>
      </c>
      <c r="X18" s="30" t="str">
        <f t="shared" ca="1" si="4"/>
        <v/>
      </c>
      <c r="Y18" s="30" t="str">
        <f t="shared" ca="1" si="5"/>
        <v/>
      </c>
      <c r="Z18" s="30" t="str">
        <f t="shared" ca="1" si="5"/>
        <v/>
      </c>
      <c r="AA18" s="30" t="str">
        <f t="shared" ca="1" si="5"/>
        <v/>
      </c>
      <c r="AB18" s="30" t="str">
        <f t="shared" ca="1" si="5"/>
        <v/>
      </c>
      <c r="AC18" s="30" t="str">
        <f t="shared" ca="1" si="5"/>
        <v/>
      </c>
      <c r="AD18" s="30" t="str">
        <f t="shared" ca="1" si="5"/>
        <v/>
      </c>
      <c r="AE18" s="30" t="str">
        <f t="shared" ca="1" si="5"/>
        <v/>
      </c>
      <c r="AF18" s="30" t="str">
        <f t="shared" ca="1" si="5"/>
        <v/>
      </c>
      <c r="AG18" s="30" t="str">
        <f t="shared" ca="1" si="5"/>
        <v/>
      </c>
      <c r="AH18" s="30" t="str">
        <f t="shared" ca="1" si="5"/>
        <v/>
      </c>
      <c r="AI18" s="30" t="str">
        <f t="shared" ca="1" si="5"/>
        <v/>
      </c>
      <c r="AJ18" s="30" t="str">
        <f t="shared" ca="1" si="5"/>
        <v/>
      </c>
      <c r="AK18" s="30" t="str">
        <f t="shared" ca="1" si="5"/>
        <v/>
      </c>
      <c r="AL18" s="30" t="str">
        <f t="shared" ca="1" si="5"/>
        <v/>
      </c>
      <c r="AM18" s="30" t="str">
        <f t="shared" ca="1" si="5"/>
        <v/>
      </c>
      <c r="AN18" s="30" t="str">
        <f t="shared" ca="1" si="5"/>
        <v/>
      </c>
      <c r="AO18" s="30" t="str">
        <f t="shared" ca="1" si="6"/>
        <v/>
      </c>
      <c r="AP18" s="30" t="str">
        <f t="shared" ca="1" si="6"/>
        <v/>
      </c>
      <c r="AQ18" s="30" t="str">
        <f t="shared" ca="1" si="6"/>
        <v/>
      </c>
      <c r="AR18" s="30" t="str">
        <f t="shared" ca="1" si="6"/>
        <v/>
      </c>
      <c r="AS18" s="30" t="str">
        <f t="shared" ca="1" si="6"/>
        <v/>
      </c>
      <c r="AT18" s="30" t="str">
        <f t="shared" ca="1" si="6"/>
        <v/>
      </c>
      <c r="AU18" s="30" t="str">
        <f t="shared" ca="1" si="6"/>
        <v/>
      </c>
      <c r="AV18" s="30" t="str">
        <f t="shared" ca="1" si="6"/>
        <v/>
      </c>
      <c r="AW18" s="30" t="str">
        <f t="shared" ca="1" si="6"/>
        <v/>
      </c>
      <c r="AX18" s="30" t="str">
        <f t="shared" ca="1" si="6"/>
        <v/>
      </c>
      <c r="AY18" s="30" t="str">
        <f t="shared" ca="1" si="6"/>
        <v/>
      </c>
      <c r="AZ18" s="30" t="str">
        <f t="shared" ca="1" si="6"/>
        <v/>
      </c>
      <c r="BA18" s="30" t="str">
        <f t="shared" ca="1" si="6"/>
        <v/>
      </c>
      <c r="BB18" s="30" t="str">
        <f t="shared" ca="1" si="6"/>
        <v/>
      </c>
      <c r="BC18" s="30" t="str">
        <f t="shared" ca="1" si="6"/>
        <v/>
      </c>
      <c r="BD18" s="30" t="str">
        <f t="shared" ca="1" si="6"/>
        <v/>
      </c>
      <c r="BE18" s="30" t="str">
        <f t="shared" ca="1" si="7"/>
        <v/>
      </c>
      <c r="BF18" s="30" t="str">
        <f t="shared" ca="1" si="7"/>
        <v/>
      </c>
      <c r="BG18" s="30" t="str">
        <f t="shared" ca="1" si="7"/>
        <v/>
      </c>
      <c r="BH18" s="30" t="str">
        <f t="shared" ca="1" si="7"/>
        <v/>
      </c>
      <c r="BI18" s="30" t="str">
        <f t="shared" ca="1" si="7"/>
        <v/>
      </c>
      <c r="BJ18" s="30" t="str">
        <f t="shared" ca="1" si="7"/>
        <v/>
      </c>
      <c r="BK18" s="30" t="str">
        <f t="shared" ca="1" si="7"/>
        <v/>
      </c>
      <c r="BL18" s="30" t="str">
        <f t="shared" ca="1" si="7"/>
        <v/>
      </c>
    </row>
    <row r="19" spans="1:64" s="2" customFormat="1" ht="30" customHeight="1" x14ac:dyDescent="0.25">
      <c r="A19" s="79"/>
      <c r="B19" s="75" t="s">
        <v>50</v>
      </c>
      <c r="C19" s="28" t="s">
        <v>10</v>
      </c>
      <c r="D19" s="28" t="s">
        <v>29</v>
      </c>
      <c r="E19" s="25">
        <v>1</v>
      </c>
      <c r="F19" s="47">
        <v>43752</v>
      </c>
      <c r="G19" s="85">
        <v>14</v>
      </c>
      <c r="H19" s="20"/>
      <c r="I19" s="30" t="str">
        <f t="shared" ca="1" si="8"/>
        <v/>
      </c>
      <c r="J19" s="30" t="str">
        <f t="shared" ca="1" si="4"/>
        <v/>
      </c>
      <c r="K19" s="30" t="str">
        <f t="shared" ca="1" si="4"/>
        <v/>
      </c>
      <c r="L19" s="30" t="str">
        <f t="shared" ca="1" si="4"/>
        <v/>
      </c>
      <c r="M19" s="30" t="str">
        <f t="shared" ca="1" si="4"/>
        <v/>
      </c>
      <c r="N19" s="30" t="str">
        <f t="shared" ca="1" si="4"/>
        <v/>
      </c>
      <c r="O19" s="30" t="str">
        <f t="shared" ca="1" si="4"/>
        <v/>
      </c>
      <c r="P19" s="30" t="str">
        <f t="shared" ca="1" si="4"/>
        <v/>
      </c>
      <c r="Q19" s="30" t="str">
        <f t="shared" ca="1" si="4"/>
        <v/>
      </c>
      <c r="R19" s="30" t="str">
        <f t="shared" ca="1" si="4"/>
        <v/>
      </c>
      <c r="S19" s="30" t="str">
        <f t="shared" ca="1" si="4"/>
        <v/>
      </c>
      <c r="T19" s="30" t="str">
        <f t="shared" ca="1" si="4"/>
        <v/>
      </c>
      <c r="U19" s="30" t="str">
        <f t="shared" ca="1" si="4"/>
        <v/>
      </c>
      <c r="V19" s="30" t="str">
        <f t="shared" ca="1" si="4"/>
        <v/>
      </c>
      <c r="W19" s="30" t="str">
        <f t="shared" ca="1" si="4"/>
        <v/>
      </c>
      <c r="X19" s="30" t="str">
        <f t="shared" ca="1" si="4"/>
        <v/>
      </c>
      <c r="Y19" s="30" t="str">
        <f t="shared" ca="1" si="5"/>
        <v/>
      </c>
      <c r="Z19" s="30" t="str">
        <f t="shared" ca="1" si="5"/>
        <v/>
      </c>
      <c r="AA19" s="30" t="str">
        <f t="shared" ca="1" si="5"/>
        <v/>
      </c>
      <c r="AB19" s="30" t="str">
        <f t="shared" ca="1" si="5"/>
        <v/>
      </c>
      <c r="AC19" s="30" t="str">
        <f t="shared" ca="1" si="5"/>
        <v/>
      </c>
      <c r="AD19" s="30" t="str">
        <f t="shared" ca="1" si="5"/>
        <v/>
      </c>
      <c r="AE19" s="30" t="str">
        <f t="shared" ca="1" si="5"/>
        <v/>
      </c>
      <c r="AF19" s="30" t="str">
        <f t="shared" ca="1" si="5"/>
        <v/>
      </c>
      <c r="AG19" s="30" t="str">
        <f t="shared" ca="1" si="5"/>
        <v/>
      </c>
      <c r="AH19" s="30" t="str">
        <f t="shared" ca="1" si="5"/>
        <v/>
      </c>
      <c r="AI19" s="30" t="str">
        <f t="shared" ca="1" si="5"/>
        <v/>
      </c>
      <c r="AJ19" s="30" t="str">
        <f t="shared" ca="1" si="5"/>
        <v/>
      </c>
      <c r="AK19" s="30" t="str">
        <f t="shared" ca="1" si="5"/>
        <v/>
      </c>
      <c r="AL19" s="30" t="str">
        <f t="shared" ca="1" si="5"/>
        <v/>
      </c>
      <c r="AM19" s="30" t="str">
        <f t="shared" ca="1" si="5"/>
        <v/>
      </c>
      <c r="AN19" s="30" t="str">
        <f t="shared" ca="1" si="5"/>
        <v/>
      </c>
      <c r="AO19" s="30" t="str">
        <f t="shared" ca="1" si="6"/>
        <v/>
      </c>
      <c r="AP19" s="30" t="str">
        <f t="shared" ca="1" si="6"/>
        <v/>
      </c>
      <c r="AQ19" s="30" t="str">
        <f t="shared" ca="1" si="6"/>
        <v/>
      </c>
      <c r="AR19" s="30" t="str">
        <f t="shared" ca="1" si="6"/>
        <v/>
      </c>
      <c r="AS19" s="30" t="str">
        <f t="shared" ca="1" si="6"/>
        <v/>
      </c>
      <c r="AT19" s="30" t="str">
        <f t="shared" ca="1" si="6"/>
        <v/>
      </c>
      <c r="AU19" s="30" t="str">
        <f t="shared" ca="1" si="6"/>
        <v/>
      </c>
      <c r="AV19" s="30" t="str">
        <f t="shared" ca="1" si="6"/>
        <v/>
      </c>
      <c r="AW19" s="30" t="str">
        <f t="shared" ca="1" si="6"/>
        <v/>
      </c>
      <c r="AX19" s="30" t="str">
        <f t="shared" ca="1" si="6"/>
        <v/>
      </c>
      <c r="AY19" s="30" t="str">
        <f t="shared" ca="1" si="6"/>
        <v/>
      </c>
      <c r="AZ19" s="30" t="str">
        <f t="shared" ca="1" si="6"/>
        <v/>
      </c>
      <c r="BA19" s="30" t="str">
        <f t="shared" ca="1" si="6"/>
        <v/>
      </c>
      <c r="BB19" s="30" t="str">
        <f t="shared" ca="1" si="6"/>
        <v/>
      </c>
      <c r="BC19" s="30" t="str">
        <f t="shared" ca="1" si="6"/>
        <v/>
      </c>
      <c r="BD19" s="30" t="str">
        <f t="shared" ca="1" si="6"/>
        <v/>
      </c>
      <c r="BE19" s="30" t="str">
        <f t="shared" ca="1" si="7"/>
        <v/>
      </c>
      <c r="BF19" s="30" t="str">
        <f t="shared" ca="1" si="7"/>
        <v/>
      </c>
      <c r="BG19" s="30" t="str">
        <f t="shared" ca="1" si="7"/>
        <v/>
      </c>
      <c r="BH19" s="30" t="str">
        <f t="shared" ca="1" si="7"/>
        <v/>
      </c>
      <c r="BI19" s="30" t="str">
        <f t="shared" ca="1" si="7"/>
        <v/>
      </c>
      <c r="BJ19" s="30" t="str">
        <f t="shared" ca="1" si="7"/>
        <v/>
      </c>
      <c r="BK19" s="30" t="str">
        <f t="shared" ca="1" si="7"/>
        <v/>
      </c>
      <c r="BL19" s="30" t="str">
        <f t="shared" ca="1" si="7"/>
        <v/>
      </c>
    </row>
    <row r="20" spans="1:64" s="2" customFormat="1" ht="30" customHeight="1" x14ac:dyDescent="0.25">
      <c r="A20" s="80"/>
      <c r="B20" s="75" t="s">
        <v>51</v>
      </c>
      <c r="C20" s="28" t="s">
        <v>10</v>
      </c>
      <c r="D20" s="28" t="s">
        <v>29</v>
      </c>
      <c r="E20" s="25">
        <v>1</v>
      </c>
      <c r="F20" s="47">
        <v>43752</v>
      </c>
      <c r="G20" s="85">
        <v>14</v>
      </c>
      <c r="H20" s="20"/>
      <c r="I20" s="30" t="str">
        <f t="shared" ca="1" si="8"/>
        <v/>
      </c>
      <c r="J20" s="30" t="str">
        <f t="shared" ca="1" si="4"/>
        <v/>
      </c>
      <c r="K20" s="30" t="str">
        <f t="shared" ca="1" si="4"/>
        <v/>
      </c>
      <c r="L20" s="30" t="str">
        <f t="shared" ca="1" si="4"/>
        <v/>
      </c>
      <c r="M20" s="30" t="str">
        <f t="shared" ca="1" si="4"/>
        <v/>
      </c>
      <c r="N20" s="30" t="str">
        <f t="shared" ca="1" si="4"/>
        <v/>
      </c>
      <c r="O20" s="30" t="str">
        <f t="shared" ca="1" si="4"/>
        <v/>
      </c>
      <c r="P20" s="30" t="str">
        <f t="shared" ca="1" si="4"/>
        <v/>
      </c>
      <c r="Q20" s="30" t="str">
        <f t="shared" ca="1" si="4"/>
        <v/>
      </c>
      <c r="R20" s="30" t="str">
        <f t="shared" ca="1" si="4"/>
        <v/>
      </c>
      <c r="S20" s="30" t="str">
        <f t="shared" ca="1" si="4"/>
        <v/>
      </c>
      <c r="T20" s="30" t="str">
        <f t="shared" ca="1" si="4"/>
        <v/>
      </c>
      <c r="U20" s="30" t="str">
        <f t="shared" ca="1" si="4"/>
        <v/>
      </c>
      <c r="V20" s="30" t="str">
        <f t="shared" ca="1" si="4"/>
        <v/>
      </c>
      <c r="W20" s="30" t="str">
        <f t="shared" ca="1" si="4"/>
        <v/>
      </c>
      <c r="X20" s="30" t="str">
        <f t="shared" ca="1" si="4"/>
        <v/>
      </c>
      <c r="Y20" s="30" t="str">
        <f t="shared" ca="1" si="5"/>
        <v/>
      </c>
      <c r="Z20" s="30" t="str">
        <f t="shared" ca="1" si="5"/>
        <v/>
      </c>
      <c r="AA20" s="30" t="str">
        <f t="shared" ca="1" si="5"/>
        <v/>
      </c>
      <c r="AB20" s="30" t="str">
        <f t="shared" ca="1" si="5"/>
        <v/>
      </c>
      <c r="AC20" s="30" t="str">
        <f t="shared" ca="1" si="5"/>
        <v/>
      </c>
      <c r="AD20" s="30" t="str">
        <f t="shared" ca="1" si="5"/>
        <v/>
      </c>
      <c r="AE20" s="30" t="str">
        <f t="shared" ca="1" si="5"/>
        <v/>
      </c>
      <c r="AF20" s="30" t="str">
        <f t="shared" ca="1" si="5"/>
        <v/>
      </c>
      <c r="AG20" s="30" t="str">
        <f t="shared" ca="1" si="5"/>
        <v/>
      </c>
      <c r="AH20" s="30" t="str">
        <f t="shared" ca="1" si="5"/>
        <v/>
      </c>
      <c r="AI20" s="30" t="str">
        <f t="shared" ca="1" si="5"/>
        <v/>
      </c>
      <c r="AJ20" s="30" t="str">
        <f t="shared" ca="1" si="5"/>
        <v/>
      </c>
      <c r="AK20" s="30" t="str">
        <f t="shared" ca="1" si="5"/>
        <v/>
      </c>
      <c r="AL20" s="30" t="str">
        <f t="shared" ca="1" si="5"/>
        <v/>
      </c>
      <c r="AM20" s="30" t="str">
        <f t="shared" ca="1" si="5"/>
        <v/>
      </c>
      <c r="AN20" s="30" t="str">
        <f t="shared" ca="1" si="5"/>
        <v/>
      </c>
      <c r="AO20" s="30" t="str">
        <f t="shared" ca="1" si="6"/>
        <v/>
      </c>
      <c r="AP20" s="30" t="str">
        <f t="shared" ca="1" si="6"/>
        <v/>
      </c>
      <c r="AQ20" s="30" t="str">
        <f t="shared" ca="1" si="6"/>
        <v/>
      </c>
      <c r="AR20" s="30" t="str">
        <f t="shared" ca="1" si="6"/>
        <v/>
      </c>
      <c r="AS20" s="30" t="str">
        <f t="shared" ca="1" si="6"/>
        <v/>
      </c>
      <c r="AT20" s="30" t="str">
        <f t="shared" ca="1" si="6"/>
        <v/>
      </c>
      <c r="AU20" s="30" t="str">
        <f t="shared" ca="1" si="6"/>
        <v/>
      </c>
      <c r="AV20" s="30" t="str">
        <f t="shared" ca="1" si="6"/>
        <v/>
      </c>
      <c r="AW20" s="30" t="str">
        <f t="shared" ca="1" si="6"/>
        <v/>
      </c>
      <c r="AX20" s="30" t="str">
        <f t="shared" ca="1" si="6"/>
        <v/>
      </c>
      <c r="AY20" s="30" t="str">
        <f t="shared" ca="1" si="6"/>
        <v/>
      </c>
      <c r="AZ20" s="30" t="str">
        <f t="shared" ca="1" si="6"/>
        <v/>
      </c>
      <c r="BA20" s="30" t="str">
        <f t="shared" ca="1" si="6"/>
        <v/>
      </c>
      <c r="BB20" s="30" t="str">
        <f t="shared" ca="1" si="6"/>
        <v/>
      </c>
      <c r="BC20" s="30" t="str">
        <f t="shared" ca="1" si="6"/>
        <v/>
      </c>
      <c r="BD20" s="30" t="str">
        <f t="shared" ca="1" si="6"/>
        <v/>
      </c>
      <c r="BE20" s="30" t="str">
        <f t="shared" ca="1" si="7"/>
        <v/>
      </c>
      <c r="BF20" s="30" t="str">
        <f t="shared" ca="1" si="7"/>
        <v/>
      </c>
      <c r="BG20" s="30" t="str">
        <f t="shared" ca="1" si="7"/>
        <v/>
      </c>
      <c r="BH20" s="30" t="str">
        <f t="shared" ca="1" si="7"/>
        <v/>
      </c>
      <c r="BI20" s="30" t="str">
        <f t="shared" ca="1" si="7"/>
        <v/>
      </c>
      <c r="BJ20" s="30" t="str">
        <f t="shared" ca="1" si="7"/>
        <v/>
      </c>
      <c r="BK20" s="30" t="str">
        <f t="shared" ca="1" si="7"/>
        <v/>
      </c>
      <c r="BL20" s="30" t="str">
        <f t="shared" ca="1" si="7"/>
        <v/>
      </c>
    </row>
    <row r="21" spans="1:64" s="2" customFormat="1" ht="30" customHeight="1" x14ac:dyDescent="0.25">
      <c r="A21" s="80"/>
      <c r="B21" s="75" t="s">
        <v>52</v>
      </c>
      <c r="C21" s="28" t="s">
        <v>9</v>
      </c>
      <c r="D21" s="28" t="s">
        <v>28</v>
      </c>
      <c r="E21" s="25">
        <v>1</v>
      </c>
      <c r="F21" s="47">
        <f t="shared" ref="F21" si="11">F20+G20</f>
        <v>43766</v>
      </c>
      <c r="G21" s="85">
        <v>5</v>
      </c>
      <c r="H21" s="20"/>
      <c r="I21" s="30" t="str">
        <f t="shared" ca="1" si="8"/>
        <v/>
      </c>
      <c r="J21" s="30" t="str">
        <f t="shared" ca="1" si="4"/>
        <v/>
      </c>
      <c r="K21" s="30" t="str">
        <f t="shared" ca="1" si="4"/>
        <v/>
      </c>
      <c r="L21" s="30" t="str">
        <f t="shared" ca="1" si="4"/>
        <v/>
      </c>
      <c r="M21" s="30" t="str">
        <f t="shared" ca="1" si="4"/>
        <v/>
      </c>
      <c r="N21" s="30" t="str">
        <f t="shared" ca="1" si="4"/>
        <v/>
      </c>
      <c r="O21" s="30" t="str">
        <f t="shared" ca="1" si="4"/>
        <v/>
      </c>
      <c r="P21" s="30" t="str">
        <f t="shared" ca="1" si="4"/>
        <v/>
      </c>
      <c r="Q21" s="30" t="str">
        <f t="shared" ca="1" si="4"/>
        <v/>
      </c>
      <c r="R21" s="30" t="str">
        <f t="shared" ca="1" si="4"/>
        <v/>
      </c>
      <c r="S21" s="30" t="str">
        <f t="shared" ca="1" si="4"/>
        <v/>
      </c>
      <c r="T21" s="30" t="str">
        <f t="shared" ca="1" si="4"/>
        <v/>
      </c>
      <c r="U21" s="30" t="str">
        <f t="shared" ca="1" si="4"/>
        <v/>
      </c>
      <c r="V21" s="30" t="str">
        <f t="shared" ca="1" si="4"/>
        <v/>
      </c>
      <c r="W21" s="30" t="str">
        <f t="shared" ca="1" si="4"/>
        <v/>
      </c>
      <c r="X21" s="30" t="str">
        <f t="shared" ca="1" si="4"/>
        <v/>
      </c>
      <c r="Y21" s="30" t="str">
        <f t="shared" ca="1" si="5"/>
        <v/>
      </c>
      <c r="Z21" s="30" t="str">
        <f t="shared" ca="1" si="5"/>
        <v/>
      </c>
      <c r="AA21" s="30" t="str">
        <f t="shared" ca="1" si="5"/>
        <v/>
      </c>
      <c r="AB21" s="30" t="str">
        <f t="shared" ca="1" si="5"/>
        <v/>
      </c>
      <c r="AC21" s="30" t="str">
        <f t="shared" ca="1" si="5"/>
        <v/>
      </c>
      <c r="AD21" s="30" t="str">
        <f t="shared" ca="1" si="5"/>
        <v/>
      </c>
      <c r="AE21" s="30" t="str">
        <f t="shared" ca="1" si="5"/>
        <v/>
      </c>
      <c r="AF21" s="30" t="str">
        <f t="shared" ca="1" si="5"/>
        <v/>
      </c>
      <c r="AG21" s="30" t="str">
        <f t="shared" ca="1" si="5"/>
        <v/>
      </c>
      <c r="AH21" s="30" t="str">
        <f t="shared" ca="1" si="5"/>
        <v/>
      </c>
      <c r="AI21" s="30" t="str">
        <f t="shared" ca="1" si="5"/>
        <v/>
      </c>
      <c r="AJ21" s="30" t="str">
        <f t="shared" ca="1" si="5"/>
        <v/>
      </c>
      <c r="AK21" s="30" t="str">
        <f t="shared" ca="1" si="5"/>
        <v/>
      </c>
      <c r="AL21" s="30" t="str">
        <f t="shared" ca="1" si="5"/>
        <v/>
      </c>
      <c r="AM21" s="30" t="str">
        <f t="shared" ca="1" si="5"/>
        <v/>
      </c>
      <c r="AN21" s="30" t="str">
        <f t="shared" ca="1" si="5"/>
        <v/>
      </c>
      <c r="AO21" s="30" t="str">
        <f t="shared" ca="1" si="6"/>
        <v/>
      </c>
      <c r="AP21" s="30" t="str">
        <f t="shared" ca="1" si="6"/>
        <v/>
      </c>
      <c r="AQ21" s="30" t="str">
        <f t="shared" ca="1" si="6"/>
        <v/>
      </c>
      <c r="AR21" s="30" t="str">
        <f t="shared" ca="1" si="6"/>
        <v/>
      </c>
      <c r="AS21" s="30" t="str">
        <f t="shared" ca="1" si="6"/>
        <v/>
      </c>
      <c r="AT21" s="30" t="str">
        <f t="shared" ca="1" si="6"/>
        <v/>
      </c>
      <c r="AU21" s="30" t="str">
        <f t="shared" ca="1" si="6"/>
        <v/>
      </c>
      <c r="AV21" s="30" t="str">
        <f t="shared" ca="1" si="6"/>
        <v/>
      </c>
      <c r="AW21" s="30" t="str">
        <f t="shared" ca="1" si="6"/>
        <v/>
      </c>
      <c r="AX21" s="30" t="str">
        <f t="shared" ca="1" si="6"/>
        <v/>
      </c>
      <c r="AY21" s="30" t="str">
        <f t="shared" ca="1" si="6"/>
        <v/>
      </c>
      <c r="AZ21" s="30" t="str">
        <f t="shared" ca="1" si="6"/>
        <v/>
      </c>
      <c r="BA21" s="30" t="str">
        <f t="shared" ca="1" si="6"/>
        <v/>
      </c>
      <c r="BB21" s="30" t="str">
        <f t="shared" ca="1" si="6"/>
        <v/>
      </c>
      <c r="BC21" s="30" t="str">
        <f t="shared" ca="1" si="6"/>
        <v/>
      </c>
      <c r="BD21" s="30" t="str">
        <f t="shared" ca="1" si="6"/>
        <v/>
      </c>
      <c r="BE21" s="30" t="str">
        <f t="shared" ca="1" si="7"/>
        <v/>
      </c>
      <c r="BF21" s="30" t="str">
        <f t="shared" ca="1" si="7"/>
        <v/>
      </c>
      <c r="BG21" s="30" t="str">
        <f t="shared" ca="1" si="7"/>
        <v/>
      </c>
      <c r="BH21" s="30" t="str">
        <f t="shared" ca="1" si="7"/>
        <v/>
      </c>
      <c r="BI21" s="30" t="str">
        <f t="shared" ca="1" si="7"/>
        <v/>
      </c>
      <c r="BJ21" s="30" t="str">
        <f t="shared" ca="1" si="7"/>
        <v/>
      </c>
      <c r="BK21" s="30" t="str">
        <f t="shared" ca="1" si="7"/>
        <v/>
      </c>
      <c r="BL21" s="30" t="str">
        <f t="shared" ca="1" si="7"/>
        <v/>
      </c>
    </row>
    <row r="22" spans="1:64" s="2" customFormat="1" ht="30" customHeight="1" x14ac:dyDescent="0.25">
      <c r="A22" s="80"/>
      <c r="B22" s="75" t="s">
        <v>53</v>
      </c>
      <c r="C22" s="28" t="s">
        <v>9</v>
      </c>
      <c r="D22" s="28" t="s">
        <v>28</v>
      </c>
      <c r="E22" s="25">
        <v>1</v>
      </c>
      <c r="F22" s="47">
        <v>43766</v>
      </c>
      <c r="G22" s="85">
        <v>5</v>
      </c>
      <c r="H22" s="20"/>
      <c r="I22" s="30" t="str">
        <f t="shared" ca="1" si="8"/>
        <v/>
      </c>
      <c r="J22" s="30" t="str">
        <f t="shared" ca="1" si="4"/>
        <v/>
      </c>
      <c r="K22" s="30" t="str">
        <f t="shared" ca="1" si="4"/>
        <v/>
      </c>
      <c r="L22" s="30" t="str">
        <f t="shared" ca="1" si="4"/>
        <v/>
      </c>
      <c r="M22" s="30" t="str">
        <f t="shared" ca="1" si="4"/>
        <v/>
      </c>
      <c r="N22" s="30" t="str">
        <f t="shared" ca="1" si="4"/>
        <v/>
      </c>
      <c r="O22" s="30" t="str">
        <f t="shared" ca="1" si="4"/>
        <v/>
      </c>
      <c r="P22" s="30" t="str">
        <f t="shared" ca="1" si="4"/>
        <v/>
      </c>
      <c r="Q22" s="30" t="str">
        <f t="shared" ca="1" si="4"/>
        <v/>
      </c>
      <c r="R22" s="30" t="str">
        <f t="shared" ca="1" si="4"/>
        <v/>
      </c>
      <c r="S22" s="30" t="str">
        <f t="shared" ca="1" si="4"/>
        <v/>
      </c>
      <c r="T22" s="30" t="str">
        <f t="shared" ca="1" si="4"/>
        <v/>
      </c>
      <c r="U22" s="30" t="str">
        <f t="shared" ca="1" si="4"/>
        <v/>
      </c>
      <c r="V22" s="30" t="str">
        <f t="shared" ca="1" si="4"/>
        <v/>
      </c>
      <c r="W22" s="30" t="str">
        <f t="shared" ca="1" si="4"/>
        <v/>
      </c>
      <c r="X22" s="30" t="str">
        <f t="shared" ca="1" si="4"/>
        <v/>
      </c>
      <c r="Y22" s="30" t="str">
        <f t="shared" ca="1" si="5"/>
        <v/>
      </c>
      <c r="Z22" s="30" t="str">
        <f t="shared" ca="1" si="5"/>
        <v/>
      </c>
      <c r="AA22" s="30" t="str">
        <f t="shared" ca="1" si="5"/>
        <v/>
      </c>
      <c r="AB22" s="30" t="str">
        <f t="shared" ca="1" si="5"/>
        <v/>
      </c>
      <c r="AC22" s="30" t="str">
        <f t="shared" ca="1" si="5"/>
        <v/>
      </c>
      <c r="AD22" s="30" t="str">
        <f t="shared" ca="1" si="5"/>
        <v/>
      </c>
      <c r="AE22" s="30" t="str">
        <f t="shared" ca="1" si="5"/>
        <v/>
      </c>
      <c r="AF22" s="30" t="str">
        <f t="shared" ca="1" si="5"/>
        <v/>
      </c>
      <c r="AG22" s="30" t="str">
        <f t="shared" ca="1" si="5"/>
        <v/>
      </c>
      <c r="AH22" s="30" t="str">
        <f t="shared" ca="1" si="5"/>
        <v/>
      </c>
      <c r="AI22" s="30" t="str">
        <f t="shared" ca="1" si="5"/>
        <v/>
      </c>
      <c r="AJ22" s="30" t="str">
        <f t="shared" ca="1" si="5"/>
        <v/>
      </c>
      <c r="AK22" s="30" t="str">
        <f t="shared" ca="1" si="5"/>
        <v/>
      </c>
      <c r="AL22" s="30" t="str">
        <f t="shared" ca="1" si="5"/>
        <v/>
      </c>
      <c r="AM22" s="30" t="str">
        <f t="shared" ca="1" si="5"/>
        <v/>
      </c>
      <c r="AN22" s="30" t="str">
        <f t="shared" ca="1" si="5"/>
        <v/>
      </c>
      <c r="AO22" s="30" t="str">
        <f t="shared" ca="1" si="6"/>
        <v/>
      </c>
      <c r="AP22" s="30" t="str">
        <f t="shared" ca="1" si="6"/>
        <v/>
      </c>
      <c r="AQ22" s="30" t="str">
        <f t="shared" ca="1" si="6"/>
        <v/>
      </c>
      <c r="AR22" s="30" t="str">
        <f t="shared" ca="1" si="6"/>
        <v/>
      </c>
      <c r="AS22" s="30" t="str">
        <f t="shared" ca="1" si="6"/>
        <v/>
      </c>
      <c r="AT22" s="30" t="str">
        <f t="shared" ca="1" si="6"/>
        <v/>
      </c>
      <c r="AU22" s="30" t="str">
        <f t="shared" ca="1" si="6"/>
        <v/>
      </c>
      <c r="AV22" s="30" t="str">
        <f t="shared" ca="1" si="6"/>
        <v/>
      </c>
      <c r="AW22" s="30" t="str">
        <f t="shared" ca="1" si="6"/>
        <v/>
      </c>
      <c r="AX22" s="30" t="str">
        <f t="shared" ca="1" si="6"/>
        <v/>
      </c>
      <c r="AY22" s="30" t="str">
        <f t="shared" ca="1" si="6"/>
        <v/>
      </c>
      <c r="AZ22" s="30" t="str">
        <f t="shared" ca="1" si="6"/>
        <v/>
      </c>
      <c r="BA22" s="30" t="str">
        <f t="shared" ca="1" si="6"/>
        <v/>
      </c>
      <c r="BB22" s="30" t="str">
        <f t="shared" ca="1" si="6"/>
        <v/>
      </c>
      <c r="BC22" s="30" t="str">
        <f t="shared" ca="1" si="6"/>
        <v/>
      </c>
      <c r="BD22" s="30" t="str">
        <f t="shared" ca="1" si="6"/>
        <v/>
      </c>
      <c r="BE22" s="30" t="str">
        <f t="shared" ca="1" si="7"/>
        <v/>
      </c>
      <c r="BF22" s="30" t="str">
        <f t="shared" ca="1" si="7"/>
        <v/>
      </c>
      <c r="BG22" s="30" t="str">
        <f t="shared" ca="1" si="7"/>
        <v/>
      </c>
      <c r="BH22" s="30" t="str">
        <f t="shared" ca="1" si="7"/>
        <v/>
      </c>
      <c r="BI22" s="30" t="str">
        <f t="shared" ca="1" si="7"/>
        <v/>
      </c>
      <c r="BJ22" s="30" t="str">
        <f t="shared" ca="1" si="7"/>
        <v/>
      </c>
      <c r="BK22" s="30" t="str">
        <f t="shared" ca="1" si="7"/>
        <v/>
      </c>
      <c r="BL22" s="30" t="str">
        <f t="shared" ca="1" si="7"/>
        <v/>
      </c>
    </row>
    <row r="23" spans="1:64" s="2" customFormat="1" ht="30" customHeight="1" thickBot="1" x14ac:dyDescent="0.3">
      <c r="A23" s="80"/>
      <c r="B23" s="75" t="s">
        <v>54</v>
      </c>
      <c r="C23" s="28" t="s">
        <v>5</v>
      </c>
      <c r="D23" s="28" t="s">
        <v>30</v>
      </c>
      <c r="E23" s="25">
        <v>1</v>
      </c>
      <c r="F23" s="47">
        <v>43766</v>
      </c>
      <c r="G23" s="85">
        <v>5</v>
      </c>
      <c r="H23" s="20"/>
      <c r="I23" s="30"/>
      <c r="J23" s="30"/>
      <c r="K23" s="30"/>
      <c r="L23" s="30"/>
      <c r="M23" s="30"/>
      <c r="N23" s="30"/>
      <c r="O23" s="30"/>
      <c r="P23" s="30" t="str">
        <f t="shared" ca="1" si="4"/>
        <v/>
      </c>
      <c r="Q23" s="30" t="str">
        <f t="shared" ca="1" si="4"/>
        <v/>
      </c>
      <c r="R23" s="30" t="str">
        <f t="shared" ca="1" si="4"/>
        <v/>
      </c>
      <c r="S23" s="30" t="str">
        <f t="shared" ca="1" si="4"/>
        <v/>
      </c>
      <c r="T23" s="30" t="str">
        <f t="shared" ca="1" si="4"/>
        <v/>
      </c>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2" customFormat="1" ht="30" customHeight="1" x14ac:dyDescent="0.25">
      <c r="A24" s="56"/>
      <c r="B24" s="86" t="s">
        <v>33</v>
      </c>
      <c r="C24" s="43"/>
      <c r="D24" s="43"/>
      <c r="E24" s="44"/>
      <c r="F24" s="45"/>
      <c r="G24" s="59"/>
      <c r="H24" s="20"/>
      <c r="I24" s="30" t="str">
        <f t="shared" ref="I24:X28" ca="1" si="12">IF(AND($C24="Goal",I$5&gt;=$F24,I$5&lt;=$F24+$G24-1),2,IF(AND($C24="Milestone",I$5&gt;=$F24,I$5&lt;=$F24+$G24-1),1,""))</f>
        <v/>
      </c>
      <c r="J24" s="30" t="str">
        <f t="shared" ca="1" si="12"/>
        <v/>
      </c>
      <c r="K24" s="30" t="str">
        <f t="shared" ca="1" si="12"/>
        <v/>
      </c>
      <c r="L24" s="30" t="str">
        <f t="shared" ca="1" si="12"/>
        <v/>
      </c>
      <c r="M24" s="30" t="str">
        <f t="shared" ca="1" si="12"/>
        <v/>
      </c>
      <c r="N24" s="30" t="str">
        <f t="shared" ca="1" si="12"/>
        <v/>
      </c>
      <c r="O24" s="30" t="str">
        <f t="shared" ca="1" si="12"/>
        <v/>
      </c>
      <c r="P24" s="30" t="str">
        <f t="shared" ca="1" si="12"/>
        <v/>
      </c>
      <c r="Q24" s="30" t="str">
        <f t="shared" ca="1" si="12"/>
        <v/>
      </c>
      <c r="R24" s="30" t="str">
        <f t="shared" ca="1" si="12"/>
        <v/>
      </c>
      <c r="S24" s="30" t="str">
        <f t="shared" ca="1" si="4"/>
        <v/>
      </c>
      <c r="T24" s="30" t="str">
        <f t="shared" ca="1" si="4"/>
        <v/>
      </c>
      <c r="U24" s="30" t="str">
        <f t="shared" ca="1" si="4"/>
        <v/>
      </c>
      <c r="V24" s="30" t="str">
        <f t="shared" ca="1" si="4"/>
        <v/>
      </c>
      <c r="W24" s="30" t="str">
        <f t="shared" ca="1" si="4"/>
        <v/>
      </c>
      <c r="X24" s="30" t="str">
        <f t="shared" ca="1" si="4"/>
        <v/>
      </c>
      <c r="Y24" s="30" t="str">
        <f t="shared" ref="Y24:AN28" ca="1" si="13">IF(AND($C24="Goal",Y$5&gt;=$F24,Y$5&lt;=$F24+$G24-1),2,IF(AND($C24="Milestone",Y$5&gt;=$F24,Y$5&lt;=$F24+$G24-1),1,""))</f>
        <v/>
      </c>
      <c r="Z24" s="30" t="str">
        <f t="shared" ca="1" si="13"/>
        <v/>
      </c>
      <c r="AA24" s="30" t="str">
        <f t="shared" ca="1" si="13"/>
        <v/>
      </c>
      <c r="AB24" s="30" t="str">
        <f t="shared" ca="1" si="13"/>
        <v/>
      </c>
      <c r="AC24" s="30" t="str">
        <f t="shared" ca="1" si="13"/>
        <v/>
      </c>
      <c r="AD24" s="30" t="str">
        <f t="shared" ca="1" si="13"/>
        <v/>
      </c>
      <c r="AE24" s="30" t="str">
        <f t="shared" ca="1" si="13"/>
        <v/>
      </c>
      <c r="AF24" s="30" t="str">
        <f t="shared" ca="1" si="13"/>
        <v/>
      </c>
      <c r="AG24" s="30" t="str">
        <f t="shared" ca="1" si="13"/>
        <v/>
      </c>
      <c r="AH24" s="30" t="str">
        <f t="shared" ca="1" si="13"/>
        <v/>
      </c>
      <c r="AI24" s="30" t="str">
        <f t="shared" ca="1" si="13"/>
        <v/>
      </c>
      <c r="AJ24" s="30" t="str">
        <f t="shared" ca="1" si="13"/>
        <v/>
      </c>
      <c r="AK24" s="30" t="str">
        <f t="shared" ca="1" si="13"/>
        <v/>
      </c>
      <c r="AL24" s="30" t="str">
        <f t="shared" ca="1" si="13"/>
        <v/>
      </c>
      <c r="AM24" s="30" t="str">
        <f t="shared" ca="1" si="13"/>
        <v/>
      </c>
      <c r="AN24" s="30" t="str">
        <f t="shared" ca="1" si="13"/>
        <v/>
      </c>
      <c r="AO24" s="30" t="str">
        <f t="shared" ref="AO24:BD28" ca="1" si="14">IF(AND($C24="Goal",AO$5&gt;=$F24,AO$5&lt;=$F24+$G24-1),2,IF(AND($C24="Milestone",AO$5&gt;=$F24,AO$5&lt;=$F24+$G24-1),1,""))</f>
        <v/>
      </c>
      <c r="AP24" s="30" t="str">
        <f t="shared" ca="1" si="14"/>
        <v/>
      </c>
      <c r="AQ24" s="30" t="str">
        <f t="shared" ca="1" si="14"/>
        <v/>
      </c>
      <c r="AR24" s="30" t="str">
        <f t="shared" ca="1" si="14"/>
        <v/>
      </c>
      <c r="AS24" s="30" t="str">
        <f t="shared" ca="1" si="14"/>
        <v/>
      </c>
      <c r="AT24" s="30" t="str">
        <f t="shared" ca="1" si="14"/>
        <v/>
      </c>
      <c r="AU24" s="30" t="str">
        <f t="shared" ca="1" si="14"/>
        <v/>
      </c>
      <c r="AV24" s="30" t="str">
        <f t="shared" ca="1" si="14"/>
        <v/>
      </c>
      <c r="AW24" s="30" t="str">
        <f t="shared" ca="1" si="14"/>
        <v/>
      </c>
      <c r="AX24" s="30" t="str">
        <f t="shared" ca="1" si="14"/>
        <v/>
      </c>
      <c r="AY24" s="30" t="str">
        <f t="shared" ca="1" si="14"/>
        <v/>
      </c>
      <c r="AZ24" s="30" t="str">
        <f t="shared" ca="1" si="14"/>
        <v/>
      </c>
      <c r="BA24" s="30" t="str">
        <f t="shared" ca="1" si="14"/>
        <v/>
      </c>
      <c r="BB24" s="30" t="str">
        <f t="shared" ca="1" si="14"/>
        <v/>
      </c>
      <c r="BC24" s="30" t="str">
        <f t="shared" ca="1" si="14"/>
        <v/>
      </c>
      <c r="BD24" s="30" t="str">
        <f t="shared" ca="1" si="14"/>
        <v/>
      </c>
      <c r="BE24" s="30" t="str">
        <f t="shared" ref="BE24:BN28" ca="1" si="15">IF(AND($C24="Goal",BE$5&gt;=$F24,BE$5&lt;=$F24+$G24-1),2,IF(AND($C24="Milestone",BE$5&gt;=$F24,BE$5&lt;=$F24+$G24-1),1,""))</f>
        <v/>
      </c>
      <c r="BF24" s="30" t="str">
        <f t="shared" ca="1" si="15"/>
        <v/>
      </c>
      <c r="BG24" s="30" t="str">
        <f t="shared" ca="1" si="15"/>
        <v/>
      </c>
      <c r="BH24" s="30" t="str">
        <f t="shared" ca="1" si="15"/>
        <v/>
      </c>
      <c r="BI24" s="30" t="str">
        <f t="shared" ca="1" si="15"/>
        <v/>
      </c>
      <c r="BJ24" s="30" t="str">
        <f t="shared" ca="1" si="15"/>
        <v/>
      </c>
      <c r="BK24" s="30" t="str">
        <f t="shared" ca="1" si="15"/>
        <v/>
      </c>
      <c r="BL24" s="30" t="str">
        <f t="shared" ca="1" si="15"/>
        <v/>
      </c>
    </row>
    <row r="25" spans="1:64" s="2" customFormat="1" ht="30" customHeight="1" x14ac:dyDescent="0.25">
      <c r="A25" s="56"/>
      <c r="B25" s="77" t="s">
        <v>55</v>
      </c>
      <c r="C25" s="28" t="s">
        <v>11</v>
      </c>
      <c r="D25" s="28" t="s">
        <v>29</v>
      </c>
      <c r="E25" s="25">
        <v>1</v>
      </c>
      <c r="F25" s="47">
        <v>43773</v>
      </c>
      <c r="G25" s="85">
        <v>14</v>
      </c>
      <c r="H25" s="20"/>
      <c r="I25" s="30" t="str">
        <f t="shared" ca="1" si="12"/>
        <v/>
      </c>
      <c r="J25" s="30" t="str">
        <f t="shared" ca="1" si="12"/>
        <v/>
      </c>
      <c r="K25" s="30" t="str">
        <f t="shared" ca="1" si="12"/>
        <v/>
      </c>
      <c r="L25" s="30" t="str">
        <f t="shared" ca="1" si="12"/>
        <v/>
      </c>
      <c r="M25" s="30" t="str">
        <f t="shared" ca="1" si="12"/>
        <v/>
      </c>
      <c r="N25" s="30" t="str">
        <f t="shared" ca="1" si="12"/>
        <v/>
      </c>
      <c r="O25" s="30" t="str">
        <f t="shared" ca="1" si="12"/>
        <v/>
      </c>
      <c r="P25" s="30" t="str">
        <f t="shared" ca="1" si="12"/>
        <v/>
      </c>
      <c r="Q25" s="30" t="str">
        <f t="shared" ca="1" si="12"/>
        <v/>
      </c>
      <c r="R25" s="30" t="str">
        <f t="shared" ca="1" si="12"/>
        <v/>
      </c>
      <c r="S25" s="30" t="str">
        <f t="shared" ca="1" si="12"/>
        <v/>
      </c>
      <c r="T25" s="30" t="str">
        <f t="shared" ca="1" si="12"/>
        <v/>
      </c>
      <c r="U25" s="30" t="str">
        <f t="shared" ca="1" si="12"/>
        <v/>
      </c>
      <c r="V25" s="30" t="str">
        <f t="shared" ca="1" si="12"/>
        <v/>
      </c>
      <c r="W25" s="30" t="str">
        <f t="shared" ca="1" si="12"/>
        <v/>
      </c>
      <c r="X25" s="30" t="str">
        <f t="shared" ca="1" si="12"/>
        <v/>
      </c>
      <c r="Y25" s="30" t="str">
        <f t="shared" ca="1" si="13"/>
        <v/>
      </c>
      <c r="Z25" s="30" t="str">
        <f t="shared" ca="1" si="13"/>
        <v/>
      </c>
      <c r="AA25" s="30" t="str">
        <f t="shared" ca="1" si="13"/>
        <v/>
      </c>
      <c r="AB25" s="30" t="str">
        <f t="shared" ca="1" si="13"/>
        <v/>
      </c>
      <c r="AC25" s="30" t="str">
        <f t="shared" ca="1" si="13"/>
        <v/>
      </c>
      <c r="AD25" s="30" t="str">
        <f t="shared" ca="1" si="13"/>
        <v/>
      </c>
      <c r="AE25" s="30" t="str">
        <f t="shared" ca="1" si="13"/>
        <v/>
      </c>
      <c r="AF25" s="30" t="str">
        <f t="shared" ca="1" si="13"/>
        <v/>
      </c>
      <c r="AG25" s="30" t="str">
        <f t="shared" ca="1" si="13"/>
        <v/>
      </c>
      <c r="AH25" s="30" t="str">
        <f t="shared" ca="1" si="13"/>
        <v/>
      </c>
      <c r="AI25" s="30" t="str">
        <f t="shared" ca="1" si="13"/>
        <v/>
      </c>
      <c r="AJ25" s="30" t="str">
        <f t="shared" ca="1" si="13"/>
        <v/>
      </c>
      <c r="AK25" s="30" t="str">
        <f t="shared" ca="1" si="13"/>
        <v/>
      </c>
      <c r="AL25" s="30" t="str">
        <f t="shared" ca="1" si="13"/>
        <v/>
      </c>
      <c r="AM25" s="30" t="str">
        <f t="shared" ca="1" si="13"/>
        <v/>
      </c>
      <c r="AN25" s="30" t="str">
        <f t="shared" ca="1" si="13"/>
        <v/>
      </c>
      <c r="AO25" s="30" t="str">
        <f t="shared" ca="1" si="14"/>
        <v/>
      </c>
      <c r="AP25" s="30" t="str">
        <f t="shared" ca="1" si="14"/>
        <v/>
      </c>
      <c r="AQ25" s="30" t="str">
        <f t="shared" ca="1" si="14"/>
        <v/>
      </c>
      <c r="AR25" s="30" t="str">
        <f t="shared" ca="1" si="14"/>
        <v/>
      </c>
      <c r="AS25" s="30" t="str">
        <f t="shared" ca="1" si="14"/>
        <v/>
      </c>
      <c r="AT25" s="30" t="str">
        <f t="shared" ca="1" si="14"/>
        <v/>
      </c>
      <c r="AU25" s="30" t="str">
        <f t="shared" ca="1" si="14"/>
        <v/>
      </c>
      <c r="AV25" s="30" t="str">
        <f t="shared" ca="1" si="14"/>
        <v/>
      </c>
      <c r="AW25" s="30" t="str">
        <f t="shared" ca="1" si="14"/>
        <v/>
      </c>
      <c r="AX25" s="30" t="str">
        <f t="shared" ca="1" si="14"/>
        <v/>
      </c>
      <c r="AY25" s="30" t="str">
        <f t="shared" ca="1" si="14"/>
        <v/>
      </c>
      <c r="AZ25" s="30" t="str">
        <f t="shared" ca="1" si="14"/>
        <v/>
      </c>
      <c r="BA25" s="30" t="str">
        <f t="shared" ca="1" si="14"/>
        <v/>
      </c>
      <c r="BB25" s="30" t="str">
        <f t="shared" ca="1" si="14"/>
        <v/>
      </c>
      <c r="BC25" s="30" t="str">
        <f t="shared" ca="1" si="14"/>
        <v/>
      </c>
      <c r="BD25" s="30" t="str">
        <f t="shared" ca="1" si="14"/>
        <v/>
      </c>
      <c r="BE25" s="30" t="str">
        <f t="shared" ca="1" si="15"/>
        <v/>
      </c>
      <c r="BF25" s="30" t="str">
        <f t="shared" ca="1" si="15"/>
        <v/>
      </c>
      <c r="BG25" s="30" t="str">
        <f t="shared" ca="1" si="15"/>
        <v/>
      </c>
      <c r="BH25" s="30" t="str">
        <f t="shared" ca="1" si="15"/>
        <v/>
      </c>
      <c r="BI25" s="30" t="str">
        <f t="shared" ca="1" si="15"/>
        <v/>
      </c>
      <c r="BJ25" s="30" t="str">
        <f t="shared" ca="1" si="15"/>
        <v/>
      </c>
      <c r="BK25" s="30" t="str">
        <f t="shared" ca="1" si="15"/>
        <v/>
      </c>
      <c r="BL25" s="30" t="str">
        <f t="shared" ca="1" si="15"/>
        <v/>
      </c>
    </row>
    <row r="26" spans="1:64" s="2" customFormat="1" ht="30" customHeight="1" x14ac:dyDescent="0.25">
      <c r="A26" s="56"/>
      <c r="B26" s="77" t="s">
        <v>103</v>
      </c>
      <c r="C26" s="28" t="s">
        <v>9</v>
      </c>
      <c r="D26" s="28" t="s">
        <v>29</v>
      </c>
      <c r="E26" s="25">
        <v>1</v>
      </c>
      <c r="F26" s="47">
        <v>43782</v>
      </c>
      <c r="G26" s="85">
        <v>5</v>
      </c>
      <c r="H26" s="20"/>
      <c r="I26" s="30" t="str">
        <f t="shared" ca="1" si="12"/>
        <v/>
      </c>
      <c r="J26" s="30" t="str">
        <f t="shared" ca="1" si="12"/>
        <v/>
      </c>
      <c r="K26" s="30" t="str">
        <f t="shared" ca="1" si="12"/>
        <v/>
      </c>
      <c r="L26" s="30" t="str">
        <f t="shared" ca="1" si="12"/>
        <v/>
      </c>
      <c r="M26" s="30" t="str">
        <f t="shared" ca="1" si="12"/>
        <v/>
      </c>
      <c r="N26" s="30" t="str">
        <f t="shared" ca="1" si="12"/>
        <v/>
      </c>
      <c r="O26" s="30" t="str">
        <f t="shared" ca="1" si="12"/>
        <v/>
      </c>
      <c r="P26" s="30" t="str">
        <f t="shared" ca="1" si="12"/>
        <v/>
      </c>
      <c r="Q26" s="30" t="str">
        <f t="shared" ca="1" si="12"/>
        <v/>
      </c>
      <c r="R26" s="30" t="str">
        <f t="shared" ca="1" si="12"/>
        <v/>
      </c>
      <c r="S26" s="30" t="str">
        <f t="shared" ca="1" si="12"/>
        <v/>
      </c>
      <c r="T26" s="30" t="str">
        <f t="shared" ca="1" si="12"/>
        <v/>
      </c>
      <c r="U26" s="30" t="str">
        <f t="shared" ca="1" si="12"/>
        <v/>
      </c>
      <c r="V26" s="30" t="str">
        <f t="shared" ca="1" si="12"/>
        <v/>
      </c>
      <c r="W26" s="30" t="str">
        <f t="shared" ca="1" si="12"/>
        <v/>
      </c>
      <c r="X26" s="30" t="str">
        <f t="shared" ca="1" si="12"/>
        <v/>
      </c>
      <c r="Y26" s="30" t="str">
        <f t="shared" ca="1" si="13"/>
        <v/>
      </c>
      <c r="Z26" s="30" t="str">
        <f t="shared" ca="1" si="13"/>
        <v/>
      </c>
      <c r="AA26" s="30" t="str">
        <f t="shared" ca="1" si="13"/>
        <v/>
      </c>
      <c r="AB26" s="30" t="str">
        <f t="shared" ca="1" si="13"/>
        <v/>
      </c>
      <c r="AC26" s="30" t="str">
        <f t="shared" ca="1" si="13"/>
        <v/>
      </c>
      <c r="AD26" s="30" t="str">
        <f t="shared" ca="1" si="13"/>
        <v/>
      </c>
      <c r="AE26" s="30" t="str">
        <f t="shared" ca="1" si="13"/>
        <v/>
      </c>
      <c r="AF26" s="30" t="str">
        <f t="shared" ca="1" si="13"/>
        <v/>
      </c>
      <c r="AG26" s="30" t="str">
        <f t="shared" ca="1" si="13"/>
        <v/>
      </c>
      <c r="AH26" s="30" t="str">
        <f t="shared" ca="1" si="13"/>
        <v/>
      </c>
      <c r="AI26" s="30" t="str">
        <f t="shared" ca="1" si="13"/>
        <v/>
      </c>
      <c r="AJ26" s="30" t="str">
        <f t="shared" ca="1" si="13"/>
        <v/>
      </c>
      <c r="AK26" s="30" t="str">
        <f t="shared" ca="1" si="13"/>
        <v/>
      </c>
      <c r="AL26" s="30" t="str">
        <f t="shared" ca="1" si="13"/>
        <v/>
      </c>
      <c r="AM26" s="30" t="str">
        <f t="shared" ca="1" si="13"/>
        <v/>
      </c>
      <c r="AN26" s="30" t="str">
        <f t="shared" ca="1" si="13"/>
        <v/>
      </c>
      <c r="AO26" s="30" t="str">
        <f t="shared" ca="1" si="14"/>
        <v/>
      </c>
      <c r="AP26" s="30" t="str">
        <f t="shared" ca="1" si="14"/>
        <v/>
      </c>
      <c r="AQ26" s="30" t="str">
        <f t="shared" ca="1" si="14"/>
        <v/>
      </c>
      <c r="AR26" s="30" t="str">
        <f t="shared" ca="1" si="14"/>
        <v/>
      </c>
      <c r="AS26" s="30" t="str">
        <f t="shared" ca="1" si="14"/>
        <v/>
      </c>
      <c r="AT26" s="30" t="str">
        <f t="shared" ca="1" si="14"/>
        <v/>
      </c>
      <c r="AU26" s="30" t="str">
        <f t="shared" ca="1" si="14"/>
        <v/>
      </c>
      <c r="AV26" s="30" t="str">
        <f t="shared" ca="1" si="14"/>
        <v/>
      </c>
      <c r="AW26" s="30" t="str">
        <f t="shared" ca="1" si="14"/>
        <v/>
      </c>
      <c r="AX26" s="30" t="str">
        <f t="shared" ca="1" si="14"/>
        <v/>
      </c>
      <c r="AY26" s="30" t="str">
        <f t="shared" ca="1" si="14"/>
        <v/>
      </c>
      <c r="AZ26" s="30" t="str">
        <f t="shared" ca="1" si="14"/>
        <v/>
      </c>
      <c r="BA26" s="30" t="str">
        <f t="shared" ca="1" si="14"/>
        <v/>
      </c>
      <c r="BB26" s="30" t="str">
        <f t="shared" ca="1" si="14"/>
        <v/>
      </c>
      <c r="BC26" s="30" t="str">
        <f t="shared" ca="1" si="14"/>
        <v/>
      </c>
      <c r="BD26" s="30" t="str">
        <f t="shared" ca="1" si="14"/>
        <v/>
      </c>
      <c r="BE26" s="30" t="str">
        <f t="shared" ca="1" si="15"/>
        <v/>
      </c>
      <c r="BF26" s="30" t="str">
        <f t="shared" ca="1" si="15"/>
        <v/>
      </c>
      <c r="BG26" s="30" t="str">
        <f t="shared" ca="1" si="15"/>
        <v/>
      </c>
      <c r="BH26" s="30" t="str">
        <f t="shared" ca="1" si="15"/>
        <v/>
      </c>
      <c r="BI26" s="30" t="str">
        <f t="shared" ca="1" si="15"/>
        <v/>
      </c>
      <c r="BJ26" s="30" t="str">
        <f t="shared" ca="1" si="15"/>
        <v/>
      </c>
      <c r="BK26" s="30" t="str">
        <f t="shared" ca="1" si="15"/>
        <v/>
      </c>
      <c r="BL26" s="30" t="str">
        <f t="shared" ca="1" si="15"/>
        <v/>
      </c>
    </row>
    <row r="27" spans="1:64" s="2" customFormat="1" ht="30" customHeight="1" x14ac:dyDescent="0.25">
      <c r="A27" s="56"/>
      <c r="B27" s="77" t="s">
        <v>104</v>
      </c>
      <c r="C27" s="28" t="s">
        <v>10</v>
      </c>
      <c r="D27" s="28" t="s">
        <v>29</v>
      </c>
      <c r="E27" s="25">
        <v>1</v>
      </c>
      <c r="F27" s="47">
        <f>F26+G26</f>
        <v>43787</v>
      </c>
      <c r="G27" s="85">
        <v>5</v>
      </c>
      <c r="H27" s="20"/>
      <c r="I27" s="30" t="str">
        <f t="shared" ca="1" si="12"/>
        <v/>
      </c>
      <c r="J27" s="30" t="str">
        <f t="shared" ca="1" si="12"/>
        <v/>
      </c>
      <c r="K27" s="30" t="str">
        <f t="shared" ca="1" si="12"/>
        <v/>
      </c>
      <c r="L27" s="30" t="str">
        <f t="shared" ca="1" si="12"/>
        <v/>
      </c>
      <c r="M27" s="30" t="str">
        <f t="shared" ca="1" si="12"/>
        <v/>
      </c>
      <c r="N27" s="30" t="str">
        <f t="shared" ca="1" si="12"/>
        <v/>
      </c>
      <c r="O27" s="30" t="str">
        <f t="shared" ca="1" si="12"/>
        <v/>
      </c>
      <c r="P27" s="30" t="str">
        <f t="shared" ca="1" si="12"/>
        <v/>
      </c>
      <c r="Q27" s="30" t="str">
        <f t="shared" ca="1" si="12"/>
        <v/>
      </c>
      <c r="R27" s="30" t="str">
        <f t="shared" ca="1" si="12"/>
        <v/>
      </c>
      <c r="S27" s="30" t="str">
        <f t="shared" ca="1" si="12"/>
        <v/>
      </c>
      <c r="T27" s="30" t="str">
        <f t="shared" ca="1" si="12"/>
        <v/>
      </c>
      <c r="U27" s="30" t="str">
        <f t="shared" ca="1" si="12"/>
        <v/>
      </c>
      <c r="V27" s="30" t="str">
        <f t="shared" ca="1" si="12"/>
        <v/>
      </c>
      <c r="W27" s="30" t="str">
        <f t="shared" ca="1" si="12"/>
        <v/>
      </c>
      <c r="X27" s="30" t="str">
        <f t="shared" ca="1" si="12"/>
        <v/>
      </c>
      <c r="Y27" s="30" t="str">
        <f t="shared" ca="1" si="13"/>
        <v/>
      </c>
      <c r="Z27" s="30" t="str">
        <f t="shared" ca="1" si="13"/>
        <v/>
      </c>
      <c r="AA27" s="30" t="str">
        <f t="shared" ca="1" si="13"/>
        <v/>
      </c>
      <c r="AB27" s="30" t="str">
        <f t="shared" ca="1" si="13"/>
        <v/>
      </c>
      <c r="AC27" s="30" t="str">
        <f t="shared" ca="1" si="13"/>
        <v/>
      </c>
      <c r="AD27" s="30" t="str">
        <f t="shared" ca="1" si="13"/>
        <v/>
      </c>
      <c r="AE27" s="30" t="str">
        <f t="shared" ca="1" si="13"/>
        <v/>
      </c>
      <c r="AF27" s="30" t="str">
        <f t="shared" ca="1" si="13"/>
        <v/>
      </c>
      <c r="AG27" s="30" t="str">
        <f t="shared" ca="1" si="13"/>
        <v/>
      </c>
      <c r="AH27" s="30" t="str">
        <f t="shared" ca="1" si="13"/>
        <v/>
      </c>
      <c r="AI27" s="30" t="str">
        <f t="shared" ca="1" si="13"/>
        <v/>
      </c>
      <c r="AJ27" s="30" t="str">
        <f t="shared" ca="1" si="13"/>
        <v/>
      </c>
      <c r="AK27" s="30" t="str">
        <f t="shared" ca="1" si="13"/>
        <v/>
      </c>
      <c r="AL27" s="30" t="str">
        <f t="shared" ca="1" si="13"/>
        <v/>
      </c>
      <c r="AM27" s="30" t="str">
        <f t="shared" ca="1" si="13"/>
        <v/>
      </c>
      <c r="AN27" s="30" t="str">
        <f t="shared" ca="1" si="13"/>
        <v/>
      </c>
      <c r="AO27" s="30" t="str">
        <f t="shared" ca="1" si="14"/>
        <v/>
      </c>
      <c r="AP27" s="30" t="str">
        <f t="shared" ca="1" si="14"/>
        <v/>
      </c>
      <c r="AQ27" s="30" t="str">
        <f t="shared" ca="1" si="14"/>
        <v/>
      </c>
      <c r="AR27" s="30" t="str">
        <f t="shared" ca="1" si="14"/>
        <v/>
      </c>
      <c r="AS27" s="30" t="str">
        <f t="shared" ca="1" si="14"/>
        <v/>
      </c>
      <c r="AT27" s="30" t="str">
        <f t="shared" ca="1" si="14"/>
        <v/>
      </c>
      <c r="AU27" s="30" t="str">
        <f t="shared" ca="1" si="14"/>
        <v/>
      </c>
      <c r="AV27" s="30" t="str">
        <f t="shared" ca="1" si="14"/>
        <v/>
      </c>
      <c r="AW27" s="30" t="str">
        <f t="shared" ca="1" si="14"/>
        <v/>
      </c>
      <c r="AX27" s="30" t="str">
        <f t="shared" ca="1" si="14"/>
        <v/>
      </c>
      <c r="AY27" s="30" t="str">
        <f t="shared" ca="1" si="14"/>
        <v/>
      </c>
      <c r="AZ27" s="30" t="str">
        <f t="shared" ca="1" si="14"/>
        <v/>
      </c>
      <c r="BA27" s="30" t="str">
        <f t="shared" ca="1" si="14"/>
        <v/>
      </c>
      <c r="BB27" s="30" t="str">
        <f t="shared" ca="1" si="14"/>
        <v/>
      </c>
      <c r="BC27" s="30" t="str">
        <f t="shared" ca="1" si="14"/>
        <v/>
      </c>
      <c r="BD27" s="30" t="str">
        <f t="shared" ca="1" si="14"/>
        <v/>
      </c>
      <c r="BE27" s="30" t="str">
        <f t="shared" ca="1" si="15"/>
        <v/>
      </c>
      <c r="BF27" s="30" t="str">
        <f t="shared" ca="1" si="15"/>
        <v/>
      </c>
      <c r="BG27" s="30" t="str">
        <f t="shared" ca="1" si="15"/>
        <v/>
      </c>
      <c r="BH27" s="30" t="str">
        <f t="shared" ca="1" si="15"/>
        <v/>
      </c>
      <c r="BI27" s="30" t="str">
        <f t="shared" ca="1" si="15"/>
        <v/>
      </c>
      <c r="BJ27" s="30" t="str">
        <f t="shared" ca="1" si="15"/>
        <v/>
      </c>
      <c r="BK27" s="30" t="str">
        <f t="shared" ca="1" si="15"/>
        <v/>
      </c>
      <c r="BL27" s="30" t="str">
        <f t="shared" ca="1" si="15"/>
        <v/>
      </c>
    </row>
    <row r="28" spans="1:64" s="2" customFormat="1" ht="30" customHeight="1" x14ac:dyDescent="0.25">
      <c r="A28" s="56"/>
      <c r="B28" s="77" t="s">
        <v>105</v>
      </c>
      <c r="C28" s="28" t="s">
        <v>10</v>
      </c>
      <c r="D28" s="28" t="s">
        <v>29</v>
      </c>
      <c r="E28" s="25">
        <v>1</v>
      </c>
      <c r="F28" s="47">
        <v>43787</v>
      </c>
      <c r="G28" s="85">
        <v>5</v>
      </c>
      <c r="H28" s="20"/>
      <c r="I28" s="30" t="str">
        <f t="shared" ca="1" si="12"/>
        <v/>
      </c>
      <c r="J28" s="30" t="str">
        <f t="shared" ca="1" si="12"/>
        <v/>
      </c>
      <c r="K28" s="30" t="str">
        <f t="shared" ca="1" si="12"/>
        <v/>
      </c>
      <c r="L28" s="30" t="str">
        <f t="shared" ca="1" si="12"/>
        <v/>
      </c>
      <c r="M28" s="30" t="str">
        <f t="shared" ca="1" si="12"/>
        <v/>
      </c>
      <c r="N28" s="30" t="str">
        <f t="shared" ca="1" si="12"/>
        <v/>
      </c>
      <c r="O28" s="30" t="str">
        <f t="shared" ca="1" si="12"/>
        <v/>
      </c>
      <c r="P28" s="30" t="str">
        <f t="shared" ca="1" si="12"/>
        <v/>
      </c>
      <c r="Q28" s="30" t="str">
        <f t="shared" ca="1" si="12"/>
        <v/>
      </c>
      <c r="R28" s="30" t="str">
        <f t="shared" ca="1" si="12"/>
        <v/>
      </c>
      <c r="S28" s="30" t="str">
        <f t="shared" ca="1" si="12"/>
        <v/>
      </c>
      <c r="T28" s="30" t="str">
        <f t="shared" ca="1" si="12"/>
        <v/>
      </c>
      <c r="U28" s="30" t="str">
        <f t="shared" ca="1" si="12"/>
        <v/>
      </c>
      <c r="V28" s="30" t="str">
        <f t="shared" ca="1" si="12"/>
        <v/>
      </c>
      <c r="W28" s="30" t="str">
        <f t="shared" ca="1" si="12"/>
        <v/>
      </c>
      <c r="X28" s="30" t="str">
        <f t="shared" ca="1" si="12"/>
        <v/>
      </c>
      <c r="Y28" s="30" t="str">
        <f t="shared" ca="1" si="13"/>
        <v/>
      </c>
      <c r="Z28" s="30" t="str">
        <f t="shared" ca="1" si="13"/>
        <v/>
      </c>
      <c r="AA28" s="30" t="str">
        <f t="shared" ca="1" si="13"/>
        <v/>
      </c>
      <c r="AB28" s="30" t="str">
        <f t="shared" ca="1" si="13"/>
        <v/>
      </c>
      <c r="AC28" s="30" t="str">
        <f t="shared" ca="1" si="13"/>
        <v/>
      </c>
      <c r="AD28" s="30" t="str">
        <f t="shared" ca="1" si="13"/>
        <v/>
      </c>
      <c r="AE28" s="30" t="str">
        <f t="shared" ca="1" si="13"/>
        <v/>
      </c>
      <c r="AF28" s="30" t="str">
        <f t="shared" ca="1" si="13"/>
        <v/>
      </c>
      <c r="AG28" s="30" t="str">
        <f t="shared" ca="1" si="13"/>
        <v/>
      </c>
      <c r="AH28" s="30" t="str">
        <f t="shared" ca="1" si="13"/>
        <v/>
      </c>
      <c r="AI28" s="30" t="str">
        <f t="shared" ca="1" si="13"/>
        <v/>
      </c>
      <c r="AJ28" s="30" t="str">
        <f t="shared" ca="1" si="13"/>
        <v/>
      </c>
      <c r="AK28" s="30" t="str">
        <f t="shared" ca="1" si="13"/>
        <v/>
      </c>
      <c r="AL28" s="30" t="str">
        <f t="shared" ca="1" si="13"/>
        <v/>
      </c>
      <c r="AM28" s="30" t="str">
        <f t="shared" ca="1" si="13"/>
        <v/>
      </c>
      <c r="AN28" s="30" t="str">
        <f t="shared" ca="1" si="13"/>
        <v/>
      </c>
      <c r="AO28" s="30" t="str">
        <f t="shared" ca="1" si="14"/>
        <v/>
      </c>
      <c r="AP28" s="30" t="str">
        <f t="shared" ca="1" si="14"/>
        <v/>
      </c>
      <c r="AQ28" s="30" t="str">
        <f t="shared" ca="1" si="14"/>
        <v/>
      </c>
      <c r="AR28" s="30" t="str">
        <f t="shared" ca="1" si="14"/>
        <v/>
      </c>
      <c r="AS28" s="30" t="str">
        <f t="shared" ca="1" si="14"/>
        <v/>
      </c>
      <c r="AT28" s="30" t="str">
        <f t="shared" ca="1" si="14"/>
        <v/>
      </c>
      <c r="AU28" s="30" t="str">
        <f t="shared" ca="1" si="14"/>
        <v/>
      </c>
      <c r="AV28" s="30" t="str">
        <f t="shared" ca="1" si="14"/>
        <v/>
      </c>
      <c r="AW28" s="30" t="str">
        <f t="shared" ca="1" si="14"/>
        <v/>
      </c>
      <c r="AX28" s="30" t="str">
        <f t="shared" ca="1" si="14"/>
        <v/>
      </c>
      <c r="AY28" s="30" t="str">
        <f t="shared" ca="1" si="14"/>
        <v/>
      </c>
      <c r="AZ28" s="30" t="str">
        <f t="shared" ca="1" si="14"/>
        <v/>
      </c>
      <c r="BA28" s="30" t="str">
        <f t="shared" ca="1" si="14"/>
        <v/>
      </c>
      <c r="BB28" s="30" t="str">
        <f t="shared" ca="1" si="14"/>
        <v/>
      </c>
      <c r="BC28" s="30" t="str">
        <f t="shared" ca="1" si="14"/>
        <v/>
      </c>
      <c r="BD28" s="30" t="str">
        <f t="shared" ca="1" si="14"/>
        <v/>
      </c>
      <c r="BE28" s="30" t="str">
        <f t="shared" ca="1" si="15"/>
        <v/>
      </c>
      <c r="BF28" s="30" t="str">
        <f t="shared" ca="1" si="15"/>
        <v/>
      </c>
      <c r="BG28" s="30" t="str">
        <f t="shared" ca="1" si="15"/>
        <v/>
      </c>
      <c r="BH28" s="30" t="str">
        <f t="shared" ca="1" si="15"/>
        <v/>
      </c>
      <c r="BI28" s="30" t="str">
        <f t="shared" ca="1" si="15"/>
        <v/>
      </c>
      <c r="BJ28" s="30" t="str">
        <f t="shared" ca="1" si="15"/>
        <v/>
      </c>
      <c r="BK28" s="30" t="str">
        <f t="shared" ca="1" si="15"/>
        <v/>
      </c>
      <c r="BL28" s="30" t="str">
        <f t="shared" ca="1" si="15"/>
        <v/>
      </c>
    </row>
    <row r="29" spans="1:64" s="2" customFormat="1" ht="30" customHeight="1" x14ac:dyDescent="0.25">
      <c r="A29" s="56"/>
      <c r="B29" s="77" t="s">
        <v>106</v>
      </c>
      <c r="C29" s="28" t="s">
        <v>9</v>
      </c>
      <c r="D29" s="28" t="s">
        <v>28</v>
      </c>
      <c r="E29" s="25">
        <v>1</v>
      </c>
      <c r="F29" s="47">
        <f t="shared" ref="F29:F31" si="16">F28+G28</f>
        <v>43792</v>
      </c>
      <c r="G29" s="52">
        <v>5</v>
      </c>
      <c r="H29" s="2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2" customFormat="1" ht="30" customHeight="1" x14ac:dyDescent="0.25">
      <c r="A30" s="56"/>
      <c r="B30" s="77" t="s">
        <v>56</v>
      </c>
      <c r="C30" s="28" t="s">
        <v>9</v>
      </c>
      <c r="D30" s="28" t="s">
        <v>28</v>
      </c>
      <c r="E30" s="25">
        <v>1</v>
      </c>
      <c r="F30" s="47">
        <v>43792</v>
      </c>
      <c r="G30" s="52">
        <v>5</v>
      </c>
      <c r="H30" s="2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2" customFormat="1" ht="30" customHeight="1" x14ac:dyDescent="0.25">
      <c r="A31" s="56"/>
      <c r="B31" s="77" t="s">
        <v>57</v>
      </c>
      <c r="C31" s="28" t="s">
        <v>9</v>
      </c>
      <c r="D31" s="28" t="s">
        <v>30</v>
      </c>
      <c r="E31" s="25">
        <v>1</v>
      </c>
      <c r="F31" s="47">
        <f t="shared" si="16"/>
        <v>43797</v>
      </c>
      <c r="G31" s="85">
        <v>5</v>
      </c>
      <c r="H31" s="2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2" customFormat="1" ht="30" customHeight="1" thickBot="1" x14ac:dyDescent="0.3">
      <c r="A32" s="56"/>
      <c r="B32" s="78" t="s">
        <v>58</v>
      </c>
      <c r="C32" s="48" t="s">
        <v>5</v>
      </c>
      <c r="D32" s="48" t="s">
        <v>30</v>
      </c>
      <c r="E32" s="25">
        <v>1</v>
      </c>
      <c r="F32" s="47">
        <v>43797</v>
      </c>
      <c r="G32" s="54">
        <v>5</v>
      </c>
      <c r="H32" s="20"/>
      <c r="I32" s="30" t="str">
        <f t="shared" ref="I32:X39" ca="1" si="17">IF(AND($C32="Goal",I$5&gt;=$F32,I$5&lt;=$F32+$G32-1),2,IF(AND($C32="Milestone",I$5&gt;=$F32,I$5&lt;=$F32+$G32-1),1,""))</f>
        <v/>
      </c>
      <c r="J32" s="30" t="str">
        <f t="shared" ca="1" si="17"/>
        <v/>
      </c>
      <c r="K32" s="30" t="str">
        <f t="shared" ca="1" si="17"/>
        <v/>
      </c>
      <c r="L32" s="30" t="str">
        <f t="shared" ca="1" si="17"/>
        <v/>
      </c>
      <c r="M32" s="30" t="str">
        <f t="shared" ca="1" si="17"/>
        <v/>
      </c>
      <c r="N32" s="30" t="str">
        <f t="shared" ca="1" si="17"/>
        <v/>
      </c>
      <c r="O32" s="30" t="str">
        <f t="shared" ca="1" si="17"/>
        <v/>
      </c>
      <c r="P32" s="30" t="str">
        <f t="shared" ca="1" si="17"/>
        <v/>
      </c>
      <c r="Q32" s="30" t="str">
        <f t="shared" ca="1" si="17"/>
        <v/>
      </c>
      <c r="R32" s="30" t="str">
        <f t="shared" ca="1" si="17"/>
        <v/>
      </c>
      <c r="S32" s="30" t="str">
        <f t="shared" ca="1" si="17"/>
        <v/>
      </c>
      <c r="T32" s="30" t="str">
        <f t="shared" ca="1" si="17"/>
        <v/>
      </c>
      <c r="U32" s="30" t="str">
        <f t="shared" ca="1" si="17"/>
        <v/>
      </c>
      <c r="V32" s="30" t="str">
        <f t="shared" ca="1" si="17"/>
        <v/>
      </c>
      <c r="W32" s="30" t="str">
        <f t="shared" ca="1" si="17"/>
        <v/>
      </c>
      <c r="X32" s="30" t="str">
        <f t="shared" ca="1" si="17"/>
        <v/>
      </c>
      <c r="Y32" s="30" t="str">
        <f t="shared" ref="Y32:AN39" ca="1" si="18">IF(AND($C32="Goal",Y$5&gt;=$F32,Y$5&lt;=$F32+$G32-1),2,IF(AND($C32="Milestone",Y$5&gt;=$F32,Y$5&lt;=$F32+$G32-1),1,""))</f>
        <v/>
      </c>
      <c r="Z32" s="30" t="str">
        <f t="shared" ca="1" si="18"/>
        <v/>
      </c>
      <c r="AA32" s="30" t="str">
        <f t="shared" ca="1" si="18"/>
        <v/>
      </c>
      <c r="AB32" s="30" t="str">
        <f t="shared" ca="1" si="18"/>
        <v/>
      </c>
      <c r="AC32" s="30" t="str">
        <f t="shared" ca="1" si="18"/>
        <v/>
      </c>
      <c r="AD32" s="30" t="str">
        <f t="shared" ca="1" si="18"/>
        <v/>
      </c>
      <c r="AE32" s="30" t="str">
        <f t="shared" ca="1" si="18"/>
        <v/>
      </c>
      <c r="AF32" s="30" t="str">
        <f t="shared" ca="1" si="18"/>
        <v/>
      </c>
      <c r="AG32" s="30" t="str">
        <f t="shared" ca="1" si="18"/>
        <v/>
      </c>
      <c r="AH32" s="30" t="str">
        <f t="shared" ca="1" si="18"/>
        <v/>
      </c>
      <c r="AI32" s="30" t="str">
        <f t="shared" ca="1" si="18"/>
        <v/>
      </c>
      <c r="AJ32" s="30" t="str">
        <f t="shared" ca="1" si="18"/>
        <v/>
      </c>
      <c r="AK32" s="30" t="str">
        <f t="shared" ca="1" si="18"/>
        <v/>
      </c>
      <c r="AL32" s="30" t="str">
        <f t="shared" ca="1" si="18"/>
        <v/>
      </c>
      <c r="AM32" s="30" t="str">
        <f t="shared" ca="1" si="18"/>
        <v/>
      </c>
      <c r="AN32" s="30" t="str">
        <f t="shared" ca="1" si="18"/>
        <v/>
      </c>
      <c r="AO32" s="30" t="str">
        <f t="shared" ref="AO32:BD39" ca="1" si="19">IF(AND($C32="Goal",AO$5&gt;=$F32,AO$5&lt;=$F32+$G32-1),2,IF(AND($C32="Milestone",AO$5&gt;=$F32,AO$5&lt;=$F32+$G32-1),1,""))</f>
        <v/>
      </c>
      <c r="AP32" s="30" t="str">
        <f t="shared" ca="1" si="19"/>
        <v/>
      </c>
      <c r="AQ32" s="30" t="str">
        <f t="shared" ca="1" si="19"/>
        <v/>
      </c>
      <c r="AR32" s="30" t="str">
        <f t="shared" ca="1" si="19"/>
        <v/>
      </c>
      <c r="AS32" s="30" t="str">
        <f t="shared" ca="1" si="19"/>
        <v/>
      </c>
      <c r="AT32" s="30" t="str">
        <f t="shared" ca="1" si="19"/>
        <v/>
      </c>
      <c r="AU32" s="30" t="str">
        <f t="shared" ca="1" si="19"/>
        <v/>
      </c>
      <c r="AV32" s="30" t="str">
        <f t="shared" ca="1" si="19"/>
        <v/>
      </c>
      <c r="AW32" s="30" t="str">
        <f t="shared" ca="1" si="19"/>
        <v/>
      </c>
      <c r="AX32" s="30" t="str">
        <f t="shared" ca="1" si="19"/>
        <v/>
      </c>
      <c r="AY32" s="30" t="str">
        <f t="shared" ca="1" si="19"/>
        <v/>
      </c>
      <c r="AZ32" s="30" t="str">
        <f t="shared" ca="1" si="19"/>
        <v/>
      </c>
      <c r="BA32" s="30" t="str">
        <f t="shared" ca="1" si="19"/>
        <v/>
      </c>
      <c r="BB32" s="30" t="str">
        <f t="shared" ca="1" si="19"/>
        <v/>
      </c>
      <c r="BC32" s="30" t="str">
        <f t="shared" ca="1" si="19"/>
        <v/>
      </c>
      <c r="BD32" s="30" t="str">
        <f t="shared" ca="1" si="19"/>
        <v/>
      </c>
      <c r="BE32" s="30" t="str">
        <f t="shared" ref="BE32:BN39" ca="1" si="20">IF(AND($C32="Goal",BE$5&gt;=$F32,BE$5&lt;=$F32+$G32-1),2,IF(AND($C32="Milestone",BE$5&gt;=$F32,BE$5&lt;=$F32+$G32-1),1,""))</f>
        <v/>
      </c>
      <c r="BF32" s="30" t="str">
        <f t="shared" ca="1" si="20"/>
        <v/>
      </c>
      <c r="BG32" s="30" t="str">
        <f t="shared" ca="1" si="20"/>
        <v/>
      </c>
      <c r="BH32" s="30" t="str">
        <f t="shared" ca="1" si="20"/>
        <v/>
      </c>
      <c r="BI32" s="30" t="str">
        <f t="shared" ca="1" si="20"/>
        <v/>
      </c>
      <c r="BJ32" s="30" t="str">
        <f t="shared" ca="1" si="20"/>
        <v/>
      </c>
      <c r="BK32" s="30" t="str">
        <f t="shared" ca="1" si="20"/>
        <v/>
      </c>
      <c r="BL32" s="30" t="str">
        <f t="shared" ca="1" si="20"/>
        <v/>
      </c>
    </row>
    <row r="33" spans="1:64" s="2" customFormat="1" ht="30" customHeight="1" x14ac:dyDescent="0.25">
      <c r="A33" s="80"/>
      <c r="B33" s="82" t="s">
        <v>34</v>
      </c>
      <c r="C33" s="43"/>
      <c r="D33" s="43"/>
      <c r="E33" s="44"/>
      <c r="F33" s="45"/>
      <c r="G33" s="59"/>
      <c r="H33" s="20"/>
      <c r="I33" s="30" t="str">
        <f t="shared" ca="1" si="17"/>
        <v/>
      </c>
      <c r="J33" s="30" t="str">
        <f t="shared" ca="1" si="17"/>
        <v/>
      </c>
      <c r="K33" s="30" t="str">
        <f t="shared" ca="1" si="17"/>
        <v/>
      </c>
      <c r="L33" s="30" t="str">
        <f t="shared" ca="1" si="17"/>
        <v/>
      </c>
      <c r="M33" s="30" t="str">
        <f t="shared" ca="1" si="17"/>
        <v/>
      </c>
      <c r="N33" s="30" t="str">
        <f t="shared" ca="1" si="17"/>
        <v/>
      </c>
      <c r="O33" s="30" t="str">
        <f t="shared" ca="1" si="17"/>
        <v/>
      </c>
      <c r="P33" s="30" t="str">
        <f t="shared" ca="1" si="17"/>
        <v/>
      </c>
      <c r="Q33" s="30" t="str">
        <f t="shared" ca="1" si="17"/>
        <v/>
      </c>
      <c r="R33" s="30" t="str">
        <f t="shared" ca="1" si="17"/>
        <v/>
      </c>
      <c r="S33" s="30" t="str">
        <f t="shared" ca="1" si="17"/>
        <v/>
      </c>
      <c r="T33" s="30" t="str">
        <f t="shared" ca="1" si="17"/>
        <v/>
      </c>
      <c r="U33" s="30" t="str">
        <f t="shared" ca="1" si="17"/>
        <v/>
      </c>
      <c r="V33" s="30" t="str">
        <f t="shared" ca="1" si="17"/>
        <v/>
      </c>
      <c r="W33" s="30" t="str">
        <f t="shared" ca="1" si="17"/>
        <v/>
      </c>
      <c r="X33" s="30" t="str">
        <f t="shared" ca="1" si="17"/>
        <v/>
      </c>
      <c r="Y33" s="30" t="str">
        <f t="shared" ca="1" si="18"/>
        <v/>
      </c>
      <c r="Z33" s="30" t="str">
        <f t="shared" ca="1" si="18"/>
        <v/>
      </c>
      <c r="AA33" s="30" t="str">
        <f t="shared" ca="1" si="18"/>
        <v/>
      </c>
      <c r="AB33" s="30" t="str">
        <f t="shared" ca="1" si="18"/>
        <v/>
      </c>
      <c r="AC33" s="30" t="str">
        <f t="shared" ca="1" si="18"/>
        <v/>
      </c>
      <c r="AD33" s="30" t="str">
        <f t="shared" ca="1" si="18"/>
        <v/>
      </c>
      <c r="AE33" s="30" t="str">
        <f t="shared" ca="1" si="18"/>
        <v/>
      </c>
      <c r="AF33" s="30" t="str">
        <f t="shared" ca="1" si="18"/>
        <v/>
      </c>
      <c r="AG33" s="30" t="str">
        <f t="shared" ca="1" si="18"/>
        <v/>
      </c>
      <c r="AH33" s="30" t="str">
        <f t="shared" ca="1" si="18"/>
        <v/>
      </c>
      <c r="AI33" s="30" t="str">
        <f t="shared" ca="1" si="18"/>
        <v/>
      </c>
      <c r="AJ33" s="30" t="str">
        <f t="shared" ca="1" si="18"/>
        <v/>
      </c>
      <c r="AK33" s="30" t="str">
        <f t="shared" ca="1" si="18"/>
        <v/>
      </c>
      <c r="AL33" s="30" t="str">
        <f t="shared" ca="1" si="18"/>
        <v/>
      </c>
      <c r="AM33" s="30" t="str">
        <f t="shared" ca="1" si="18"/>
        <v/>
      </c>
      <c r="AN33" s="30" t="str">
        <f t="shared" ca="1" si="18"/>
        <v/>
      </c>
      <c r="AO33" s="30" t="str">
        <f t="shared" ca="1" si="19"/>
        <v/>
      </c>
      <c r="AP33" s="30" t="str">
        <f t="shared" ca="1" si="19"/>
        <v/>
      </c>
      <c r="AQ33" s="30" t="str">
        <f t="shared" ca="1" si="19"/>
        <v/>
      </c>
      <c r="AR33" s="30" t="str">
        <f t="shared" ca="1" si="19"/>
        <v/>
      </c>
      <c r="AS33" s="30" t="str">
        <f t="shared" ca="1" si="19"/>
        <v/>
      </c>
      <c r="AT33" s="30" t="str">
        <f t="shared" ca="1" si="19"/>
        <v/>
      </c>
      <c r="AU33" s="30" t="str">
        <f t="shared" ca="1" si="19"/>
        <v/>
      </c>
      <c r="AV33" s="30" t="str">
        <f t="shared" ca="1" si="19"/>
        <v/>
      </c>
      <c r="AW33" s="30" t="str">
        <f t="shared" ca="1" si="19"/>
        <v/>
      </c>
      <c r="AX33" s="30" t="str">
        <f t="shared" ca="1" si="19"/>
        <v/>
      </c>
      <c r="AY33" s="30" t="str">
        <f t="shared" ca="1" si="19"/>
        <v/>
      </c>
      <c r="AZ33" s="30" t="str">
        <f t="shared" ca="1" si="19"/>
        <v/>
      </c>
      <c r="BA33" s="30" t="str">
        <f t="shared" ca="1" si="19"/>
        <v/>
      </c>
      <c r="BB33" s="30" t="str">
        <f t="shared" ca="1" si="19"/>
        <v/>
      </c>
      <c r="BC33" s="30" t="str">
        <f t="shared" ca="1" si="19"/>
        <v/>
      </c>
      <c r="BD33" s="30" t="str">
        <f t="shared" ca="1" si="19"/>
        <v/>
      </c>
      <c r="BE33" s="30" t="str">
        <f t="shared" ca="1" si="20"/>
        <v/>
      </c>
      <c r="BF33" s="30" t="str">
        <f t="shared" ca="1" si="20"/>
        <v/>
      </c>
      <c r="BG33" s="30" t="str">
        <f t="shared" ca="1" si="20"/>
        <v/>
      </c>
      <c r="BH33" s="30" t="str">
        <f t="shared" ca="1" si="20"/>
        <v/>
      </c>
      <c r="BI33" s="30" t="str">
        <f t="shared" ca="1" si="20"/>
        <v/>
      </c>
      <c r="BJ33" s="30" t="str">
        <f t="shared" ca="1" si="20"/>
        <v/>
      </c>
      <c r="BK33" s="30" t="str">
        <f t="shared" ca="1" si="20"/>
        <v/>
      </c>
      <c r="BL33" s="30" t="str">
        <f t="shared" ca="1" si="20"/>
        <v/>
      </c>
    </row>
    <row r="34" spans="1:64" s="2" customFormat="1" ht="30" customHeight="1" x14ac:dyDescent="0.25">
      <c r="A34" s="80"/>
      <c r="B34" s="75" t="s">
        <v>59</v>
      </c>
      <c r="C34" s="28" t="s">
        <v>11</v>
      </c>
      <c r="D34" s="28" t="s">
        <v>29</v>
      </c>
      <c r="E34" s="25">
        <v>1</v>
      </c>
      <c r="F34" s="47">
        <f>F32+G32</f>
        <v>43802</v>
      </c>
      <c r="G34" s="85">
        <v>1</v>
      </c>
      <c r="H34" s="20"/>
      <c r="I34" s="30" t="str">
        <f t="shared" ca="1" si="17"/>
        <v/>
      </c>
      <c r="J34" s="30" t="str">
        <f t="shared" ca="1" si="17"/>
        <v/>
      </c>
      <c r="K34" s="30" t="str">
        <f t="shared" ca="1" si="17"/>
        <v/>
      </c>
      <c r="L34" s="30" t="str">
        <f t="shared" ca="1" si="17"/>
        <v/>
      </c>
      <c r="M34" s="30" t="str">
        <f t="shared" ca="1" si="17"/>
        <v/>
      </c>
      <c r="N34" s="30" t="str">
        <f t="shared" ca="1" si="17"/>
        <v/>
      </c>
      <c r="O34" s="30" t="str">
        <f t="shared" ca="1" si="17"/>
        <v/>
      </c>
      <c r="P34" s="30" t="str">
        <f t="shared" ca="1" si="17"/>
        <v/>
      </c>
      <c r="Q34" s="30" t="str">
        <f t="shared" ca="1" si="17"/>
        <v/>
      </c>
      <c r="R34" s="30" t="str">
        <f t="shared" ca="1" si="17"/>
        <v/>
      </c>
      <c r="S34" s="30" t="str">
        <f t="shared" ca="1" si="17"/>
        <v/>
      </c>
      <c r="T34" s="30" t="str">
        <f t="shared" ca="1" si="17"/>
        <v/>
      </c>
      <c r="U34" s="30" t="str">
        <f t="shared" ca="1" si="17"/>
        <v/>
      </c>
      <c r="V34" s="30" t="str">
        <f t="shared" ca="1" si="17"/>
        <v/>
      </c>
      <c r="W34" s="30" t="str">
        <f t="shared" ca="1" si="17"/>
        <v/>
      </c>
      <c r="X34" s="30" t="str">
        <f t="shared" ca="1" si="17"/>
        <v/>
      </c>
      <c r="Y34" s="30" t="str">
        <f t="shared" ca="1" si="18"/>
        <v/>
      </c>
      <c r="Z34" s="30" t="str">
        <f t="shared" ca="1" si="18"/>
        <v/>
      </c>
      <c r="AA34" s="30" t="str">
        <f t="shared" ca="1" si="18"/>
        <v/>
      </c>
      <c r="AB34" s="30" t="str">
        <f t="shared" ca="1" si="18"/>
        <v/>
      </c>
      <c r="AC34" s="30" t="str">
        <f t="shared" ca="1" si="18"/>
        <v/>
      </c>
      <c r="AD34" s="30" t="str">
        <f t="shared" ca="1" si="18"/>
        <v/>
      </c>
      <c r="AE34" s="30" t="str">
        <f t="shared" ca="1" si="18"/>
        <v/>
      </c>
      <c r="AF34" s="30" t="str">
        <f t="shared" ca="1" si="18"/>
        <v/>
      </c>
      <c r="AG34" s="30" t="str">
        <f t="shared" ca="1" si="18"/>
        <v/>
      </c>
      <c r="AH34" s="30" t="str">
        <f t="shared" ca="1" si="18"/>
        <v/>
      </c>
      <c r="AI34" s="30" t="str">
        <f t="shared" ca="1" si="18"/>
        <v/>
      </c>
      <c r="AJ34" s="30" t="str">
        <f t="shared" ca="1" si="18"/>
        <v/>
      </c>
      <c r="AK34" s="30" t="str">
        <f t="shared" ca="1" si="18"/>
        <v/>
      </c>
      <c r="AL34" s="30" t="str">
        <f t="shared" ca="1" si="18"/>
        <v/>
      </c>
      <c r="AM34" s="30" t="str">
        <f t="shared" ca="1" si="18"/>
        <v/>
      </c>
      <c r="AN34" s="30" t="str">
        <f t="shared" ca="1" si="18"/>
        <v/>
      </c>
      <c r="AO34" s="30" t="str">
        <f t="shared" ca="1" si="19"/>
        <v/>
      </c>
      <c r="AP34" s="30" t="str">
        <f t="shared" ca="1" si="19"/>
        <v/>
      </c>
      <c r="AQ34" s="30" t="str">
        <f t="shared" ca="1" si="19"/>
        <v/>
      </c>
      <c r="AR34" s="30" t="str">
        <f t="shared" ca="1" si="19"/>
        <v/>
      </c>
      <c r="AS34" s="30" t="str">
        <f t="shared" ca="1" si="19"/>
        <v/>
      </c>
      <c r="AT34" s="30" t="str">
        <f t="shared" ca="1" si="19"/>
        <v/>
      </c>
      <c r="AU34" s="30" t="str">
        <f t="shared" ca="1" si="19"/>
        <v/>
      </c>
      <c r="AV34" s="30" t="str">
        <f t="shared" ca="1" si="19"/>
        <v/>
      </c>
      <c r="AW34" s="30" t="str">
        <f t="shared" ca="1" si="19"/>
        <v/>
      </c>
      <c r="AX34" s="30" t="str">
        <f t="shared" ca="1" si="19"/>
        <v/>
      </c>
      <c r="AY34" s="30" t="str">
        <f t="shared" ca="1" si="19"/>
        <v/>
      </c>
      <c r="AZ34" s="30" t="str">
        <f t="shared" ca="1" si="19"/>
        <v/>
      </c>
      <c r="BA34" s="30" t="str">
        <f t="shared" ca="1" si="19"/>
        <v/>
      </c>
      <c r="BB34" s="30" t="str">
        <f t="shared" ca="1" si="19"/>
        <v/>
      </c>
      <c r="BC34" s="30" t="str">
        <f t="shared" ca="1" si="19"/>
        <v/>
      </c>
      <c r="BD34" s="30" t="str">
        <f t="shared" ca="1" si="19"/>
        <v/>
      </c>
      <c r="BE34" s="30" t="str">
        <f t="shared" ca="1" si="20"/>
        <v/>
      </c>
      <c r="BF34" s="30" t="str">
        <f t="shared" ca="1" si="20"/>
        <v/>
      </c>
      <c r="BG34" s="30" t="str">
        <f t="shared" ca="1" si="20"/>
        <v/>
      </c>
      <c r="BH34" s="30" t="str">
        <f t="shared" ca="1" si="20"/>
        <v/>
      </c>
      <c r="BI34" s="30" t="str">
        <f t="shared" ca="1" si="20"/>
        <v/>
      </c>
      <c r="BJ34" s="30" t="str">
        <f t="shared" ca="1" si="20"/>
        <v/>
      </c>
      <c r="BK34" s="30" t="str">
        <f t="shared" ca="1" si="20"/>
        <v/>
      </c>
      <c r="BL34" s="30" t="str">
        <f t="shared" ca="1" si="20"/>
        <v/>
      </c>
    </row>
    <row r="35" spans="1:64" s="2" customFormat="1" ht="30" customHeight="1" x14ac:dyDescent="0.25">
      <c r="A35" s="80"/>
      <c r="B35" s="75" t="s">
        <v>60</v>
      </c>
      <c r="C35" s="28" t="s">
        <v>9</v>
      </c>
      <c r="D35" s="28" t="s">
        <v>29</v>
      </c>
      <c r="E35" s="25">
        <v>1</v>
      </c>
      <c r="F35" s="47">
        <v>43802</v>
      </c>
      <c r="G35" s="85">
        <v>7</v>
      </c>
      <c r="H35" s="20"/>
      <c r="I35" s="30" t="str">
        <f t="shared" ca="1" si="17"/>
        <v/>
      </c>
      <c r="J35" s="30" t="str">
        <f t="shared" ca="1" si="17"/>
        <v/>
      </c>
      <c r="K35" s="30" t="str">
        <f t="shared" ca="1" si="17"/>
        <v/>
      </c>
      <c r="L35" s="30" t="str">
        <f t="shared" ca="1" si="17"/>
        <v/>
      </c>
      <c r="M35" s="30" t="str">
        <f t="shared" ca="1" si="17"/>
        <v/>
      </c>
      <c r="N35" s="30" t="str">
        <f t="shared" ca="1" si="17"/>
        <v/>
      </c>
      <c r="O35" s="30" t="str">
        <f t="shared" ca="1" si="17"/>
        <v/>
      </c>
      <c r="P35" s="30" t="str">
        <f t="shared" ca="1" si="17"/>
        <v/>
      </c>
      <c r="Q35" s="30" t="str">
        <f t="shared" ca="1" si="17"/>
        <v/>
      </c>
      <c r="R35" s="30" t="str">
        <f t="shared" ca="1" si="17"/>
        <v/>
      </c>
      <c r="S35" s="30" t="str">
        <f t="shared" ca="1" si="17"/>
        <v/>
      </c>
      <c r="T35" s="30" t="str">
        <f t="shared" ca="1" si="17"/>
        <v/>
      </c>
      <c r="U35" s="30" t="str">
        <f t="shared" ca="1" si="17"/>
        <v/>
      </c>
      <c r="V35" s="30" t="str">
        <f t="shared" ca="1" si="17"/>
        <v/>
      </c>
      <c r="W35" s="30" t="str">
        <f t="shared" ca="1" si="17"/>
        <v/>
      </c>
      <c r="X35" s="30" t="str">
        <f t="shared" ca="1" si="17"/>
        <v/>
      </c>
      <c r="Y35" s="30" t="str">
        <f t="shared" ca="1" si="18"/>
        <v/>
      </c>
      <c r="Z35" s="30" t="str">
        <f t="shared" ca="1" si="18"/>
        <v/>
      </c>
      <c r="AA35" s="30" t="str">
        <f t="shared" ca="1" si="18"/>
        <v/>
      </c>
      <c r="AB35" s="30" t="str">
        <f t="shared" ca="1" si="18"/>
        <v/>
      </c>
      <c r="AC35" s="30" t="str">
        <f t="shared" ca="1" si="18"/>
        <v/>
      </c>
      <c r="AD35" s="30" t="str">
        <f t="shared" ca="1" si="18"/>
        <v/>
      </c>
      <c r="AE35" s="30" t="str">
        <f t="shared" ca="1" si="18"/>
        <v/>
      </c>
      <c r="AF35" s="30" t="str">
        <f t="shared" ca="1" si="18"/>
        <v/>
      </c>
      <c r="AG35" s="30" t="str">
        <f t="shared" ca="1" si="18"/>
        <v/>
      </c>
      <c r="AH35" s="30" t="str">
        <f t="shared" ca="1" si="18"/>
        <v/>
      </c>
      <c r="AI35" s="30" t="str">
        <f t="shared" ca="1" si="18"/>
        <v/>
      </c>
      <c r="AJ35" s="30" t="str">
        <f t="shared" ca="1" si="18"/>
        <v/>
      </c>
      <c r="AK35" s="30" t="str">
        <f t="shared" ca="1" si="18"/>
        <v/>
      </c>
      <c r="AL35" s="30" t="str">
        <f t="shared" ca="1" si="18"/>
        <v/>
      </c>
      <c r="AM35" s="30" t="str">
        <f t="shared" ca="1" si="18"/>
        <v/>
      </c>
      <c r="AN35" s="30" t="str">
        <f t="shared" ca="1" si="18"/>
        <v/>
      </c>
      <c r="AO35" s="30" t="str">
        <f t="shared" ca="1" si="19"/>
        <v/>
      </c>
      <c r="AP35" s="30" t="str">
        <f t="shared" ca="1" si="19"/>
        <v/>
      </c>
      <c r="AQ35" s="30" t="str">
        <f t="shared" ca="1" si="19"/>
        <v/>
      </c>
      <c r="AR35" s="30" t="str">
        <f t="shared" ca="1" si="19"/>
        <v/>
      </c>
      <c r="AS35" s="30" t="str">
        <f t="shared" ca="1" si="19"/>
        <v/>
      </c>
      <c r="AT35" s="30" t="str">
        <f t="shared" ca="1" si="19"/>
        <v/>
      </c>
      <c r="AU35" s="30" t="str">
        <f t="shared" ca="1" si="19"/>
        <v/>
      </c>
      <c r="AV35" s="30" t="str">
        <f t="shared" ca="1" si="19"/>
        <v/>
      </c>
      <c r="AW35" s="30" t="str">
        <f t="shared" ca="1" si="19"/>
        <v/>
      </c>
      <c r="AX35" s="30" t="str">
        <f t="shared" ca="1" si="19"/>
        <v/>
      </c>
      <c r="AY35" s="30" t="str">
        <f t="shared" ca="1" si="19"/>
        <v/>
      </c>
      <c r="AZ35" s="30" t="str">
        <f t="shared" ca="1" si="19"/>
        <v/>
      </c>
      <c r="BA35" s="30" t="str">
        <f t="shared" ca="1" si="19"/>
        <v/>
      </c>
      <c r="BB35" s="30" t="str">
        <f t="shared" ca="1" si="19"/>
        <v/>
      </c>
      <c r="BC35" s="30" t="str">
        <f t="shared" ca="1" si="19"/>
        <v/>
      </c>
      <c r="BD35" s="30" t="str">
        <f t="shared" ca="1" si="19"/>
        <v/>
      </c>
      <c r="BE35" s="30" t="str">
        <f t="shared" ca="1" si="20"/>
        <v/>
      </c>
      <c r="BF35" s="30" t="str">
        <f t="shared" ca="1" si="20"/>
        <v/>
      </c>
      <c r="BG35" s="30" t="str">
        <f t="shared" ca="1" si="20"/>
        <v/>
      </c>
      <c r="BH35" s="30" t="str">
        <f t="shared" ca="1" si="20"/>
        <v/>
      </c>
      <c r="BI35" s="30" t="str">
        <f t="shared" ca="1" si="20"/>
        <v/>
      </c>
      <c r="BJ35" s="30" t="str">
        <f t="shared" ca="1" si="20"/>
        <v/>
      </c>
      <c r="BK35" s="30" t="str">
        <f t="shared" ca="1" si="20"/>
        <v/>
      </c>
      <c r="BL35" s="30" t="str">
        <f t="shared" ca="1" si="20"/>
        <v/>
      </c>
    </row>
    <row r="36" spans="1:64" s="2" customFormat="1" ht="30" customHeight="1" x14ac:dyDescent="0.25">
      <c r="A36" s="80"/>
      <c r="B36" s="75" t="s">
        <v>61</v>
      </c>
      <c r="C36" s="28" t="s">
        <v>9</v>
      </c>
      <c r="D36" s="28" t="s">
        <v>29</v>
      </c>
      <c r="E36" s="25">
        <v>1</v>
      </c>
      <c r="F36" s="47">
        <f>F35+G35</f>
        <v>43809</v>
      </c>
      <c r="G36" s="85">
        <v>7</v>
      </c>
      <c r="H36" s="20"/>
      <c r="I36" s="30" t="str">
        <f t="shared" ca="1" si="17"/>
        <v/>
      </c>
      <c r="J36" s="30" t="str">
        <f t="shared" ca="1" si="17"/>
        <v/>
      </c>
      <c r="K36" s="30" t="str">
        <f t="shared" ca="1" si="17"/>
        <v/>
      </c>
      <c r="L36" s="30" t="str">
        <f t="shared" ca="1" si="17"/>
        <v/>
      </c>
      <c r="M36" s="30" t="str">
        <f t="shared" ca="1" si="17"/>
        <v/>
      </c>
      <c r="N36" s="30" t="str">
        <f t="shared" ca="1" si="17"/>
        <v/>
      </c>
      <c r="O36" s="30" t="str">
        <f t="shared" ca="1" si="17"/>
        <v/>
      </c>
      <c r="P36" s="30" t="str">
        <f t="shared" ca="1" si="17"/>
        <v/>
      </c>
      <c r="Q36" s="30" t="str">
        <f t="shared" ca="1" si="17"/>
        <v/>
      </c>
      <c r="R36" s="30" t="str">
        <f t="shared" ca="1" si="17"/>
        <v/>
      </c>
      <c r="S36" s="30" t="str">
        <f t="shared" ca="1" si="17"/>
        <v/>
      </c>
      <c r="T36" s="30" t="str">
        <f t="shared" ca="1" si="17"/>
        <v/>
      </c>
      <c r="U36" s="30" t="str">
        <f t="shared" ca="1" si="17"/>
        <v/>
      </c>
      <c r="V36" s="30" t="str">
        <f t="shared" ca="1" si="17"/>
        <v/>
      </c>
      <c r="W36" s="30" t="str">
        <f t="shared" ca="1" si="17"/>
        <v/>
      </c>
      <c r="X36" s="30" t="str">
        <f t="shared" ca="1" si="17"/>
        <v/>
      </c>
      <c r="Y36" s="30" t="str">
        <f t="shared" ca="1" si="18"/>
        <v/>
      </c>
      <c r="Z36" s="30" t="str">
        <f t="shared" ca="1" si="18"/>
        <v/>
      </c>
      <c r="AA36" s="30" t="str">
        <f t="shared" ca="1" si="18"/>
        <v/>
      </c>
      <c r="AB36" s="30" t="str">
        <f t="shared" ca="1" si="18"/>
        <v/>
      </c>
      <c r="AC36" s="30" t="str">
        <f t="shared" ca="1" si="18"/>
        <v/>
      </c>
      <c r="AD36" s="30" t="str">
        <f t="shared" ca="1" si="18"/>
        <v/>
      </c>
      <c r="AE36" s="30" t="str">
        <f t="shared" ca="1" si="18"/>
        <v/>
      </c>
      <c r="AF36" s="30" t="str">
        <f t="shared" ca="1" si="18"/>
        <v/>
      </c>
      <c r="AG36" s="30" t="str">
        <f t="shared" ca="1" si="18"/>
        <v/>
      </c>
      <c r="AH36" s="30" t="str">
        <f t="shared" ca="1" si="18"/>
        <v/>
      </c>
      <c r="AI36" s="30" t="str">
        <f t="shared" ca="1" si="18"/>
        <v/>
      </c>
      <c r="AJ36" s="30" t="str">
        <f t="shared" ca="1" si="18"/>
        <v/>
      </c>
      <c r="AK36" s="30" t="str">
        <f t="shared" ca="1" si="18"/>
        <v/>
      </c>
      <c r="AL36" s="30" t="str">
        <f t="shared" ca="1" si="18"/>
        <v/>
      </c>
      <c r="AM36" s="30" t="str">
        <f t="shared" ca="1" si="18"/>
        <v/>
      </c>
      <c r="AN36" s="30" t="str">
        <f t="shared" ca="1" si="18"/>
        <v/>
      </c>
      <c r="AO36" s="30" t="str">
        <f t="shared" ca="1" si="19"/>
        <v/>
      </c>
      <c r="AP36" s="30" t="str">
        <f t="shared" ca="1" si="19"/>
        <v/>
      </c>
      <c r="AQ36" s="30" t="str">
        <f t="shared" ca="1" si="19"/>
        <v/>
      </c>
      <c r="AR36" s="30" t="str">
        <f t="shared" ca="1" si="19"/>
        <v/>
      </c>
      <c r="AS36" s="30" t="str">
        <f t="shared" ca="1" si="19"/>
        <v/>
      </c>
      <c r="AT36" s="30" t="str">
        <f t="shared" ca="1" si="19"/>
        <v/>
      </c>
      <c r="AU36" s="30" t="str">
        <f t="shared" ca="1" si="19"/>
        <v/>
      </c>
      <c r="AV36" s="30" t="str">
        <f t="shared" ca="1" si="19"/>
        <v/>
      </c>
      <c r="AW36" s="30" t="str">
        <f t="shared" ca="1" si="19"/>
        <v/>
      </c>
      <c r="AX36" s="30" t="str">
        <f t="shared" ca="1" si="19"/>
        <v/>
      </c>
      <c r="AY36" s="30" t="str">
        <f t="shared" ca="1" si="19"/>
        <v/>
      </c>
      <c r="AZ36" s="30" t="str">
        <f t="shared" ca="1" si="19"/>
        <v/>
      </c>
      <c r="BA36" s="30" t="str">
        <f t="shared" ca="1" si="19"/>
        <v/>
      </c>
      <c r="BB36" s="30" t="str">
        <f t="shared" ca="1" si="19"/>
        <v/>
      </c>
      <c r="BC36" s="30" t="str">
        <f t="shared" ca="1" si="19"/>
        <v/>
      </c>
      <c r="BD36" s="30" t="str">
        <f t="shared" ca="1" si="19"/>
        <v/>
      </c>
      <c r="BE36" s="30" t="str">
        <f t="shared" ca="1" si="20"/>
        <v/>
      </c>
      <c r="BF36" s="30" t="str">
        <f t="shared" ca="1" si="20"/>
        <v/>
      </c>
      <c r="BG36" s="30" t="str">
        <f t="shared" ca="1" si="20"/>
        <v/>
      </c>
      <c r="BH36" s="30" t="str">
        <f t="shared" ca="1" si="20"/>
        <v/>
      </c>
      <c r="BI36" s="30" t="str">
        <f t="shared" ca="1" si="20"/>
        <v/>
      </c>
      <c r="BJ36" s="30" t="str">
        <f t="shared" ca="1" si="20"/>
        <v/>
      </c>
      <c r="BK36" s="30" t="str">
        <f t="shared" ca="1" si="20"/>
        <v/>
      </c>
      <c r="BL36" s="30" t="str">
        <f t="shared" ca="1" si="20"/>
        <v/>
      </c>
    </row>
    <row r="37" spans="1:64" s="2" customFormat="1" ht="30" customHeight="1" x14ac:dyDescent="0.25">
      <c r="A37" s="80"/>
      <c r="B37" s="75" t="s">
        <v>62</v>
      </c>
      <c r="C37" s="28" t="s">
        <v>10</v>
      </c>
      <c r="D37" s="28" t="s">
        <v>28</v>
      </c>
      <c r="E37" s="25">
        <v>1</v>
      </c>
      <c r="F37" s="47">
        <v>43802</v>
      </c>
      <c r="G37" s="52">
        <v>5</v>
      </c>
      <c r="H37" s="2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row>
    <row r="38" spans="1:64" s="2" customFormat="1" ht="30" customHeight="1" x14ac:dyDescent="0.25">
      <c r="A38" s="80"/>
      <c r="B38" s="75" t="s">
        <v>63</v>
      </c>
      <c r="C38" s="28" t="s">
        <v>10</v>
      </c>
      <c r="D38" s="28" t="s">
        <v>28</v>
      </c>
      <c r="E38" s="25">
        <v>1</v>
      </c>
      <c r="F38" s="47">
        <v>43809</v>
      </c>
      <c r="G38" s="52">
        <v>5</v>
      </c>
      <c r="H38" s="2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row>
    <row r="39" spans="1:64" s="2" customFormat="1" ht="30" customHeight="1" x14ac:dyDescent="0.25">
      <c r="A39" s="80"/>
      <c r="B39" s="75" t="s">
        <v>64</v>
      </c>
      <c r="C39" s="28" t="s">
        <v>10</v>
      </c>
      <c r="D39" s="28" t="s">
        <v>28</v>
      </c>
      <c r="E39" s="25">
        <v>1</v>
      </c>
      <c r="F39" s="47">
        <f>F38+G38</f>
        <v>43814</v>
      </c>
      <c r="G39" s="85">
        <v>5</v>
      </c>
      <c r="H39" s="20"/>
      <c r="I39" s="30" t="str">
        <f t="shared" ca="1" si="17"/>
        <v/>
      </c>
      <c r="J39" s="30" t="str">
        <f t="shared" ca="1" si="17"/>
        <v/>
      </c>
      <c r="K39" s="30" t="str">
        <f t="shared" ca="1" si="17"/>
        <v/>
      </c>
      <c r="L39" s="30" t="str">
        <f t="shared" ca="1" si="17"/>
        <v/>
      </c>
      <c r="M39" s="30" t="str">
        <f t="shared" ca="1" si="17"/>
        <v/>
      </c>
      <c r="N39" s="30" t="str">
        <f t="shared" ca="1" si="17"/>
        <v/>
      </c>
      <c r="O39" s="30" t="str">
        <f t="shared" ca="1" si="17"/>
        <v/>
      </c>
      <c r="P39" s="30" t="str">
        <f t="shared" ca="1" si="17"/>
        <v/>
      </c>
      <c r="Q39" s="30" t="str">
        <f t="shared" ca="1" si="17"/>
        <v/>
      </c>
      <c r="R39" s="30" t="str">
        <f t="shared" ca="1" si="17"/>
        <v/>
      </c>
      <c r="S39" s="30" t="str">
        <f t="shared" ca="1" si="17"/>
        <v/>
      </c>
      <c r="T39" s="30" t="str">
        <f t="shared" ca="1" si="17"/>
        <v/>
      </c>
      <c r="U39" s="30" t="str">
        <f t="shared" ca="1" si="17"/>
        <v/>
      </c>
      <c r="V39" s="30" t="str">
        <f t="shared" ca="1" si="17"/>
        <v/>
      </c>
      <c r="W39" s="30" t="str">
        <f t="shared" ca="1" si="17"/>
        <v/>
      </c>
      <c r="X39" s="30" t="str">
        <f t="shared" ca="1" si="17"/>
        <v/>
      </c>
      <c r="Y39" s="30" t="str">
        <f t="shared" ref="Y39:AH46" ca="1" si="21">IF(AND($C39="Goal",Y$5&gt;=$F39,Y$5&lt;=$F39+$G39-1),2,IF(AND($C39="Milestone",Y$5&gt;=$F39,Y$5&lt;=$F39+$G39-1),1,""))</f>
        <v/>
      </c>
      <c r="Z39" s="30" t="str">
        <f t="shared" ca="1" si="21"/>
        <v/>
      </c>
      <c r="AA39" s="30" t="str">
        <f t="shared" ca="1" si="21"/>
        <v/>
      </c>
      <c r="AB39" s="30" t="str">
        <f t="shared" ca="1" si="21"/>
        <v/>
      </c>
      <c r="AC39" s="30" t="str">
        <f t="shared" ca="1" si="18"/>
        <v/>
      </c>
      <c r="AD39" s="30" t="str">
        <f t="shared" ca="1" si="18"/>
        <v/>
      </c>
      <c r="AE39" s="30" t="str">
        <f t="shared" ca="1" si="18"/>
        <v/>
      </c>
      <c r="AF39" s="30" t="str">
        <f t="shared" ca="1" si="18"/>
        <v/>
      </c>
      <c r="AG39" s="30" t="str">
        <f t="shared" ca="1" si="18"/>
        <v/>
      </c>
      <c r="AH39" s="30" t="str">
        <f t="shared" ca="1" si="18"/>
        <v/>
      </c>
      <c r="AI39" s="30" t="str">
        <f t="shared" ca="1" si="18"/>
        <v/>
      </c>
      <c r="AJ39" s="30" t="str">
        <f t="shared" ca="1" si="18"/>
        <v/>
      </c>
      <c r="AK39" s="30" t="str">
        <f t="shared" ca="1" si="18"/>
        <v/>
      </c>
      <c r="AL39" s="30" t="str">
        <f t="shared" ca="1" si="18"/>
        <v/>
      </c>
      <c r="AM39" s="30" t="str">
        <f t="shared" ca="1" si="18"/>
        <v/>
      </c>
      <c r="AN39" s="30" t="str">
        <f t="shared" ca="1" si="18"/>
        <v/>
      </c>
      <c r="AO39" s="30" t="str">
        <f t="shared" ref="AO39:BD46" ca="1" si="22">IF(AND($C39="Goal",AO$5&gt;=$F39,AO$5&lt;=$F39+$G39-1),2,IF(AND($C39="Milestone",AO$5&gt;=$F39,AO$5&lt;=$F39+$G39-1),1,""))</f>
        <v/>
      </c>
      <c r="AP39" s="30" t="str">
        <f t="shared" ca="1" si="22"/>
        <v/>
      </c>
      <c r="AQ39" s="30" t="str">
        <f t="shared" ca="1" si="22"/>
        <v/>
      </c>
      <c r="AR39" s="30" t="str">
        <f t="shared" ca="1" si="22"/>
        <v/>
      </c>
      <c r="AS39" s="30" t="str">
        <f t="shared" ca="1" si="22"/>
        <v/>
      </c>
      <c r="AT39" s="30" t="str">
        <f t="shared" ca="1" si="22"/>
        <v/>
      </c>
      <c r="AU39" s="30" t="str">
        <f t="shared" ca="1" si="22"/>
        <v/>
      </c>
      <c r="AV39" s="30" t="str">
        <f t="shared" ca="1" si="22"/>
        <v/>
      </c>
      <c r="AW39" s="30" t="str">
        <f t="shared" ca="1" si="22"/>
        <v/>
      </c>
      <c r="AX39" s="30" t="str">
        <f t="shared" ca="1" si="22"/>
        <v/>
      </c>
      <c r="AY39" s="30" t="str">
        <f t="shared" ca="1" si="22"/>
        <v/>
      </c>
      <c r="AZ39" s="30" t="str">
        <f t="shared" ca="1" si="22"/>
        <v/>
      </c>
      <c r="BA39" s="30" t="str">
        <f t="shared" ca="1" si="22"/>
        <v/>
      </c>
      <c r="BB39" s="30" t="str">
        <f t="shared" ca="1" si="22"/>
        <v/>
      </c>
      <c r="BC39" s="30" t="str">
        <f t="shared" ca="1" si="22"/>
        <v/>
      </c>
      <c r="BD39" s="30" t="str">
        <f t="shared" ca="1" si="22"/>
        <v/>
      </c>
      <c r="BE39" s="30" t="str">
        <f t="shared" ref="BE39:BN46" ca="1" si="23">IF(AND($C39="Goal",BE$5&gt;=$F39,BE$5&lt;=$F39+$G39-1),2,IF(AND($C39="Milestone",BE$5&gt;=$F39,BE$5&lt;=$F39+$G39-1),1,""))</f>
        <v/>
      </c>
      <c r="BF39" s="30" t="str">
        <f t="shared" ca="1" si="23"/>
        <v/>
      </c>
      <c r="BG39" s="30" t="str">
        <f t="shared" ca="1" si="20"/>
        <v/>
      </c>
      <c r="BH39" s="30" t="str">
        <f t="shared" ca="1" si="20"/>
        <v/>
      </c>
      <c r="BI39" s="30" t="str">
        <f t="shared" ca="1" si="20"/>
        <v/>
      </c>
      <c r="BJ39" s="30" t="str">
        <f t="shared" ca="1" si="20"/>
        <v/>
      </c>
      <c r="BK39" s="30" t="str">
        <f t="shared" ca="1" si="20"/>
        <v/>
      </c>
      <c r="BL39" s="30" t="str">
        <f t="shared" ca="1" si="20"/>
        <v/>
      </c>
    </row>
    <row r="40" spans="1:64" s="2" customFormat="1" ht="30" customHeight="1" thickBot="1" x14ac:dyDescent="0.3">
      <c r="A40" s="80"/>
      <c r="B40" s="75" t="s">
        <v>65</v>
      </c>
      <c r="C40" s="48" t="s">
        <v>5</v>
      </c>
      <c r="D40" s="48" t="s">
        <v>30</v>
      </c>
      <c r="E40" s="25">
        <v>1</v>
      </c>
      <c r="F40" s="47">
        <f t="shared" ref="F40" si="24">F39+G39</f>
        <v>43819</v>
      </c>
      <c r="G40" s="54">
        <v>5</v>
      </c>
      <c r="H40" s="2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row>
    <row r="41" spans="1:64" s="2" customFormat="1" ht="30" customHeight="1" x14ac:dyDescent="0.25">
      <c r="A41" s="9"/>
      <c r="B41" s="83" t="s">
        <v>43</v>
      </c>
      <c r="C41" s="43"/>
      <c r="D41" s="43"/>
      <c r="E41" s="44"/>
      <c r="F41" s="45"/>
      <c r="G41" s="59"/>
      <c r="H41" s="20"/>
      <c r="I41" s="30" t="str">
        <f t="shared" ref="I41:BL41" ca="1" si="25">IF(AND($C41="Goal",I$5&gt;=$F41,I$5&lt;=$F41+$G41-1),2,IF(AND($C41="Milestone",I$5&gt;=$F41,I$5&lt;=$F41+$G41-1),1,""))</f>
        <v/>
      </c>
      <c r="J41" s="30" t="str">
        <f t="shared" ca="1" si="25"/>
        <v/>
      </c>
      <c r="K41" s="30" t="str">
        <f t="shared" ca="1" si="25"/>
        <v/>
      </c>
      <c r="L41" s="30" t="str">
        <f t="shared" ca="1" si="25"/>
        <v/>
      </c>
      <c r="M41" s="30" t="str">
        <f t="shared" ca="1" si="25"/>
        <v/>
      </c>
      <c r="N41" s="30" t="str">
        <f t="shared" ca="1" si="25"/>
        <v/>
      </c>
      <c r="O41" s="30" t="str">
        <f t="shared" ca="1" si="25"/>
        <v/>
      </c>
      <c r="P41" s="30" t="str">
        <f t="shared" ca="1" si="25"/>
        <v/>
      </c>
      <c r="Q41" s="30" t="str">
        <f t="shared" ca="1" si="25"/>
        <v/>
      </c>
      <c r="R41" s="30" t="str">
        <f t="shared" ca="1" si="25"/>
        <v/>
      </c>
      <c r="S41" s="30" t="str">
        <f t="shared" ca="1" si="25"/>
        <v/>
      </c>
      <c r="T41" s="30" t="str">
        <f t="shared" ca="1" si="25"/>
        <v/>
      </c>
      <c r="U41" s="30" t="str">
        <f t="shared" ca="1" si="25"/>
        <v/>
      </c>
      <c r="V41" s="30" t="str">
        <f t="shared" ca="1" si="25"/>
        <v/>
      </c>
      <c r="W41" s="30" t="str">
        <f t="shared" ca="1" si="25"/>
        <v/>
      </c>
      <c r="X41" s="30" t="str">
        <f t="shared" ca="1" si="25"/>
        <v/>
      </c>
      <c r="Y41" s="30" t="str">
        <f t="shared" ca="1" si="25"/>
        <v/>
      </c>
      <c r="Z41" s="30" t="str">
        <f t="shared" ca="1" si="25"/>
        <v/>
      </c>
      <c r="AA41" s="30" t="str">
        <f t="shared" ca="1" si="25"/>
        <v/>
      </c>
      <c r="AB41" s="30" t="str">
        <f t="shared" ca="1" si="25"/>
        <v/>
      </c>
      <c r="AC41" s="30" t="str">
        <f t="shared" ca="1" si="25"/>
        <v/>
      </c>
      <c r="AD41" s="30" t="str">
        <f t="shared" ca="1" si="25"/>
        <v/>
      </c>
      <c r="AE41" s="30" t="str">
        <f t="shared" ca="1" si="25"/>
        <v/>
      </c>
      <c r="AF41" s="30" t="str">
        <f t="shared" ca="1" si="25"/>
        <v/>
      </c>
      <c r="AG41" s="30" t="str">
        <f t="shared" ca="1" si="25"/>
        <v/>
      </c>
      <c r="AH41" s="30" t="str">
        <f t="shared" ca="1" si="25"/>
        <v/>
      </c>
      <c r="AI41" s="30" t="str">
        <f t="shared" ca="1" si="25"/>
        <v/>
      </c>
      <c r="AJ41" s="30" t="str">
        <f t="shared" ca="1" si="25"/>
        <v/>
      </c>
      <c r="AK41" s="30" t="str">
        <f t="shared" ca="1" si="25"/>
        <v/>
      </c>
      <c r="AL41" s="30" t="str">
        <f t="shared" ca="1" si="25"/>
        <v/>
      </c>
      <c r="AM41" s="30" t="str">
        <f t="shared" ca="1" si="25"/>
        <v/>
      </c>
      <c r="AN41" s="30" t="str">
        <f t="shared" ca="1" si="25"/>
        <v/>
      </c>
      <c r="AO41" s="30" t="str">
        <f t="shared" ca="1" si="25"/>
        <v/>
      </c>
      <c r="AP41" s="30" t="str">
        <f t="shared" ca="1" si="25"/>
        <v/>
      </c>
      <c r="AQ41" s="30" t="str">
        <f t="shared" ca="1" si="25"/>
        <v/>
      </c>
      <c r="AR41" s="30" t="str">
        <f t="shared" ca="1" si="25"/>
        <v/>
      </c>
      <c r="AS41" s="30" t="str">
        <f t="shared" ca="1" si="25"/>
        <v/>
      </c>
      <c r="AT41" s="30" t="str">
        <f t="shared" ca="1" si="25"/>
        <v/>
      </c>
      <c r="AU41" s="30" t="str">
        <f t="shared" ca="1" si="25"/>
        <v/>
      </c>
      <c r="AV41" s="30" t="str">
        <f t="shared" ca="1" si="25"/>
        <v/>
      </c>
      <c r="AW41" s="30" t="str">
        <f t="shared" ca="1" si="25"/>
        <v/>
      </c>
      <c r="AX41" s="30" t="str">
        <f t="shared" ca="1" si="25"/>
        <v/>
      </c>
      <c r="AY41" s="30" t="str">
        <f t="shared" ca="1" si="25"/>
        <v/>
      </c>
      <c r="AZ41" s="30" t="str">
        <f t="shared" ca="1" si="25"/>
        <v/>
      </c>
      <c r="BA41" s="30" t="str">
        <f t="shared" ca="1" si="25"/>
        <v/>
      </c>
      <c r="BB41" s="30" t="str">
        <f t="shared" ca="1" si="25"/>
        <v/>
      </c>
      <c r="BC41" s="30" t="str">
        <f t="shared" ca="1" si="25"/>
        <v/>
      </c>
      <c r="BD41" s="30" t="str">
        <f t="shared" ca="1" si="25"/>
        <v/>
      </c>
      <c r="BE41" s="30" t="str">
        <f t="shared" ca="1" si="25"/>
        <v/>
      </c>
      <c r="BF41" s="30" t="str">
        <f t="shared" ca="1" si="25"/>
        <v/>
      </c>
      <c r="BG41" s="30" t="str">
        <f t="shared" ca="1" si="25"/>
        <v/>
      </c>
      <c r="BH41" s="30" t="str">
        <f t="shared" ca="1" si="25"/>
        <v/>
      </c>
      <c r="BI41" s="30" t="str">
        <f t="shared" ca="1" si="25"/>
        <v/>
      </c>
      <c r="BJ41" s="30" t="str">
        <f t="shared" ca="1" si="25"/>
        <v/>
      </c>
      <c r="BK41" s="30" t="str">
        <f t="shared" ca="1" si="25"/>
        <v/>
      </c>
      <c r="BL41" s="30" t="str">
        <f t="shared" ca="1" si="25"/>
        <v/>
      </c>
    </row>
    <row r="42" spans="1:64" s="2" customFormat="1" ht="30" customHeight="1" x14ac:dyDescent="0.25">
      <c r="A42" s="80"/>
      <c r="B42" s="76" t="s">
        <v>96</v>
      </c>
      <c r="C42" s="28" t="s">
        <v>10</v>
      </c>
      <c r="D42" s="28" t="s">
        <v>29</v>
      </c>
      <c r="E42" s="25">
        <v>1</v>
      </c>
      <c r="F42" s="41">
        <v>43833</v>
      </c>
      <c r="G42" s="57">
        <v>21</v>
      </c>
      <c r="H42" s="2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row>
    <row r="43" spans="1:64" s="2" customFormat="1" ht="30" customHeight="1" x14ac:dyDescent="0.25">
      <c r="A43" s="80"/>
      <c r="B43" s="75" t="s">
        <v>97</v>
      </c>
      <c r="C43" s="28" t="s">
        <v>10</v>
      </c>
      <c r="D43" s="28" t="s">
        <v>29</v>
      </c>
      <c r="E43" s="25">
        <v>1</v>
      </c>
      <c r="F43" s="41">
        <v>43833</v>
      </c>
      <c r="G43" s="57">
        <v>21</v>
      </c>
      <c r="H43" s="2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row>
    <row r="44" spans="1:64" s="2" customFormat="1" ht="30" customHeight="1" x14ac:dyDescent="0.25">
      <c r="A44" s="9"/>
      <c r="B44" s="75" t="s">
        <v>66</v>
      </c>
      <c r="C44" s="28" t="s">
        <v>10</v>
      </c>
      <c r="D44" s="28" t="s">
        <v>28</v>
      </c>
      <c r="E44" s="25">
        <v>1</v>
      </c>
      <c r="F44" s="41">
        <v>43843</v>
      </c>
      <c r="G44" s="57">
        <v>1</v>
      </c>
      <c r="H44" s="2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row>
    <row r="45" spans="1:64" s="2" customFormat="1" ht="30" customHeight="1" x14ac:dyDescent="0.25">
      <c r="A45" s="9"/>
      <c r="B45" s="75" t="s">
        <v>67</v>
      </c>
      <c r="C45" s="28" t="s">
        <v>10</v>
      </c>
      <c r="D45" s="28" t="s">
        <v>28</v>
      </c>
      <c r="E45" s="25">
        <v>0</v>
      </c>
      <c r="F45" s="41">
        <v>43854</v>
      </c>
      <c r="G45" s="57">
        <v>1</v>
      </c>
      <c r="H45" s="2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row>
    <row r="46" spans="1:64" s="2" customFormat="1" ht="30" customHeight="1" x14ac:dyDescent="0.25">
      <c r="A46" s="9"/>
      <c r="B46" s="75" t="s">
        <v>68</v>
      </c>
      <c r="C46" s="28" t="s">
        <v>10</v>
      </c>
      <c r="D46" s="28" t="s">
        <v>28</v>
      </c>
      <c r="E46" s="25">
        <v>0</v>
      </c>
      <c r="F46" s="41">
        <v>43854</v>
      </c>
      <c r="G46" s="57">
        <v>1</v>
      </c>
      <c r="H46" s="2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row>
    <row r="47" spans="1:64" s="2" customFormat="1" ht="30" customHeight="1" x14ac:dyDescent="0.25">
      <c r="A47" s="9"/>
      <c r="B47" s="75" t="s">
        <v>69</v>
      </c>
      <c r="C47" s="28" t="s">
        <v>10</v>
      </c>
      <c r="D47" s="28" t="s">
        <v>28</v>
      </c>
      <c r="E47" s="25">
        <v>0.5</v>
      </c>
      <c r="F47" s="41">
        <v>43833</v>
      </c>
      <c r="G47" s="57">
        <v>7</v>
      </c>
      <c r="H47" s="2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row>
    <row r="48" spans="1:64" s="2" customFormat="1" ht="30" customHeight="1" x14ac:dyDescent="0.25">
      <c r="A48" s="9"/>
      <c r="B48" s="75" t="s">
        <v>70</v>
      </c>
      <c r="C48" s="28" t="s">
        <v>9</v>
      </c>
      <c r="D48" s="28" t="s">
        <v>30</v>
      </c>
      <c r="E48" s="25">
        <v>0</v>
      </c>
      <c r="F48" s="41">
        <v>43854</v>
      </c>
      <c r="G48" s="57">
        <v>7</v>
      </c>
      <c r="H48" s="2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row>
    <row r="49" spans="1:64" s="2" customFormat="1" ht="30" customHeight="1" thickBot="1" x14ac:dyDescent="0.3">
      <c r="A49" s="9"/>
      <c r="B49" s="75" t="s">
        <v>71</v>
      </c>
      <c r="C49" s="48" t="s">
        <v>9</v>
      </c>
      <c r="D49" s="48" t="s">
        <v>30</v>
      </c>
      <c r="E49" s="25">
        <v>0</v>
      </c>
      <c r="F49" s="41">
        <v>43854</v>
      </c>
      <c r="G49" s="58">
        <v>7</v>
      </c>
      <c r="H49" s="2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row>
    <row r="50" spans="1:64" s="2" customFormat="1" ht="30" customHeight="1" x14ac:dyDescent="0.25">
      <c r="A50" s="9"/>
      <c r="B50" s="82" t="s">
        <v>44</v>
      </c>
      <c r="C50" s="43"/>
      <c r="D50" s="43"/>
      <c r="E50" s="44"/>
      <c r="F50" s="45"/>
      <c r="G50" s="59"/>
      <c r="H50" s="2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row>
    <row r="51" spans="1:64" s="2" customFormat="1" ht="30" customHeight="1" x14ac:dyDescent="0.25">
      <c r="A51" s="9"/>
      <c r="B51" s="75" t="s">
        <v>72</v>
      </c>
      <c r="C51" s="28" t="s">
        <v>9</v>
      </c>
      <c r="D51" s="28" t="s">
        <v>29</v>
      </c>
      <c r="E51" s="25">
        <v>1</v>
      </c>
      <c r="F51" s="41">
        <v>43864</v>
      </c>
      <c r="G51" s="57">
        <v>2</v>
      </c>
      <c r="H51" s="2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row>
    <row r="52" spans="1:64" s="2" customFormat="1" ht="30" customHeight="1" x14ac:dyDescent="0.25">
      <c r="A52" s="9"/>
      <c r="B52" s="75" t="s">
        <v>73</v>
      </c>
      <c r="C52" s="28" t="s">
        <v>11</v>
      </c>
      <c r="D52" s="28" t="s">
        <v>29</v>
      </c>
      <c r="E52" s="25">
        <v>1</v>
      </c>
      <c r="F52" s="41">
        <v>43864</v>
      </c>
      <c r="G52" s="57">
        <v>7</v>
      </c>
      <c r="H52" s="2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row>
    <row r="53" spans="1:64" s="2" customFormat="1" ht="30" customHeight="1" x14ac:dyDescent="0.25">
      <c r="A53" s="9"/>
      <c r="B53" s="75" t="s">
        <v>74</v>
      </c>
      <c r="C53" s="28" t="s">
        <v>10</v>
      </c>
      <c r="D53" s="28" t="s">
        <v>28</v>
      </c>
      <c r="E53" s="25">
        <v>1</v>
      </c>
      <c r="F53" s="41">
        <f t="shared" ref="F53" si="26">F52+G52</f>
        <v>43871</v>
      </c>
      <c r="G53" s="57">
        <v>1</v>
      </c>
      <c r="H53" s="2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row>
    <row r="54" spans="1:64" s="2" customFormat="1" ht="30" customHeight="1" thickBot="1" x14ac:dyDescent="0.3">
      <c r="A54" s="9"/>
      <c r="B54" s="75" t="s">
        <v>75</v>
      </c>
      <c r="C54" s="28" t="s">
        <v>10</v>
      </c>
      <c r="D54" s="28" t="s">
        <v>30</v>
      </c>
      <c r="E54" s="25">
        <v>1</v>
      </c>
      <c r="F54" s="41">
        <v>43871</v>
      </c>
      <c r="G54" s="57">
        <v>1</v>
      </c>
      <c r="H54" s="2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row>
    <row r="55" spans="1:64" s="2" customFormat="1" ht="30" customHeight="1" x14ac:dyDescent="0.25">
      <c r="A55" s="9"/>
      <c r="B55" s="84" t="s">
        <v>45</v>
      </c>
      <c r="C55" s="43"/>
      <c r="D55" s="43"/>
      <c r="E55" s="44"/>
      <c r="F55" s="45"/>
      <c r="G55" s="59"/>
      <c r="H55" s="2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row>
    <row r="56" spans="1:64" s="2" customFormat="1" ht="30" customHeight="1" x14ac:dyDescent="0.25">
      <c r="A56" s="9"/>
      <c r="B56" s="75" t="s">
        <v>76</v>
      </c>
      <c r="C56" s="28" t="s">
        <v>11</v>
      </c>
      <c r="D56" s="28" t="s">
        <v>29</v>
      </c>
      <c r="E56" s="25">
        <v>1</v>
      </c>
      <c r="F56" s="87">
        <f>F54+G54</f>
        <v>43872</v>
      </c>
      <c r="G56" s="52">
        <v>21</v>
      </c>
      <c r="H56" s="2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row>
    <row r="57" spans="1:64" s="2" customFormat="1" ht="30" customHeight="1" x14ac:dyDescent="0.25">
      <c r="A57" s="9"/>
      <c r="B57" s="75" t="s">
        <v>107</v>
      </c>
      <c r="C57" s="28" t="s">
        <v>11</v>
      </c>
      <c r="D57" s="28" t="s">
        <v>29</v>
      </c>
      <c r="E57" s="25">
        <v>1</v>
      </c>
      <c r="F57" s="88">
        <f>F56+14</f>
        <v>43886</v>
      </c>
      <c r="G57" s="52">
        <v>14</v>
      </c>
      <c r="H57" s="2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row>
    <row r="58" spans="1:64" s="2" customFormat="1" ht="30" customHeight="1" x14ac:dyDescent="0.25">
      <c r="A58" s="9"/>
      <c r="B58" s="75" t="s">
        <v>77</v>
      </c>
      <c r="C58" s="28" t="s">
        <v>10</v>
      </c>
      <c r="D58" s="28" t="s">
        <v>28</v>
      </c>
      <c r="E58" s="25">
        <v>1</v>
      </c>
      <c r="F58" s="88">
        <v>43872</v>
      </c>
      <c r="G58" s="52">
        <v>2</v>
      </c>
      <c r="H58" s="2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row>
    <row r="59" spans="1:64" s="2" customFormat="1" ht="30" customHeight="1" x14ac:dyDescent="0.25">
      <c r="A59" s="9"/>
      <c r="B59" s="75" t="s">
        <v>78</v>
      </c>
      <c r="C59" s="28" t="s">
        <v>10</v>
      </c>
      <c r="D59" s="28" t="s">
        <v>28</v>
      </c>
      <c r="E59" s="25">
        <v>1</v>
      </c>
      <c r="F59" s="88">
        <v>43872</v>
      </c>
      <c r="G59" s="52">
        <v>1</v>
      </c>
      <c r="H59" s="2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row>
    <row r="60" spans="1:64" s="2" customFormat="1" ht="30" customHeight="1" x14ac:dyDescent="0.25">
      <c r="A60" s="9"/>
      <c r="B60" s="75" t="s">
        <v>79</v>
      </c>
      <c r="C60" s="28" t="s">
        <v>10</v>
      </c>
      <c r="D60" s="28" t="s">
        <v>30</v>
      </c>
      <c r="E60" s="25">
        <v>0</v>
      </c>
      <c r="F60" s="88">
        <v>43886</v>
      </c>
      <c r="G60" s="52">
        <v>14</v>
      </c>
      <c r="H60" s="2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row>
    <row r="61" spans="1:64" s="2" customFormat="1" ht="30" customHeight="1" thickBot="1" x14ac:dyDescent="0.3">
      <c r="A61" s="9"/>
      <c r="B61" s="75" t="s">
        <v>80</v>
      </c>
      <c r="C61" s="48" t="s">
        <v>10</v>
      </c>
      <c r="D61" s="48" t="s">
        <v>30</v>
      </c>
      <c r="E61" s="25">
        <v>1</v>
      </c>
      <c r="F61" s="88">
        <v>43899</v>
      </c>
      <c r="G61" s="55">
        <v>1</v>
      </c>
      <c r="H61" s="2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row>
    <row r="62" spans="1:64" s="2" customFormat="1" ht="30" customHeight="1" x14ac:dyDescent="0.25">
      <c r="A62" s="9"/>
      <c r="B62" s="84" t="s">
        <v>46</v>
      </c>
      <c r="C62" s="43"/>
      <c r="D62" s="43"/>
      <c r="E62" s="44"/>
      <c r="F62" s="45"/>
      <c r="G62" s="59"/>
      <c r="H62" s="2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row>
    <row r="63" spans="1:64" s="2" customFormat="1" ht="30" customHeight="1" x14ac:dyDescent="0.25">
      <c r="A63" s="9"/>
      <c r="B63" s="75" t="s">
        <v>81</v>
      </c>
      <c r="C63" s="28" t="s">
        <v>11</v>
      </c>
      <c r="D63" s="28" t="s">
        <v>29</v>
      </c>
      <c r="E63" s="25">
        <v>1</v>
      </c>
      <c r="F63" s="50">
        <v>43899</v>
      </c>
      <c r="G63" s="52">
        <v>14</v>
      </c>
      <c r="H63" s="2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row>
    <row r="64" spans="1:64" s="2" customFormat="1" ht="30" customHeight="1" x14ac:dyDescent="0.25">
      <c r="A64" s="9"/>
      <c r="B64" s="75" t="s">
        <v>82</v>
      </c>
      <c r="C64" s="28" t="s">
        <v>9</v>
      </c>
      <c r="D64" s="28" t="s">
        <v>28</v>
      </c>
      <c r="E64" s="25">
        <v>0</v>
      </c>
      <c r="F64" s="50">
        <f>F63+G63</f>
        <v>43913</v>
      </c>
      <c r="G64" s="52">
        <v>7</v>
      </c>
      <c r="H64" s="2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row>
    <row r="65" spans="1:64" s="2" customFormat="1" ht="30" customHeight="1" x14ac:dyDescent="0.25">
      <c r="A65" s="9"/>
      <c r="B65" s="75" t="s">
        <v>83</v>
      </c>
      <c r="C65" s="28" t="s">
        <v>11</v>
      </c>
      <c r="D65" s="28" t="s">
        <v>28</v>
      </c>
      <c r="E65" s="25">
        <v>0</v>
      </c>
      <c r="F65" s="50">
        <v>43913</v>
      </c>
      <c r="G65" s="52">
        <v>7</v>
      </c>
      <c r="H65" s="2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row>
    <row r="66" spans="1:64" s="2" customFormat="1" ht="30" customHeight="1" x14ac:dyDescent="0.25">
      <c r="A66" s="9"/>
      <c r="B66" s="75" t="s">
        <v>84</v>
      </c>
      <c r="C66" s="28" t="s">
        <v>11</v>
      </c>
      <c r="D66" s="28" t="s">
        <v>28</v>
      </c>
      <c r="E66" s="25">
        <v>0</v>
      </c>
      <c r="F66" s="50">
        <f>F65+Milestones3[[#This Row],[No. Days]]</f>
        <v>43920</v>
      </c>
      <c r="G66" s="52">
        <v>7</v>
      </c>
      <c r="H66" s="2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row>
    <row r="67" spans="1:64" s="2" customFormat="1" ht="30" customHeight="1" x14ac:dyDescent="0.25">
      <c r="A67" s="9"/>
      <c r="B67" s="75" t="s">
        <v>85</v>
      </c>
      <c r="C67" s="28" t="s">
        <v>11</v>
      </c>
      <c r="D67" s="28" t="s">
        <v>28</v>
      </c>
      <c r="E67" s="25">
        <v>0</v>
      </c>
      <c r="F67" s="50">
        <v>43920</v>
      </c>
      <c r="G67" s="52">
        <v>7</v>
      </c>
      <c r="H67" s="2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row>
    <row r="68" spans="1:64" s="2" customFormat="1" ht="30" customHeight="1" thickBot="1" x14ac:dyDescent="0.3">
      <c r="A68" s="9"/>
      <c r="B68" s="75" t="s">
        <v>86</v>
      </c>
      <c r="C68" s="28" t="s">
        <v>11</v>
      </c>
      <c r="D68" s="28" t="s">
        <v>30</v>
      </c>
      <c r="E68" s="25">
        <v>0</v>
      </c>
      <c r="F68" s="50">
        <f>F66+Milestones3[[#This Row],[No. Days]]</f>
        <v>43927</v>
      </c>
      <c r="G68" s="52">
        <v>7</v>
      </c>
      <c r="H68" s="2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row>
    <row r="69" spans="1:64" s="2" customFormat="1" ht="30" customHeight="1" x14ac:dyDescent="0.25">
      <c r="A69" s="56"/>
      <c r="B69" s="91" t="s">
        <v>47</v>
      </c>
      <c r="C69" s="28"/>
      <c r="D69" s="28"/>
      <c r="E69" s="25"/>
      <c r="F69" s="50"/>
      <c r="G69" s="52"/>
      <c r="H69" s="2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row>
    <row r="70" spans="1:64" s="2" customFormat="1" ht="30" customHeight="1" x14ac:dyDescent="0.25">
      <c r="A70" s="56"/>
      <c r="B70" s="92" t="s">
        <v>98</v>
      </c>
      <c r="C70" s="28" t="s">
        <v>11</v>
      </c>
      <c r="D70" s="28" t="s">
        <v>29</v>
      </c>
      <c r="E70" s="25">
        <v>1</v>
      </c>
      <c r="F70" s="50">
        <f>F68+Milestones3[[#This Row],[No. Days]]</f>
        <v>43934</v>
      </c>
      <c r="G70" s="52">
        <v>7</v>
      </c>
      <c r="H70" s="2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row>
    <row r="71" spans="1:64" s="2" customFormat="1" ht="30" customHeight="1" x14ac:dyDescent="0.25">
      <c r="A71" s="56"/>
      <c r="B71" s="89" t="s">
        <v>99</v>
      </c>
      <c r="C71" s="28" t="s">
        <v>11</v>
      </c>
      <c r="D71" s="28" t="s">
        <v>29</v>
      </c>
      <c r="E71" s="25">
        <v>1</v>
      </c>
      <c r="F71" s="50">
        <v>43934</v>
      </c>
      <c r="G71" s="52">
        <v>7</v>
      </c>
      <c r="H71" s="2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row>
    <row r="72" spans="1:64" s="2" customFormat="1" ht="30" customHeight="1" x14ac:dyDescent="0.25">
      <c r="A72" s="56"/>
      <c r="B72" s="89" t="s">
        <v>48</v>
      </c>
      <c r="C72" s="28" t="s">
        <v>9</v>
      </c>
      <c r="D72" s="28" t="s">
        <v>28</v>
      </c>
      <c r="E72" s="25">
        <v>0</v>
      </c>
      <c r="F72" s="50">
        <f>F70+Milestones3[[#This Row],[No. Days]]</f>
        <v>43941</v>
      </c>
      <c r="G72" s="52">
        <v>7</v>
      </c>
      <c r="H72" s="2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row>
    <row r="73" spans="1:64" s="2" customFormat="1" ht="30" customHeight="1" x14ac:dyDescent="0.25">
      <c r="A73" s="56"/>
      <c r="B73" s="89" t="s">
        <v>100</v>
      </c>
      <c r="C73" s="28" t="s">
        <v>9</v>
      </c>
      <c r="D73" s="28" t="s">
        <v>28</v>
      </c>
      <c r="E73" s="25">
        <v>0</v>
      </c>
      <c r="F73" s="50">
        <f>F71+Milestones3[[#This Row],[No. Days]]</f>
        <v>43941</v>
      </c>
      <c r="G73" s="52">
        <v>7</v>
      </c>
      <c r="H73" s="2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row>
    <row r="74" spans="1:64" s="2" customFormat="1" ht="30" customHeight="1" x14ac:dyDescent="0.25">
      <c r="A74" s="56"/>
      <c r="B74" s="89" t="s">
        <v>101</v>
      </c>
      <c r="C74" s="28" t="s">
        <v>9</v>
      </c>
      <c r="D74" s="28" t="s">
        <v>28</v>
      </c>
      <c r="E74" s="25">
        <v>0</v>
      </c>
      <c r="F74" s="50">
        <f>F72+Milestones3[[#This Row],[No. Days]]</f>
        <v>43948</v>
      </c>
      <c r="G74" s="52">
        <v>7</v>
      </c>
      <c r="H74" s="2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row>
    <row r="75" spans="1:64" s="2" customFormat="1" ht="30" customHeight="1" thickBot="1" x14ac:dyDescent="0.3">
      <c r="A75" s="56"/>
      <c r="B75" s="90" t="s">
        <v>102</v>
      </c>
      <c r="C75" s="28" t="s">
        <v>10</v>
      </c>
      <c r="D75" s="28" t="s">
        <v>30</v>
      </c>
      <c r="E75" s="25">
        <v>0</v>
      </c>
      <c r="F75" s="50">
        <f>F73+Milestones3[[#This Row],[No. Days]]</f>
        <v>43948</v>
      </c>
      <c r="G75" s="52">
        <v>7</v>
      </c>
      <c r="H75" s="2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row>
    <row r="76" spans="1:64" s="2" customFormat="1" ht="30" customHeight="1" x14ac:dyDescent="0.25">
      <c r="A76" s="56"/>
      <c r="B76" s="91" t="s">
        <v>108</v>
      </c>
      <c r="C76" s="28"/>
      <c r="D76" s="28"/>
      <c r="E76" s="25"/>
      <c r="F76" s="50"/>
      <c r="G76" s="74"/>
      <c r="H76" s="2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row>
    <row r="77" spans="1:64" s="2" customFormat="1" ht="30" customHeight="1" x14ac:dyDescent="0.25">
      <c r="A77" s="9"/>
      <c r="B77" s="81" t="s">
        <v>87</v>
      </c>
      <c r="C77" s="28" t="s">
        <v>10</v>
      </c>
      <c r="D77" s="28" t="s">
        <v>28</v>
      </c>
      <c r="E77" s="25">
        <v>1</v>
      </c>
      <c r="F77" s="50">
        <f>F75+G75</f>
        <v>43955</v>
      </c>
      <c r="G77" s="52">
        <v>7</v>
      </c>
      <c r="H77" s="2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row>
    <row r="78" spans="1:64" s="2" customFormat="1" ht="30" customHeight="1" x14ac:dyDescent="0.25">
      <c r="A78" s="9"/>
      <c r="B78" s="81" t="s">
        <v>88</v>
      </c>
      <c r="C78" s="28" t="s">
        <v>10</v>
      </c>
      <c r="D78" s="28" t="s">
        <v>30</v>
      </c>
      <c r="E78" s="25">
        <v>1</v>
      </c>
      <c r="F78" s="50">
        <v>43955</v>
      </c>
      <c r="G78" s="52">
        <v>7</v>
      </c>
      <c r="H78" s="2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row>
    <row r="79" spans="1:64" s="2" customFormat="1" ht="30" customHeight="1" x14ac:dyDescent="0.25">
      <c r="A79" s="9"/>
      <c r="B79" s="81" t="s">
        <v>89</v>
      </c>
      <c r="C79" s="28" t="s">
        <v>10</v>
      </c>
      <c r="D79" s="28" t="s">
        <v>30</v>
      </c>
      <c r="E79" s="25">
        <v>1</v>
      </c>
      <c r="F79" s="50">
        <f>F78+G78</f>
        <v>43962</v>
      </c>
      <c r="G79" s="52">
        <v>7</v>
      </c>
      <c r="H79" s="2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row>
    <row r="80" spans="1:64" s="2" customFormat="1" ht="30" customHeight="1" x14ac:dyDescent="0.25">
      <c r="A80" s="9"/>
      <c r="B80" s="81" t="s">
        <v>90</v>
      </c>
      <c r="C80" s="28" t="s">
        <v>10</v>
      </c>
      <c r="D80" s="28" t="s">
        <v>28</v>
      </c>
      <c r="E80" s="25">
        <v>1</v>
      </c>
      <c r="F80" s="50">
        <v>43962</v>
      </c>
      <c r="G80" s="52">
        <v>1</v>
      </c>
      <c r="H80" s="2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row>
    <row r="81" spans="1:64" s="2" customFormat="1" ht="30" customHeight="1" x14ac:dyDescent="0.25">
      <c r="A81" s="9"/>
      <c r="B81" s="81" t="s">
        <v>91</v>
      </c>
      <c r="C81" s="28" t="s">
        <v>10</v>
      </c>
      <c r="D81" s="28" t="s">
        <v>28</v>
      </c>
      <c r="E81" s="25">
        <v>0</v>
      </c>
      <c r="F81" s="50">
        <v>43955</v>
      </c>
      <c r="G81" s="52">
        <v>2</v>
      </c>
      <c r="H81" s="2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row>
    <row r="82" spans="1:64" s="2" customFormat="1" ht="30" customHeight="1" x14ac:dyDescent="0.25">
      <c r="A82" s="9"/>
      <c r="B82" s="81" t="s">
        <v>92</v>
      </c>
      <c r="C82" s="28" t="s">
        <v>10</v>
      </c>
      <c r="D82" s="28" t="s">
        <v>28</v>
      </c>
      <c r="E82" s="25">
        <v>0</v>
      </c>
      <c r="F82" s="50">
        <f>F81+G81</f>
        <v>43957</v>
      </c>
      <c r="G82" s="52">
        <v>7</v>
      </c>
      <c r="H82" s="2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row>
    <row r="83" spans="1:64" s="2" customFormat="1" ht="30" customHeight="1" x14ac:dyDescent="0.25">
      <c r="A83" s="9"/>
      <c r="B83" s="81" t="s">
        <v>93</v>
      </c>
      <c r="C83" s="28" t="s">
        <v>10</v>
      </c>
      <c r="D83" s="28" t="s">
        <v>28</v>
      </c>
      <c r="E83" s="25">
        <v>1</v>
      </c>
      <c r="F83" s="50">
        <v>43954</v>
      </c>
      <c r="G83" s="52">
        <v>7</v>
      </c>
      <c r="H83" s="2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row>
    <row r="84" spans="1:64" s="2" customFormat="1" ht="30" customHeight="1" x14ac:dyDescent="0.25">
      <c r="A84" s="9"/>
      <c r="B84" s="81" t="s">
        <v>94</v>
      </c>
      <c r="C84" s="28" t="s">
        <v>9</v>
      </c>
      <c r="D84" s="28" t="s">
        <v>30</v>
      </c>
      <c r="E84" s="25">
        <v>0</v>
      </c>
      <c r="F84" s="50">
        <f>F79+G79</f>
        <v>43969</v>
      </c>
      <c r="G84" s="52">
        <v>14</v>
      </c>
      <c r="H84" s="2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row>
    <row r="85" spans="1:64" s="2" customFormat="1" ht="30" customHeight="1" x14ac:dyDescent="0.25">
      <c r="A85" s="9"/>
      <c r="B85" s="81" t="s">
        <v>95</v>
      </c>
      <c r="C85" s="28" t="s">
        <v>9</v>
      </c>
      <c r="D85" s="28" t="s">
        <v>30</v>
      </c>
      <c r="E85" s="25">
        <v>0</v>
      </c>
      <c r="F85" s="50">
        <v>43969</v>
      </c>
      <c r="G85" s="52">
        <v>7</v>
      </c>
      <c r="H85" s="2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row>
    <row r="86" spans="1:64" s="2" customFormat="1" ht="30" customHeight="1" thickBot="1" x14ac:dyDescent="0.3">
      <c r="A86" s="9"/>
      <c r="B86" s="51"/>
      <c r="C86" s="28"/>
      <c r="D86" s="48"/>
      <c r="E86" s="49"/>
      <c r="F86" s="53"/>
      <c r="G86" s="54"/>
      <c r="H86" s="2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row>
    <row r="87" spans="1:64" s="2" customFormat="1" ht="30" customHeight="1" x14ac:dyDescent="0.25">
      <c r="A87" s="9"/>
      <c r="B87" s="42" t="s">
        <v>26</v>
      </c>
      <c r="C87" s="28"/>
      <c r="D87" s="28" t="s">
        <v>29</v>
      </c>
      <c r="E87" s="25"/>
      <c r="F87" s="26">
        <v>43976</v>
      </c>
      <c r="G87" s="27">
        <v>1</v>
      </c>
      <c r="H87" s="2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row>
    <row r="88" spans="1:64" ht="30" customHeight="1" x14ac:dyDescent="0.25">
      <c r="D88" s="5"/>
      <c r="G88" s="11"/>
      <c r="H88" s="4"/>
    </row>
    <row r="89" spans="1:64" ht="30" customHeight="1" x14ac:dyDescent="0.25">
      <c r="D89" s="6"/>
    </row>
    <row r="91" spans="1:64" ht="30" hidden="1" customHeight="1" x14ac:dyDescent="0.25">
      <c r="B91" s="15" t="s">
        <v>29</v>
      </c>
    </row>
    <row r="92" spans="1:64" ht="30" hidden="1" customHeight="1" x14ac:dyDescent="0.25">
      <c r="B92" s="15" t="s">
        <v>28</v>
      </c>
    </row>
    <row r="93" spans="1:64" ht="30" hidden="1" customHeight="1" x14ac:dyDescent="0.25">
      <c r="B93" s="15" t="s">
        <v>30</v>
      </c>
    </row>
  </sheetData>
  <mergeCells count="9">
    <mergeCell ref="D4:E4"/>
    <mergeCell ref="B5:H5"/>
    <mergeCell ref="I2:L2"/>
    <mergeCell ref="N2:Q2"/>
    <mergeCell ref="S2:V2"/>
    <mergeCell ref="X2:AA2"/>
    <mergeCell ref="AC2:AF2"/>
    <mergeCell ref="D3:E3"/>
    <mergeCell ref="F3:G3"/>
  </mergeCells>
  <conditionalFormatting sqref="E7:E67 E77:E87">
    <cfRule type="dataBar" priority="34">
      <dataBar>
        <cfvo type="num" val="0"/>
        <cfvo type="num" val="1"/>
        <color theme="0" tint="-0.249977111117893"/>
      </dataBar>
      <extLst>
        <ext xmlns:x14="http://schemas.microsoft.com/office/spreadsheetml/2009/9/main" uri="{B025F937-C7B1-47D3-B67F-A62EFF666E3E}">
          <x14:id>{0F451813-D460-4680-A944-9302884AAC40}</x14:id>
        </ext>
      </extLst>
    </cfRule>
  </conditionalFormatting>
  <conditionalFormatting sqref="I5:BL16 I17:K17 U17:BL17 N17 I18:BL87">
    <cfRule type="expression" dxfId="46" priority="30">
      <formula>AND(TODAY()&gt;=I$5,TODAY()&lt;J$5)</formula>
    </cfRule>
  </conditionalFormatting>
  <conditionalFormatting sqref="I4:AM4">
    <cfRule type="expression" dxfId="45" priority="33">
      <formula>I$5&lt;=EOMONTH($I$5,0)</formula>
    </cfRule>
  </conditionalFormatting>
  <conditionalFormatting sqref="J4:BL4">
    <cfRule type="expression" dxfId="44" priority="32">
      <formula>AND(J$5&lt;=EOMONTH($I$5,2),J$5&gt;EOMONTH($I$5,0),J$5&gt;EOMONTH($I$5,1))</formula>
    </cfRule>
  </conditionalFormatting>
  <conditionalFormatting sqref="I4:BL4">
    <cfRule type="expression" dxfId="43" priority="31">
      <formula>AND(I$5&lt;=EOMONTH($I$5,1),I$5&gt;EOMONTH($I$5,0))</formula>
    </cfRule>
  </conditionalFormatting>
  <conditionalFormatting sqref="I8:BL16 I17:K17 U17:BL17 N17 I18:BL86">
    <cfRule type="expression" dxfId="42" priority="35" stopIfTrue="1">
      <formula>AND($C8="Low Risk",I$5&gt;=$F8,I$5&lt;=$F8+$G8-1)</formula>
    </cfRule>
    <cfRule type="expression" dxfId="41" priority="36" stopIfTrue="1">
      <formula>AND($C8="High Risk",I$5&gt;=$F8,I$5&lt;=$F8+$G8-1)</formula>
    </cfRule>
    <cfRule type="expression" dxfId="40" priority="37" stopIfTrue="1">
      <formula>AND($C8="On Track",I$5&gt;=$F8,I$5&lt;=$F8+$G8-1)</formula>
    </cfRule>
    <cfRule type="expression" dxfId="39" priority="38" stopIfTrue="1">
      <formula>AND($C8="Med Risk",I$5&gt;=$F8,I$5&lt;=$F8+$G8-1)</formula>
    </cfRule>
    <cfRule type="expression" dxfId="38" priority="39" stopIfTrue="1">
      <formula>AND(LEN($C8)=0,I$5&gt;=$F8,I$5&lt;=$F8+$G8-1)</formula>
    </cfRule>
  </conditionalFormatting>
  <conditionalFormatting sqref="L17:M17">
    <cfRule type="expression" dxfId="37" priority="40">
      <formula>AND(TODAY()&gt;=O$5,TODAY()&lt;P$5)</formula>
    </cfRule>
  </conditionalFormatting>
  <conditionalFormatting sqref="L17:M17">
    <cfRule type="expression" dxfId="36" priority="41" stopIfTrue="1">
      <formula>AND($C17="Low Risk",O$5&gt;=$F17,O$5&lt;=$F17+$G17-1)</formula>
    </cfRule>
    <cfRule type="expression" dxfId="35" priority="42" stopIfTrue="1">
      <formula>AND($C17="High Risk",O$5&gt;=$F17,O$5&lt;=$F17+$G17-1)</formula>
    </cfRule>
    <cfRule type="expression" dxfId="34" priority="43" stopIfTrue="1">
      <formula>AND($C17="On Track",O$5&gt;=$F17,O$5&lt;=$F17+$G17-1)</formula>
    </cfRule>
    <cfRule type="expression" dxfId="33" priority="44" stopIfTrue="1">
      <formula>AND($C17="Med Risk",O$5&gt;=$F17,O$5&lt;=$F17+$G17-1)</formula>
    </cfRule>
    <cfRule type="expression" dxfId="32" priority="45" stopIfTrue="1">
      <formula>AND(LEN($C17)=0,O$5&gt;=$F17,O$5&lt;=$F17+$G17-1)</formula>
    </cfRule>
  </conditionalFormatting>
  <conditionalFormatting sqref="N17">
    <cfRule type="expression" dxfId="31" priority="24">
      <formula>AND(TODAY()&gt;=Q$5,TODAY()&lt;R$5)</formula>
    </cfRule>
  </conditionalFormatting>
  <conditionalFormatting sqref="N17">
    <cfRule type="expression" dxfId="30" priority="25" stopIfTrue="1">
      <formula>AND($C17="Low Risk",Q$5&gt;=$F17,Q$5&lt;=$F17+$G17-1)</formula>
    </cfRule>
    <cfRule type="expression" dxfId="29" priority="26" stopIfTrue="1">
      <formula>AND($C17="High Risk",Q$5&gt;=$F17,Q$5&lt;=$F17+$G17-1)</formula>
    </cfRule>
    <cfRule type="expression" dxfId="28" priority="27" stopIfTrue="1">
      <formula>AND($C17="On Track",Q$5&gt;=$F17,Q$5&lt;=$F17+$G17-1)</formula>
    </cfRule>
    <cfRule type="expression" dxfId="27" priority="28" stopIfTrue="1">
      <formula>AND($C17="Med Risk",Q$5&gt;=$F17,Q$5&lt;=$F17+$G17-1)</formula>
    </cfRule>
    <cfRule type="expression" dxfId="26" priority="29" stopIfTrue="1">
      <formula>AND(LEN($C17)=0,Q$5&gt;=$F17,Q$5&lt;=$F17+$G17-1)</formula>
    </cfRule>
  </conditionalFormatting>
  <conditionalFormatting sqref="O17">
    <cfRule type="expression" dxfId="25" priority="18">
      <formula>AND(TODAY()&gt;=R$5,TODAY()&lt;S$5)</formula>
    </cfRule>
  </conditionalFormatting>
  <conditionalFormatting sqref="O17">
    <cfRule type="expression" dxfId="24" priority="19" stopIfTrue="1">
      <formula>AND($C17="Low Risk",R$5&gt;=$F17,R$5&lt;=$F17+$G17-1)</formula>
    </cfRule>
    <cfRule type="expression" dxfId="23" priority="20" stopIfTrue="1">
      <formula>AND($C17="High Risk",R$5&gt;=$F17,R$5&lt;=$F17+$G17-1)</formula>
    </cfRule>
    <cfRule type="expression" dxfId="22" priority="21" stopIfTrue="1">
      <formula>AND($C17="On Track",R$5&gt;=$F17,R$5&lt;=$F17+$G17-1)</formula>
    </cfRule>
    <cfRule type="expression" dxfId="21" priority="22" stopIfTrue="1">
      <formula>AND($C17="Med Risk",R$5&gt;=$F17,R$5&lt;=$F17+$G17-1)</formula>
    </cfRule>
    <cfRule type="expression" dxfId="20" priority="23" stopIfTrue="1">
      <formula>AND(LEN($C17)=0,R$5&gt;=$F17,R$5&lt;=$F17+$G17-1)</formula>
    </cfRule>
  </conditionalFormatting>
  <conditionalFormatting sqref="P17">
    <cfRule type="expression" dxfId="19" priority="11">
      <formula>AND(TODAY()&gt;=S$5,TODAY()&lt;T$5)</formula>
    </cfRule>
  </conditionalFormatting>
  <conditionalFormatting sqref="P17">
    <cfRule type="expression" dxfId="18" priority="12" stopIfTrue="1">
      <formula>AND($C17="Low Risk",S$5&gt;=$F17,S$5&lt;=$F17+$G17-1)</formula>
    </cfRule>
    <cfRule type="expression" dxfId="17" priority="13" stopIfTrue="1">
      <formula>AND($C17="High Risk",S$5&gt;=$F17,S$5&lt;=$F17+$G17-1)</formula>
    </cfRule>
    <cfRule type="expression" dxfId="16" priority="14" stopIfTrue="1">
      <formula>AND($C17="On Track",S$5&gt;=$F17,S$5&lt;=$F17+$G17-1)</formula>
    </cfRule>
    <cfRule type="expression" dxfId="15" priority="15" stopIfTrue="1">
      <formula>AND($C17="Med Risk",S$5&gt;=$F17,S$5&lt;=$F17+$G17-1)</formula>
    </cfRule>
    <cfRule type="expression" dxfId="14" priority="16" stopIfTrue="1">
      <formula>AND(LEN($C17)=0,S$5&gt;=$F17,S$5&lt;=$F17+$G17-1)</formula>
    </cfRule>
  </conditionalFormatting>
  <conditionalFormatting sqref="E68">
    <cfRule type="dataBar" priority="9">
      <dataBar>
        <cfvo type="num" val="0"/>
        <cfvo type="num" val="1"/>
        <color theme="0" tint="-0.249977111117893"/>
      </dataBar>
      <extLst>
        <ext xmlns:x14="http://schemas.microsoft.com/office/spreadsheetml/2009/9/main" uri="{B025F937-C7B1-47D3-B67F-A62EFF666E3E}">
          <x14:id>{606BCE23-3963-4F4B-B7C3-D2F3DE43F05B}</x14:id>
        </ext>
      </extLst>
    </cfRule>
  </conditionalFormatting>
  <conditionalFormatting sqref="E69:E76">
    <cfRule type="dataBar" priority="8">
      <dataBar>
        <cfvo type="num" val="0"/>
        <cfvo type="num" val="1"/>
        <color theme="0" tint="-0.249977111117893"/>
      </dataBar>
      <extLst>
        <ext xmlns:x14="http://schemas.microsoft.com/office/spreadsheetml/2009/9/main" uri="{B025F937-C7B1-47D3-B67F-A62EFF666E3E}">
          <x14:id>{C73D2189-94DC-45F2-BAA3-645200443EC9}</x14:id>
        </ext>
      </extLst>
    </cfRule>
  </conditionalFormatting>
  <conditionalFormatting sqref="Q17:T17">
    <cfRule type="expression" dxfId="13" priority="2">
      <formula>AND(TODAY()&gt;=T$5,TODAY()&lt;U$5)</formula>
    </cfRule>
  </conditionalFormatting>
  <conditionalFormatting sqref="Q17:T17">
    <cfRule type="expression" dxfId="12" priority="3" stopIfTrue="1">
      <formula>AND($C17="Low Risk",T$5&gt;=$F17,T$5&lt;=$F17+$G17-1)</formula>
    </cfRule>
    <cfRule type="expression" dxfId="11" priority="4" stopIfTrue="1">
      <formula>AND($C17="High Risk",T$5&gt;=$F17,T$5&lt;=$F17+$G17-1)</formula>
    </cfRule>
    <cfRule type="expression" dxfId="10" priority="5" stopIfTrue="1">
      <formula>AND($C17="On Track",T$5&gt;=$F17,T$5&lt;=$F17+$G17-1)</formula>
    </cfRule>
    <cfRule type="expression" dxfId="9" priority="6" stopIfTrue="1">
      <formula>AND($C17="Med Risk",T$5&gt;=$F17,T$5&lt;=$F17+$G17-1)</formula>
    </cfRule>
    <cfRule type="expression" dxfId="8" priority="7" stopIfTrue="1">
      <formula>AND(LEN($C17)=0,T$5&gt;=$F17,T$5&lt;=$F17+$G17-1)</formula>
    </cfRule>
  </conditionalFormatting>
  <conditionalFormatting sqref="I87:BL87">
    <cfRule type="expression" dxfId="7" priority="46" stopIfTrue="1">
      <formula>AND(#REF!="Low Risk",I$5&gt;=#REF!,I$5&lt;=#REF!+#REF!-1)</formula>
    </cfRule>
    <cfRule type="expression" dxfId="6" priority="47" stopIfTrue="1">
      <formula>AND(#REF!="High Risk",I$5&gt;=#REF!,I$5&lt;=#REF!+#REF!-1)</formula>
    </cfRule>
    <cfRule type="expression" dxfId="5" priority="48" stopIfTrue="1">
      <formula>AND(#REF!="On Track",I$5&gt;=#REF!,I$5&lt;=#REF!+#REF!-1)</formula>
    </cfRule>
    <cfRule type="expression" dxfId="4" priority="49" stopIfTrue="1">
      <formula>AND(#REF!="Med Risk",I$5&gt;=#REF!,I$5&lt;=#REF!+#REF!-1)</formula>
    </cfRule>
    <cfRule type="expression" dxfId="3" priority="50" stopIfTrue="1">
      <formula>AND(LEN(#REF!)=0,I$5&gt;=#REF!,I$5&lt;=#REF!+#REF!-1)</formula>
    </cfRule>
  </conditionalFormatting>
  <dataValidations count="4">
    <dataValidation type="list" allowBlank="1" showInputMessage="1" showErrorMessage="1" sqref="D51:D54 D63:D86 D10:D17 D25:D32 D34:D40 D42:D49 D56:D61 D19:D23" xr:uid="{DB09DBF1-44B6-423B-A9C1-114CA6F6C4AF}">
      <formula1>$B$91:$B$93</formula1>
    </dataValidation>
    <dataValidation type="list" allowBlank="1" showInputMessage="1" sqref="C9" xr:uid="{18AB924A-4301-4659-ABC1-EAC02928C537}">
      <formula1>"Goal,Milestone,On Track, Low Risk, Med Risk, High Risk"</formula1>
    </dataValidation>
    <dataValidation type="list" allowBlank="1" showInputMessage="1" showErrorMessage="1" sqref="C8 C10:C87" xr:uid="{7415A3B8-680B-4E78-8FE9-75DB0197BC2C}">
      <formula1>"Goal,Milestone,On Track, Low Risk, Med Risk, High Risk"</formula1>
    </dataValidation>
    <dataValidation type="whole" operator="greaterThanOrEqual" allowBlank="1" showInputMessage="1" promptTitle="Scrolling Increment" prompt="Changing this number will scroll the Gantt Chart view." sqref="F4" xr:uid="{F9B903A4-BFD9-43F9-A34C-EC98EC8C61DE}">
      <formula1>0</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autoPict="0" altText="Scroll bar to scroll through the Ghantt project timeline.">
                <anchor moveWithCells="1">
                  <from>
                    <xdr:col>8</xdr:col>
                    <xdr:colOff>28575</xdr:colOff>
                    <xdr:row>5</xdr:row>
                    <xdr:rowOff>57150</xdr:rowOff>
                  </from>
                  <to>
                    <xdr:col>63</xdr:col>
                    <xdr:colOff>219075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0F451813-D460-4680-A944-9302884AAC40}">
            <x14:dataBar minLength="0" maxLength="100" gradient="0">
              <x14:cfvo type="num">
                <xm:f>0</xm:f>
              </x14:cfvo>
              <x14:cfvo type="num">
                <xm:f>1</xm:f>
              </x14:cfvo>
              <x14:negativeFillColor rgb="FFFF0000"/>
              <x14:axisColor rgb="FF000000"/>
            </x14:dataBar>
          </x14:cfRule>
          <xm:sqref>E7:E67 E77:E87</xm:sqref>
        </x14:conditionalFormatting>
        <x14:conditionalFormatting xmlns:xm="http://schemas.microsoft.com/office/excel/2006/main">
          <x14:cfRule type="iconSet" priority="17" id="{B551C851-3CEF-4CEC-8050-BDD0A602921F}">
            <x14:iconSet iconSet="3Stars" showValue="0" custom="1">
              <x14:cfvo type="percent">
                <xm:f>0</xm:f>
              </x14:cfvo>
              <x14:cfvo type="num">
                <xm:f>1</xm:f>
              </x14:cfvo>
              <x14:cfvo type="num">
                <xm:f>2</xm:f>
              </x14:cfvo>
              <x14:cfIcon iconSet="NoIcons" iconId="0"/>
              <x14:cfIcon iconSet="3Flags" iconId="1"/>
              <x14:cfIcon iconSet="3Signs" iconId="0"/>
            </x14:iconSet>
          </x14:cfRule>
          <xm:sqref>O17</xm:sqref>
        </x14:conditionalFormatting>
        <x14:conditionalFormatting xmlns:xm="http://schemas.microsoft.com/office/excel/2006/main">
          <x14:cfRule type="iconSet" priority="10" id="{06522279-CB79-41E1-99BF-AF3C01557F7C}">
            <x14:iconSet iconSet="3Stars" showValue="0" custom="1">
              <x14:cfvo type="percent">
                <xm:f>0</xm:f>
              </x14:cfvo>
              <x14:cfvo type="num">
                <xm:f>1</xm:f>
              </x14:cfvo>
              <x14:cfvo type="num">
                <xm:f>2</xm:f>
              </x14:cfvo>
              <x14:cfIcon iconSet="NoIcons" iconId="0"/>
              <x14:cfIcon iconSet="3Flags" iconId="1"/>
              <x14:cfIcon iconSet="3Signs" iconId="0"/>
            </x14:iconSet>
          </x14:cfRule>
          <xm:sqref>P17</xm:sqref>
        </x14:conditionalFormatting>
        <x14:conditionalFormatting xmlns:xm="http://schemas.microsoft.com/office/excel/2006/main">
          <x14:cfRule type="dataBar" id="{606BCE23-3963-4F4B-B7C3-D2F3DE43F05B}">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C73D2189-94DC-45F2-BAA3-645200443EC9}">
            <x14:dataBar minLength="0" maxLength="100" gradient="0">
              <x14:cfvo type="num">
                <xm:f>0</xm:f>
              </x14:cfvo>
              <x14:cfvo type="num">
                <xm:f>1</xm:f>
              </x14:cfvo>
              <x14:negativeFillColor rgb="FFFF0000"/>
              <x14:axisColor rgb="FF000000"/>
            </x14:dataBar>
          </x14:cfRule>
          <xm:sqref>E69:E76</xm:sqref>
        </x14:conditionalFormatting>
        <x14:conditionalFormatting xmlns:xm="http://schemas.microsoft.com/office/excel/2006/main">
          <x14:cfRule type="iconSet" priority="1" id="{0B582A6F-44C1-45C2-AF27-BD356ABC15F9}">
            <x14:iconSet iconSet="3Stars" showValue="0" custom="1">
              <x14:cfvo type="percent">
                <xm:f>0</xm:f>
              </x14:cfvo>
              <x14:cfvo type="num">
                <xm:f>1</xm:f>
              </x14:cfvo>
              <x14:cfvo type="num">
                <xm:f>2</xm:f>
              </x14:cfvo>
              <x14:cfIcon iconSet="NoIcons" iconId="0"/>
              <x14:cfIcon iconSet="3Flags" iconId="1"/>
              <x14:cfIcon iconSet="3Signs" iconId="0"/>
            </x14:iconSet>
          </x14:cfRule>
          <xm:sqref>Q17:T17</xm:sqref>
        </x14:conditionalFormatting>
        <x14:conditionalFormatting xmlns:xm="http://schemas.microsoft.com/office/excel/2006/main">
          <x14:cfRule type="iconSet" priority="51" id="{568B6676-EF26-45BE-8A45-AC4A95F9380C}">
            <x14:iconSet iconSet="3Stars" showValue="0" custom="1">
              <x14:cfvo type="percent">
                <xm:f>0</xm:f>
              </x14:cfvo>
              <x14:cfvo type="num">
                <xm:f>1</xm:f>
              </x14:cfvo>
              <x14:cfvo type="num">
                <xm:f>2</xm:f>
              </x14:cfvo>
              <x14:cfIcon iconSet="NoIcons" iconId="0"/>
              <x14:cfIcon iconSet="3Flags" iconId="1"/>
              <x14:cfIcon iconSet="3Signs" iconId="0"/>
            </x14:iconSet>
          </x14:cfRule>
          <xm:sqref>I8:BL16 I18:BL87 U17:BL17 I17:N17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Gantt Chart</vt:lpstr>
      <vt:lpstr>'Project Gantt Chart'!Print_Titles</vt:lpstr>
      <vt:lpstr>'Project Gantt Chart'!Project_Start</vt:lpstr>
      <vt:lpstr>'Project Gantt Chart'!Scrolling_Increment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2020-06-02T09:53:36Z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